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EricShaffer/Desktop/BOOTCMP/"/>
    </mc:Choice>
  </mc:AlternateContent>
  <xr:revisionPtr revIDLastSave="0" documentId="13_ncr:1_{82E9BBBA-74FA-2941-B980-A58D0B7388AC}" xr6:coauthVersionLast="46" xr6:coauthVersionMax="46" xr10:uidLastSave="{00000000-0000-0000-0000-000000000000}"/>
  <bookViews>
    <workbookView xWindow="-33100" yWindow="480" windowWidth="33060" windowHeight="17480" activeTab="5" xr2:uid="{00000000-000D-0000-FFFF-FFFF00000000}"/>
  </bookViews>
  <sheets>
    <sheet name="Sheet1" sheetId="1" r:id="rId1"/>
    <sheet name="Sheet2" sheetId="3" r:id="rId2"/>
    <sheet name="Sheet3" sheetId="4" r:id="rId3"/>
    <sheet name="Sheet4" sheetId="6" r:id="rId4"/>
    <sheet name="Sheet5" sheetId="7" r:id="rId5"/>
    <sheet name="Sheet6" sheetId="8" r:id="rId6"/>
  </sheets>
  <definedNames>
    <definedName name="_xlnm._FilterDatabase" localSheetId="0" hidden="1">Sheet1!$A$1:$N$4115</definedName>
    <definedName name="_xlnm._FilterDatabase" localSheetId="5" hidden="1">Sheet6!$A$1:$B$2186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8" l="1"/>
  <c r="L6" i="8"/>
  <c r="J7" i="8"/>
  <c r="J6" i="8"/>
  <c r="B2" i="7"/>
  <c r="L5" i="8"/>
  <c r="L4" i="8"/>
  <c r="L3" i="8"/>
  <c r="L2" i="8"/>
  <c r="J5" i="8"/>
  <c r="J4" i="8"/>
  <c r="J3" i="8"/>
  <c r="J2" i="8"/>
  <c r="C13" i="7"/>
  <c r="D13" i="7"/>
  <c r="B13" i="7"/>
  <c r="C12" i="7"/>
  <c r="D12" i="7"/>
  <c r="B12" i="7"/>
  <c r="C11" i="7"/>
  <c r="D11" i="7"/>
  <c r="B11" i="7"/>
  <c r="C10" i="7"/>
  <c r="D10" i="7"/>
  <c r="B10" i="7"/>
  <c r="C9" i="7"/>
  <c r="D9" i="7"/>
  <c r="B9" i="7"/>
  <c r="C8" i="7"/>
  <c r="D8" i="7"/>
  <c r="B8" i="7"/>
  <c r="C7" i="7"/>
  <c r="D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G2" i="7" s="1"/>
  <c r="E3" i="7"/>
  <c r="G3" i="7" s="1"/>
  <c r="E13" i="7"/>
  <c r="G13" i="7" s="1"/>
  <c r="E12" i="7"/>
  <c r="H12" i="7" s="1"/>
  <c r="E11" i="7"/>
  <c r="F11" i="7" s="1"/>
  <c r="E10" i="7"/>
  <c r="F10" i="7" s="1"/>
  <c r="E9" i="7"/>
  <c r="H9" i="7" s="1"/>
  <c r="E8" i="7"/>
  <c r="H8" i="7" s="1"/>
  <c r="E7" i="7"/>
  <c r="F7" i="7" s="1"/>
  <c r="E6" i="7"/>
  <c r="G6" i="7" s="1"/>
  <c r="E5" i="7"/>
  <c r="H5" i="7" s="1"/>
  <c r="E4" i="7"/>
  <c r="F4" i="7" s="1"/>
  <c r="F3" i="7" l="1"/>
  <c r="H13" i="7"/>
  <c r="G5" i="7"/>
  <c r="F13" i="7"/>
  <c r="H3" i="7"/>
  <c r="H2" i="7"/>
  <c r="G12" i="7"/>
  <c r="F9" i="7"/>
  <c r="G8" i="7"/>
  <c r="F2" i="7"/>
  <c r="F5" i="7"/>
  <c r="G9" i="7"/>
  <c r="H10" i="7"/>
  <c r="H6" i="7"/>
  <c r="H7" i="7"/>
  <c r="G7" i="7"/>
  <c r="F12" i="7"/>
  <c r="H11" i="7"/>
  <c r="F6" i="7"/>
  <c r="G10" i="7"/>
  <c r="G11" i="7"/>
  <c r="H4" i="7"/>
  <c r="F8" i="7"/>
  <c r="G4" i="7"/>
</calcChain>
</file>

<file path=xl/sharedStrings.xml><?xml version="1.0" encoding="utf-8"?>
<sst xmlns="http://schemas.openxmlformats.org/spreadsheetml/2006/main" count="28553" uniqueCount="8409">
  <si>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</si>
  <si>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</si>
  <si>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</si>
  <si>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</si>
  <si>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</si>
  <si>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</si>
  <si>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</si>
  <si>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</si>
  <si>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</si>
  <si>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</si>
  <si>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</si>
  <si>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</si>
  <si>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</si>
  <si>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</si>
  <si>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</si>
  <si>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</si>
  <si>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</si>
  <si>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</si>
  <si>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</si>
  <si>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</si>
  <si>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</si>
  <si>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</si>
  <si>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</si>
  <si>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</si>
  <si>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</si>
  <si>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</si>
  <si>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</si>
  <si>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</si>
  <si>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</si>
  <si>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</si>
  <si>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</si>
  <si>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</si>
  <si>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</si>
  <si>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</si>
  <si>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</si>
  <si>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</si>
  <si>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</si>
  <si>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</si>
  <si>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</si>
  <si>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</si>
  <si>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</si>
  <si>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</si>
  <si>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</si>
  <si>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</si>
  <si>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</si>
  <si>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</si>
  <si>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</si>
  <si>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</si>
  <si>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</si>
  <si>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</si>
  <si>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</si>
  <si>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</si>
  <si>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</si>
  <si>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</si>
  <si>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</si>
  <si>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</si>
  <si>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</si>
  <si>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</si>
  <si>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</si>
  <si>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</si>
  <si>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</si>
  <si>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</si>
  <si>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</si>
  <si>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</si>
  <si>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</si>
  <si>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</si>
  <si>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</si>
  <si>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</si>
  <si>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</si>
  <si>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</si>
  <si>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</si>
  <si>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</si>
  <si>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</si>
  <si>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</si>
  <si>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</si>
  <si>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</si>
  <si>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</si>
  <si>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</si>
  <si>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</si>
  <si>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</si>
  <si>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</si>
  <si>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</si>
  <si>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</si>
  <si>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</si>
  <si>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</si>
  <si>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</si>
  <si>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</si>
  <si>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</si>
  <si>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</si>
  <si>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</si>
  <si>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</si>
  <si>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</si>
  <si>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</si>
  <si>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</si>
  <si>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</si>
  <si>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</si>
  <si>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</si>
  <si>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</si>
  <si>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</si>
  <si>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</si>
  <si>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</si>
  <si>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</si>
  <si>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</si>
  <si>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</si>
  <si>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</si>
  <si>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</si>
  <si>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</si>
  <si>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</si>
  <si>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</si>
  <si>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</si>
  <si>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</si>
  <si>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</si>
  <si>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</si>
  <si>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</si>
  <si>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</si>
  <si>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</si>
  <si>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</si>
  <si>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</si>
  <si>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</si>
  <si>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</si>
  <si>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</si>
  <si>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</si>
  <si>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</si>
  <si>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</si>
  <si>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</si>
  <si>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</si>
  <si>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</si>
  <si>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</si>
  <si>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</si>
  <si>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</si>
  <si>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</si>
  <si>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</si>
  <si>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</si>
  <si>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</si>
  <si>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</si>
  <si>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</si>
  <si>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</si>
  <si>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</si>
  <si>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</si>
  <si>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</si>
  <si>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</si>
  <si>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</si>
  <si>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</si>
  <si>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</si>
  <si>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</si>
  <si>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</si>
  <si>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</si>
  <si>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</si>
  <si>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</si>
  <si>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</si>
  <si>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</si>
  <si>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</si>
  <si>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</si>
  <si>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</si>
  <si>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</si>
  <si>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</si>
  <si>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</si>
  <si>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</si>
  <si>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</si>
  <si>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</si>
  <si>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</si>
  <si>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</si>
  <si>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</si>
  <si>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</si>
  <si>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</si>
  <si>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</si>
  <si>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</si>
  <si>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</si>
  <si>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</si>
  <si>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</si>
  <si>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</si>
  <si>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</si>
  <si>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</si>
  <si>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</si>
  <si>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</si>
  <si>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</si>
  <si>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</si>
  <si>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</si>
  <si>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</si>
  <si>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</si>
  <si>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</si>
  <si>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</si>
  <si>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</si>
  <si>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</si>
  <si>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</si>
  <si>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</si>
  <si>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</si>
  <si>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</si>
  <si>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</si>
  <si>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</si>
  <si>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</si>
  <si>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</si>
  <si>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</si>
  <si>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</si>
  <si>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</si>
  <si>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</si>
  <si>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</si>
  <si>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</si>
  <si>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</si>
  <si>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</si>
  <si>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</si>
  <si>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</si>
  <si>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</si>
  <si>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</si>
  <si>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</si>
  <si>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</si>
  <si>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</si>
  <si>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</si>
  <si>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</si>
  <si>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</si>
  <si>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</si>
  <si>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</si>
  <si>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</si>
  <si>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</si>
  <si>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</si>
  <si>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</si>
  <si>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</si>
  <si>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</si>
  <si>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</si>
  <si>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</si>
  <si>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</si>
  <si>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</si>
  <si>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</si>
  <si>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</si>
  <si>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</si>
  <si>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</si>
  <si>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</si>
  <si>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</si>
  <si>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</si>
  <si>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</si>
  <si>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</si>
  <si>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</si>
  <si>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</si>
  <si>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</si>
  <si>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</si>
  <si>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</si>
  <si>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</si>
  <si>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</si>
  <si>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</si>
  <si>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</si>
  <si>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</si>
  <si>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</si>
  <si>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</si>
  <si>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</si>
  <si>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</si>
  <si>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</si>
  <si>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</si>
  <si>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</si>
  <si>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</si>
  <si>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</si>
  <si>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</si>
  <si>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</si>
  <si>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</si>
  <si>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</si>
  <si>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</si>
  <si>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</si>
  <si>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</si>
  <si>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</si>
  <si>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</si>
  <si>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</si>
  <si>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</si>
  <si>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</si>
  <si>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</si>
  <si>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</si>
  <si>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</si>
  <si>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</si>
  <si>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</si>
  <si>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</si>
  <si>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</si>
  <si>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</si>
  <si>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</si>
  <si>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</si>
  <si>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</si>
  <si>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</si>
  <si>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</si>
  <si>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</si>
  <si>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</si>
  <si>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</si>
  <si>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</si>
  <si>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</si>
  <si>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</si>
  <si>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</si>
  <si>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</si>
  <si>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</si>
  <si>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</si>
  <si>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</si>
  <si>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</si>
  <si>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</si>
  <si>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</si>
  <si>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</si>
  <si>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</si>
  <si>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</si>
  <si>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</si>
  <si>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</si>
  <si>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</si>
  <si>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</si>
  <si>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</si>
  <si>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</si>
  <si>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</si>
  <si>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</si>
  <si>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</si>
  <si>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</si>
  <si>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</si>
  <si>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</si>
  <si>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</si>
  <si>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</si>
  <si>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</si>
  <si>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</si>
  <si>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</si>
  <si>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</si>
  <si>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</si>
  <si>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</si>
  <si>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</si>
  <si>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</si>
  <si>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</si>
  <si>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</si>
  <si>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</si>
  <si>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</si>
  <si>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</si>
  <si>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</si>
  <si>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</si>
  <si>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</si>
  <si>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</si>
  <si>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</si>
  <si>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</si>
  <si>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</si>
  <si>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</si>
  <si>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</si>
  <si>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</si>
  <si>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</si>
  <si>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</si>
  <si>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</si>
  <si>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</si>
  <si>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</si>
  <si>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</si>
  <si>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</si>
  <si>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</si>
  <si>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</si>
  <si>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</si>
  <si>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</si>
  <si>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</si>
  <si>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</si>
  <si>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</si>
  <si>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</si>
  <si>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</si>
  <si>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</si>
  <si>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</si>
  <si>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</si>
  <si>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</si>
  <si>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</si>
  <si>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</si>
  <si>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</si>
  <si>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</si>
  <si>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</si>
  <si>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</si>
  <si>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</si>
  <si>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</si>
  <si>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</si>
  <si>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</si>
  <si>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</si>
  <si>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</si>
  <si>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</si>
  <si>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</si>
  <si>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</si>
  <si>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</si>
  <si>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</si>
  <si>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</si>
  <si>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</si>
  <si>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</si>
  <si>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</si>
  <si>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</si>
  <si>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</si>
  <si>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</si>
  <si>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</si>
  <si>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</si>
  <si>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</si>
  <si>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</si>
  <si>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</si>
  <si>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</si>
  <si>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</si>
  <si>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</si>
  <si>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</si>
  <si>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</si>
  <si>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</si>
  <si>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</si>
  <si>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</si>
  <si>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</si>
  <si>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</si>
  <si>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</si>
  <si>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</si>
  <si>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</si>
  <si>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</si>
  <si>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</si>
  <si>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</si>
  <si>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</si>
  <si>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</si>
  <si>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</si>
  <si>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</si>
  <si>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</si>
  <si>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</si>
  <si>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</si>
  <si>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</si>
  <si>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</si>
  <si>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</si>
  <si>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</si>
  <si>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</si>
  <si>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</si>
  <si>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</si>
  <si>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</si>
  <si>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</si>
  <si>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</si>
  <si>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</si>
  <si>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</si>
  <si>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</si>
  <si>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</si>
  <si>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</si>
  <si>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</si>
  <si>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</si>
  <si>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</si>
  <si>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</si>
  <si>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</si>
  <si>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</si>
  <si>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</si>
  <si>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</si>
  <si>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</si>
  <si>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</si>
  <si>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</si>
  <si>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</si>
  <si>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</si>
  <si>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</si>
  <si>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</si>
  <si>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</si>
  <si>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</si>
  <si>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</si>
  <si>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</si>
  <si>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</si>
  <si>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</si>
  <si>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</si>
  <si>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</si>
  <si>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</si>
  <si>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</si>
  <si>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</si>
  <si>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</si>
  <si>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</si>
  <si>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</si>
  <si>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</si>
  <si>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</si>
  <si>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</si>
  <si>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</si>
  <si>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</si>
  <si>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</si>
  <si>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</si>
  <si>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</si>
  <si>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</si>
  <si>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</si>
  <si>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</si>
  <si>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</si>
  <si>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</si>
  <si>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</si>
  <si>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</si>
  <si>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</si>
  <si>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</si>
  <si>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</si>
  <si>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</si>
  <si>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</si>
  <si>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</si>
  <si>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</si>
  <si>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</si>
  <si>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</si>
  <si>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</si>
  <si>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</si>
  <si>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</si>
  <si>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</si>
  <si>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</si>
  <si>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</si>
  <si>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</si>
  <si>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</si>
  <si>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</si>
  <si>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</si>
  <si>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</si>
  <si>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</si>
  <si>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</si>
  <si>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</si>
  <si>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</si>
  <si>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</si>
  <si>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</si>
  <si>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</si>
  <si>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</si>
  <si>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</si>
  <si>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</si>
  <si>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</si>
  <si>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</si>
  <si>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</si>
  <si>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</si>
  <si>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</si>
  <si>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</si>
  <si>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</si>
  <si>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</si>
  <si>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</si>
  <si>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</si>
  <si>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</si>
  <si>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</si>
  <si>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</si>
  <si>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</si>
  <si>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</si>
  <si>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</si>
  <si>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</si>
  <si>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</si>
  <si>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</si>
  <si>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</si>
  <si>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</si>
  <si>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</si>
  <si>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</si>
  <si>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</si>
  <si>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</si>
  <si>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</si>
  <si>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</si>
  <si>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</si>
  <si>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</si>
  <si>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</si>
  <si>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</si>
  <si>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</si>
  <si>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</si>
  <si>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</si>
  <si>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</si>
  <si>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</si>
  <si>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</si>
  <si>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</si>
  <si>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</si>
  <si>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</si>
  <si>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</si>
  <si>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</si>
  <si>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</si>
  <si>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</si>
  <si>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</si>
  <si>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</si>
  <si>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</si>
  <si>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</si>
  <si>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</si>
  <si>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</si>
  <si>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</si>
  <si>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</si>
  <si>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</si>
  <si>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</si>
  <si>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</si>
  <si>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</si>
  <si>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</si>
  <si>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</si>
  <si>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</si>
  <si>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</si>
  <si>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</si>
  <si>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</si>
  <si>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</si>
  <si>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</si>
  <si>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</si>
  <si>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</si>
  <si>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</si>
  <si>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</si>
  <si>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</si>
  <si>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</si>
  <si>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</si>
  <si>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</si>
  <si>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</si>
  <si>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</si>
  <si>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</si>
  <si>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</si>
  <si>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</si>
  <si>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</si>
  <si>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</si>
  <si>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</si>
  <si>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</si>
  <si>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</si>
  <si>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</si>
  <si>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</si>
  <si>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</si>
  <si>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</si>
  <si>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</si>
  <si>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</si>
  <si>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</si>
  <si>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</si>
  <si>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</si>
  <si>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</si>
  <si>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</si>
  <si>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</si>
  <si>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</si>
  <si>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</si>
  <si>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</si>
  <si>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</si>
  <si>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</si>
  <si>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</si>
  <si>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</si>
  <si>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</si>
  <si>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</si>
  <si>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</si>
  <si>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</si>
  <si>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</si>
  <si>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</si>
  <si>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</si>
  <si>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</si>
  <si>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</si>
  <si>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</si>
  <si>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</si>
  <si>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</si>
  <si>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</si>
  <si>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</si>
  <si>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</si>
  <si>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</si>
  <si>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</si>
  <si>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</si>
  <si>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</si>
  <si>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</si>
  <si>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</si>
  <si>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</si>
  <si>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</si>
  <si>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</si>
  <si>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</si>
  <si>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</si>
  <si>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</si>
  <si>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</si>
  <si>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</si>
  <si>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</si>
  <si>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</si>
  <si>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</si>
  <si>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</si>
  <si>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</si>
  <si>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</si>
  <si>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</si>
  <si>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</si>
  <si>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</si>
  <si>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</si>
  <si>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</si>
  <si>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</si>
  <si>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</si>
  <si>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</si>
  <si>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</si>
  <si>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</si>
  <si>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</si>
  <si>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</si>
  <si>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</si>
  <si>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</si>
  <si>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</si>
  <si>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</si>
  <si>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</si>
  <si>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</si>
  <si>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</si>
  <si>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</si>
  <si>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</si>
  <si>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</si>
  <si>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</si>
  <si>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</si>
  <si>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</si>
  <si>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</si>
  <si>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</si>
  <si>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</si>
  <si>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</si>
  <si>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</si>
  <si>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</si>
  <si>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</si>
  <si>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</si>
  <si>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</si>
  <si>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</si>
  <si>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</si>
  <si>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</si>
  <si>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</si>
  <si>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</si>
  <si>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</si>
  <si>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</si>
  <si>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</si>
  <si>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</si>
  <si>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</si>
  <si>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</si>
  <si>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</si>
  <si>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</si>
  <si>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</si>
  <si>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</si>
  <si>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</si>
  <si>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</si>
  <si>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</si>
  <si>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</si>
  <si>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</si>
  <si>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</si>
  <si>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</si>
  <si>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</si>
  <si>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</si>
  <si>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</si>
  <si>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</si>
  <si>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</si>
  <si>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</si>
  <si>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</si>
  <si>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</si>
  <si>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</si>
  <si>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</si>
  <si>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</si>
  <si>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</si>
  <si>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</si>
  <si>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</si>
  <si>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</si>
  <si>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</si>
  <si>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</si>
  <si>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</si>
  <si>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</si>
  <si>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</si>
  <si>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</si>
  <si>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</si>
  <si>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</si>
  <si>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</si>
  <si>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</si>
  <si>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</si>
  <si>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</si>
  <si>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</si>
  <si>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</si>
  <si>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</si>
  <si>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</si>
  <si>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</si>
  <si>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</si>
  <si>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</si>
  <si>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</si>
  <si>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</si>
  <si>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</si>
  <si>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</si>
  <si>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</si>
  <si>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</si>
  <si>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</si>
  <si>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</si>
  <si>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</si>
  <si>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</si>
  <si>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</si>
  <si>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</si>
  <si>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</si>
  <si>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</si>
  <si>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</si>
  <si>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</si>
  <si>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</si>
  <si>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</si>
  <si>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</si>
  <si>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</si>
  <si>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</si>
  <si>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</si>
  <si>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</si>
  <si>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</si>
  <si>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</si>
  <si>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</si>
  <si>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</si>
  <si>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</si>
  <si>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</si>
  <si>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</si>
  <si>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</si>
  <si>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</si>
  <si>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</si>
  <si>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</si>
  <si>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</si>
  <si>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</si>
  <si>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</si>
  <si>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</si>
  <si>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</si>
  <si>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</si>
  <si>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</si>
  <si>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</si>
  <si>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</si>
  <si>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</si>
  <si>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</si>
  <si>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</si>
  <si>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</si>
  <si>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</si>
  <si>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</si>
  <si>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</si>
  <si>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</si>
  <si>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</si>
  <si>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</si>
  <si>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</si>
  <si>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</si>
  <si>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</si>
  <si>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</si>
  <si>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</si>
  <si>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</si>
  <si>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</si>
  <si>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</si>
  <si>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</si>
  <si>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</si>
  <si>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</si>
  <si>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</si>
  <si>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</si>
  <si>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</si>
  <si>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</si>
  <si>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</si>
  <si>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</si>
  <si>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</si>
  <si>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</si>
  <si>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</si>
  <si>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</si>
  <si>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</si>
  <si>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</si>
  <si>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</si>
  <si>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</si>
  <si>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</si>
  <si>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</si>
  <si>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</si>
  <si>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</si>
  <si>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</si>
  <si>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</si>
  <si>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</si>
  <si>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</si>
  <si>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</si>
  <si>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</si>
  <si>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</si>
  <si>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</si>
  <si>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</si>
  <si>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</si>
  <si>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</si>
  <si>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</si>
  <si>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</si>
  <si>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</si>
  <si>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</si>
  <si>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</si>
  <si>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</si>
  <si>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</si>
  <si>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</si>
  <si>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</si>
  <si>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</si>
  <si>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</si>
  <si>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</si>
  <si>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</si>
  <si>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</si>
  <si>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</si>
  <si>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</si>
  <si>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</si>
  <si>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</si>
  <si>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</si>
  <si>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</si>
  <si>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</si>
  <si>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</si>
  <si>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</si>
  <si>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</si>
  <si>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</si>
  <si>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</si>
  <si>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</si>
  <si>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</si>
  <si>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</si>
  <si>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</si>
  <si>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</si>
  <si>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</si>
  <si>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</si>
  <si>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</si>
  <si>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</si>
  <si>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</si>
  <si>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</si>
  <si>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</si>
  <si>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</si>
  <si>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</si>
  <si>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</si>
  <si>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</si>
  <si>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</si>
  <si>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</si>
  <si>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</si>
  <si>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</si>
  <si>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</si>
  <si>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</si>
  <si>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</si>
  <si>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</si>
  <si>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</si>
  <si>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</si>
  <si>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</si>
  <si>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</si>
  <si>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</si>
  <si>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</si>
  <si>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</si>
  <si>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</si>
  <si>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</si>
  <si>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</si>
  <si>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</si>
  <si>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</si>
  <si>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</si>
  <si>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</si>
  <si>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</si>
  <si>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</si>
  <si>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</si>
  <si>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</si>
  <si>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</si>
  <si>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</si>
  <si>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</si>
  <si>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</si>
  <si>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</si>
  <si>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</si>
  <si>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</si>
  <si>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</si>
  <si>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</si>
  <si>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</si>
  <si>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</si>
  <si>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</si>
  <si>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</si>
  <si>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</si>
  <si>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</si>
  <si>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</si>
  <si>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</si>
  <si>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</si>
  <si>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</si>
  <si>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</si>
  <si>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</si>
  <si>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</si>
  <si>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</si>
  <si>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</si>
  <si>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</si>
  <si>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</si>
  <si>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</si>
  <si>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</si>
  <si>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</si>
  <si>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</si>
  <si>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</si>
  <si>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</si>
  <si>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</si>
  <si>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</si>
  <si>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</si>
  <si>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</si>
  <si>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</si>
  <si>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</si>
  <si>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</si>
  <si>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</si>
  <si>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</si>
  <si>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</si>
  <si>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</si>
  <si>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</si>
  <si>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</si>
  <si>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</si>
  <si>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</si>
  <si>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</si>
  <si>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</si>
  <si>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</si>
  <si>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</si>
  <si>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</si>
  <si>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</si>
  <si>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</si>
  <si>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</si>
  <si>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</si>
  <si>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</si>
  <si>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</si>
  <si>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</si>
  <si>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</si>
  <si>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</si>
  <si>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</si>
  <si>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</si>
  <si>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</si>
  <si>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</si>
  <si>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</si>
  <si>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</si>
  <si>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</si>
  <si>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</si>
  <si>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</si>
  <si>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</si>
  <si>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</si>
  <si>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</si>
  <si>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</si>
  <si>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</si>
  <si>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</si>
  <si>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</si>
  <si>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</si>
  <si>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</si>
  <si>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</si>
  <si>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</si>
  <si>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</si>
  <si>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</si>
  <si>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</si>
  <si>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</si>
  <si>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</si>
  <si>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</si>
  <si>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</si>
  <si>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</si>
  <si>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</si>
  <si>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</si>
  <si>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</si>
  <si>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</si>
  <si>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</si>
  <si>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</si>
  <si>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</si>
  <si>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</si>
  <si>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</si>
  <si>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</si>
  <si>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</si>
  <si>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</si>
  <si>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</si>
  <si>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</si>
  <si>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</si>
  <si>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</si>
  <si>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</si>
  <si>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</si>
  <si>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</si>
  <si>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</si>
  <si>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</si>
  <si>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</si>
  <si>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</si>
  <si>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</si>
  <si>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</si>
  <si>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</si>
  <si>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</si>
  <si>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</si>
  <si>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</si>
  <si>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</si>
  <si>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</si>
  <si>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</si>
  <si>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</si>
  <si>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</si>
  <si>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</si>
  <si>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</si>
  <si>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</si>
  <si>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</si>
  <si>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</si>
  <si>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</si>
  <si>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</si>
  <si>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</si>
  <si>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</si>
  <si>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</si>
  <si>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</si>
  <si>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</si>
  <si>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</si>
  <si>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</si>
  <si>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</si>
  <si>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</si>
  <si>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</si>
  <si>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</si>
  <si>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</si>
  <si>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</si>
  <si>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</si>
  <si>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</si>
  <si>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</si>
  <si>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</si>
  <si>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</si>
  <si>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</si>
  <si>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</si>
  <si>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</si>
  <si>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</si>
  <si>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</si>
  <si>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</si>
  <si>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</si>
  <si>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</si>
  <si>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</si>
  <si>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</si>
  <si>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</si>
  <si>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</si>
  <si>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</si>
  <si>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</si>
  <si>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</si>
  <si>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</si>
  <si>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</si>
  <si>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</si>
  <si>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</si>
  <si>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</si>
  <si>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</si>
  <si>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</si>
  <si>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</si>
  <si>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</si>
  <si>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</si>
  <si>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</si>
  <si>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</si>
  <si>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</si>
  <si>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</si>
  <si>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</si>
  <si>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</si>
  <si>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</si>
  <si>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</si>
  <si>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</si>
  <si>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</si>
  <si>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</si>
  <si>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</si>
  <si>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</si>
  <si>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</si>
  <si>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</si>
  <si>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</si>
  <si>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</si>
  <si>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</si>
  <si>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</si>
  <si>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</si>
  <si>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</si>
  <si>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</si>
  <si>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</si>
  <si>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</si>
  <si>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</si>
  <si>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</si>
  <si>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</si>
  <si>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</si>
  <si>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</si>
  <si>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</si>
  <si>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</si>
  <si>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</si>
  <si>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</si>
  <si>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</si>
  <si>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</si>
  <si>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</si>
  <si>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</si>
  <si>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</si>
  <si>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</si>
  <si>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</si>
  <si>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</si>
  <si>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</si>
  <si>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</si>
  <si>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</si>
  <si>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</si>
  <si>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</si>
  <si>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</si>
  <si>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</si>
  <si>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</si>
  <si>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</si>
  <si>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</si>
  <si>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</si>
  <si>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</si>
  <si>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</si>
  <si>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</si>
  <si>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</si>
  <si>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</si>
  <si>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</si>
  <si>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</si>
  <si>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</si>
  <si>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</si>
  <si>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</si>
  <si>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</si>
  <si>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</si>
  <si>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</si>
  <si>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</si>
  <si>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</si>
  <si>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</si>
  <si>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</si>
  <si>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</si>
  <si>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</si>
  <si>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</si>
  <si>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</si>
  <si>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</si>
  <si>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</si>
  <si>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</si>
  <si>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</si>
  <si>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</si>
  <si>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</si>
  <si>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</si>
  <si>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</si>
  <si>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</si>
  <si>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</si>
  <si>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</si>
  <si>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</si>
  <si>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</si>
  <si>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</si>
  <si>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</si>
  <si>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</si>
  <si>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</si>
  <si>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</si>
  <si>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</si>
  <si>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</si>
  <si>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</si>
  <si>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</si>
  <si>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</si>
  <si>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</si>
  <si>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</si>
  <si>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</si>
  <si>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</si>
  <si>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</si>
  <si>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</si>
  <si>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</si>
  <si>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</si>
  <si>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</si>
  <si>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</si>
  <si>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</si>
  <si>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</si>
  <si>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</si>
  <si>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</si>
  <si>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</si>
  <si>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</si>
  <si>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</si>
  <si>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</si>
  <si>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</si>
  <si>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</si>
  <si>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</si>
  <si>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</si>
  <si>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</si>
  <si>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</si>
  <si>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</si>
  <si>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</si>
  <si>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</si>
  <si>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</si>
  <si>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</si>
  <si>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</si>
  <si>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</si>
  <si>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</si>
  <si>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</si>
  <si>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</si>
  <si>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</si>
  <si>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</si>
  <si>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</si>
  <si>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</si>
  <si>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</si>
  <si>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</si>
  <si>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</si>
  <si>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</si>
  <si>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</si>
  <si>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</si>
  <si>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</si>
  <si>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</si>
  <si>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</si>
  <si>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</si>
  <si>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</si>
  <si>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</si>
  <si>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</si>
  <si>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</si>
  <si>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</si>
  <si>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</si>
  <si>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</si>
  <si>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</si>
  <si>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</si>
  <si>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</si>
  <si>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</si>
  <si>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</si>
  <si>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</si>
  <si>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</si>
  <si>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</si>
  <si>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</si>
  <si>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</si>
  <si>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</si>
  <si>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</si>
  <si>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</si>
  <si>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</si>
  <si>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</si>
  <si>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</si>
  <si>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</si>
  <si>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</si>
  <si>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</si>
  <si>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</si>
  <si>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</si>
  <si>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</si>
  <si>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</si>
  <si>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</si>
  <si>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</si>
  <si>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</si>
  <si>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</si>
  <si>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</si>
  <si>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</si>
  <si>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</si>
  <si>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</si>
  <si>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</si>
  <si>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</si>
  <si>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</si>
  <si>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</si>
  <si>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</si>
  <si>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</si>
  <si>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</si>
  <si>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</si>
  <si>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</si>
  <si>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</si>
  <si>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</si>
  <si>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</si>
  <si>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</si>
  <si>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</si>
  <si>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</si>
  <si>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</si>
  <si>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</si>
  <si>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</si>
  <si>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</si>
  <si>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</si>
  <si>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</si>
  <si>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</si>
  <si>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</si>
  <si>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</si>
  <si>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</si>
  <si>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</si>
  <si>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</si>
  <si>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</si>
  <si>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</si>
  <si>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</si>
  <si>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</si>
  <si>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</si>
  <si>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</si>
  <si>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</si>
  <si>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</si>
  <si>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</si>
  <si>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</si>
  <si>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</si>
  <si>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</si>
  <si>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</si>
  <si>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</si>
  <si>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</si>
  <si>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</si>
  <si>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</si>
  <si>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</si>
  <si>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</si>
  <si>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</si>
  <si>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</si>
  <si>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</si>
  <si>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</si>
  <si>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</si>
  <si>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</si>
  <si>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</si>
  <si>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</si>
  <si>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</si>
  <si>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</si>
  <si>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</si>
  <si>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</si>
  <si>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</si>
  <si>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</si>
  <si>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</si>
  <si>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</si>
  <si>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</si>
  <si>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</si>
  <si>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</si>
  <si>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</si>
  <si>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</si>
  <si>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</si>
  <si>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</si>
  <si>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</si>
  <si>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</si>
  <si>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</si>
  <si>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</si>
  <si>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</si>
  <si>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</si>
  <si>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</si>
  <si>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</si>
  <si>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</si>
  <si>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</si>
  <si>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</si>
  <si>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</si>
  <si>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</si>
  <si>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</si>
  <si>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</si>
  <si>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</si>
  <si>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</si>
  <si>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</si>
  <si>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</si>
  <si>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</si>
  <si>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</si>
  <si>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</si>
  <si>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</si>
  <si>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</si>
  <si>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</si>
  <si>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</si>
  <si>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</si>
  <si>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</si>
  <si>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</si>
  <si>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</si>
  <si>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</si>
  <si>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</si>
  <si>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</si>
  <si>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</si>
  <si>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</si>
  <si>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</si>
  <si>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</si>
  <si>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</si>
  <si>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</si>
  <si>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</si>
  <si>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</si>
  <si>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</si>
  <si>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</si>
  <si>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</si>
  <si>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</si>
  <si>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</si>
  <si>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</si>
  <si>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</si>
  <si>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</si>
  <si>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</si>
  <si>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</si>
  <si>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</si>
  <si>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</si>
  <si>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</si>
  <si>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</si>
  <si>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</si>
  <si>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</si>
  <si>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</si>
  <si>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</si>
  <si>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</si>
  <si>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</si>
  <si>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</si>
  <si>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</si>
  <si>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</si>
  <si>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</si>
  <si>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</si>
  <si>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</si>
  <si>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</si>
  <si>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</si>
  <si>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</si>
  <si>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</si>
  <si>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</si>
  <si>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</si>
  <si>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</si>
  <si>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</si>
  <si>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</si>
  <si>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</si>
  <si>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</si>
  <si>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</si>
  <si>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</si>
  <si>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</si>
  <si>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</si>
  <si>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</si>
  <si>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</si>
  <si>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</si>
  <si>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</si>
  <si>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</si>
  <si>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</si>
  <si>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</si>
  <si>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</si>
  <si>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</si>
  <si>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</si>
  <si>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</si>
  <si>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</si>
  <si>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</si>
  <si>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</si>
  <si>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</si>
  <si>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</si>
  <si>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</si>
  <si>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</si>
  <si>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</si>
  <si>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</si>
  <si>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</si>
  <si>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</si>
  <si>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</si>
  <si>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</si>
  <si>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</si>
  <si>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</si>
  <si>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</si>
  <si>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</si>
  <si>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</si>
  <si>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</si>
  <si>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</si>
  <si>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</si>
  <si>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</si>
  <si>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</si>
  <si>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</si>
  <si>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</si>
  <si>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</si>
  <si>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</si>
  <si>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</si>
  <si>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</si>
  <si>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</si>
  <si>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</si>
  <si>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</si>
  <si>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</si>
  <si>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</si>
  <si>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</si>
  <si>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</si>
  <si>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</si>
  <si>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</si>
  <si>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</si>
  <si>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</si>
  <si>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</si>
  <si>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</si>
  <si>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</si>
  <si>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</si>
  <si>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</si>
  <si>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</si>
  <si>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</si>
  <si>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</si>
  <si>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</si>
  <si>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</si>
  <si>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</si>
  <si>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</si>
  <si>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</si>
  <si>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</si>
  <si>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</si>
  <si>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</si>
  <si>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</si>
  <si>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</si>
  <si>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</si>
  <si>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</si>
  <si>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</si>
  <si>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</si>
  <si>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</si>
  <si>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</si>
  <si>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</si>
  <si>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</si>
  <si>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</si>
  <si>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</si>
  <si>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</si>
  <si>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</si>
  <si>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</si>
  <si>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</si>
  <si>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</si>
  <si>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</si>
  <si>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</si>
  <si>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</si>
  <si>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</si>
  <si>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</si>
  <si>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</si>
  <si>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</si>
  <si>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</si>
  <si>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</si>
  <si>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</si>
  <si>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</si>
  <si>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</si>
  <si>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</si>
  <si>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</si>
  <si>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</si>
  <si>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</si>
  <si>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</si>
  <si>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</si>
  <si>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</si>
  <si>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</si>
  <si>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</si>
  <si>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</si>
  <si>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</si>
  <si>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</si>
  <si>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</si>
  <si>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</si>
  <si>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</si>
  <si>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</si>
  <si>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</si>
  <si>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</si>
  <si>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</si>
  <si>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</si>
  <si>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</si>
  <si>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</si>
  <si>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</si>
  <si>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</si>
  <si>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</si>
  <si>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</si>
  <si>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</si>
  <si>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</si>
  <si>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</si>
  <si>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</si>
  <si>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</si>
  <si>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</si>
  <si>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</si>
  <si>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</si>
  <si>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</si>
  <si>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</si>
  <si>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</si>
  <si>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</si>
  <si>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</si>
  <si>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</si>
  <si>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</si>
  <si>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</si>
  <si>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</si>
  <si>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</si>
  <si>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</si>
  <si>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</si>
  <si>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</si>
  <si>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</si>
  <si>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</si>
  <si>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</si>
  <si>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</si>
  <si>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</si>
  <si>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</si>
  <si>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</si>
  <si>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</si>
  <si>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</si>
  <si>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</si>
  <si>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</si>
  <si>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</si>
  <si>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</si>
  <si>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</si>
  <si>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</si>
  <si>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</si>
  <si>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</si>
  <si>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</si>
  <si>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</si>
  <si>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</si>
  <si>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</si>
  <si>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</si>
  <si>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</si>
  <si>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</si>
  <si>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</si>
  <si>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</si>
  <si>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</si>
  <si>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</si>
  <si>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</si>
  <si>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</si>
  <si>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</si>
  <si>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</si>
  <si>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</si>
  <si>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</si>
  <si>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</si>
  <si>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</si>
  <si>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</si>
  <si>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</si>
  <si>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</si>
  <si>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</si>
  <si>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</si>
  <si>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</si>
  <si>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</si>
  <si>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</si>
  <si>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</si>
  <si>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</si>
  <si>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</si>
  <si>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</si>
  <si>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</si>
  <si>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</si>
  <si>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</si>
  <si>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</si>
  <si>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</si>
  <si>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</si>
  <si>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</si>
  <si>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</si>
  <si>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</si>
  <si>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</si>
  <si>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</si>
  <si>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</si>
  <si>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</si>
  <si>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</si>
  <si>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</si>
  <si>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</si>
  <si>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</si>
  <si>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</si>
  <si>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</si>
  <si>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</si>
  <si>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</si>
  <si>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</si>
  <si>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</si>
  <si>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</si>
  <si>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</si>
  <si>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</si>
  <si>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</si>
  <si>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</si>
  <si>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</si>
  <si>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</si>
  <si>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</si>
  <si>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</si>
  <si>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</si>
  <si>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</si>
  <si>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</si>
  <si>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</si>
  <si>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</si>
  <si>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</si>
  <si>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</si>
  <si>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</si>
  <si>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</si>
  <si>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</si>
  <si>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</si>
  <si>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</si>
  <si>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</si>
  <si>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</si>
  <si>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</si>
  <si>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</si>
  <si>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</si>
  <si>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</si>
  <si>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</si>
  <si>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</si>
  <si>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</si>
  <si>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</si>
  <si>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</si>
  <si>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</si>
  <si>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</si>
  <si>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</si>
  <si>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</si>
  <si>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</si>
  <si>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</si>
  <si>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</si>
  <si>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</si>
  <si>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</si>
  <si>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</si>
  <si>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</si>
  <si>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</si>
  <si>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</si>
  <si>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</si>
  <si>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</si>
  <si>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</si>
  <si>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</si>
  <si>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</si>
  <si>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</si>
  <si>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</si>
  <si>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</si>
  <si>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</si>
  <si>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</si>
  <si>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</si>
  <si>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</si>
  <si>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</si>
  <si>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</si>
  <si>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</si>
  <si>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</si>
  <si>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</si>
  <si>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</si>
  <si>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</si>
  <si>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</si>
  <si>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</si>
  <si>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</si>
  <si>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</si>
  <si>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</si>
  <si>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</si>
  <si>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</si>
  <si>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</si>
  <si>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</si>
  <si>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</si>
  <si>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</si>
  <si>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</si>
  <si>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</si>
  <si>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</si>
  <si>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</si>
  <si>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</si>
  <si>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</si>
  <si>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</si>
  <si>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</si>
  <si>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</si>
  <si>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</si>
  <si>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</si>
  <si>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</si>
  <si>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</si>
  <si>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</si>
  <si>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</si>
  <si>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</si>
  <si>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</si>
  <si>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</si>
  <si>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</si>
  <si>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</si>
  <si>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</si>
  <si>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</si>
  <si>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</si>
  <si>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</si>
  <si>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</si>
  <si>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</si>
  <si>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</si>
  <si>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</si>
  <si>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</si>
  <si>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</si>
  <si>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</si>
  <si>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</si>
  <si>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</si>
  <si>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</si>
  <si>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</si>
  <si>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</si>
  <si>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</si>
  <si>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</si>
  <si>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</si>
  <si>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</si>
  <si>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</si>
  <si>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</si>
  <si>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</si>
  <si>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</si>
  <si>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</si>
  <si>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</si>
  <si>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</si>
  <si>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</si>
  <si>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</si>
  <si>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</si>
  <si>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</si>
  <si>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</si>
  <si>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</si>
  <si>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</si>
  <si>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</si>
  <si>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</si>
  <si>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</si>
  <si>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</si>
  <si>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</si>
  <si>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</si>
  <si>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</si>
  <si>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</si>
  <si>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</si>
  <si>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</si>
  <si>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</si>
  <si>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</si>
  <si>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</si>
  <si>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</si>
  <si>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</si>
  <si>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</si>
  <si>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</si>
  <si>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</si>
  <si>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</si>
  <si>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</si>
  <si>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</si>
  <si>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</si>
  <si>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</si>
  <si>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</si>
  <si>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</si>
  <si>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</si>
  <si>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</si>
  <si>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</si>
  <si>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</si>
  <si>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</si>
  <si>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</si>
  <si>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</si>
  <si>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</si>
  <si>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</si>
  <si>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</si>
  <si>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</si>
  <si>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</si>
  <si>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</si>
  <si>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</si>
  <si>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</si>
  <si>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</si>
  <si>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</si>
  <si>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</si>
  <si>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</si>
  <si>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</si>
  <si>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</si>
  <si>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</si>
  <si>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</si>
  <si>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</si>
  <si>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</si>
  <si>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</si>
  <si>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</si>
  <si>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</si>
  <si>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</si>
  <si>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</si>
  <si>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</si>
  <si>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</si>
  <si>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</si>
  <si>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</si>
  <si>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</si>
  <si>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</si>
  <si>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</si>
  <si>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</si>
  <si>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</si>
  <si>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</si>
  <si>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</si>
  <si>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</si>
  <si>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</si>
  <si>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</si>
  <si>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</si>
  <si>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</si>
  <si>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</si>
  <si>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</si>
  <si>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</si>
  <si>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</si>
  <si>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</si>
  <si>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</si>
  <si>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</si>
  <si>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</si>
  <si>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</si>
  <si>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</si>
  <si>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</si>
  <si>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</si>
  <si>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</si>
  <si>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</si>
  <si>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</si>
  <si>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</si>
  <si>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</si>
  <si>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</si>
  <si>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</si>
  <si>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</si>
  <si>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</si>
  <si>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</si>
  <si>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</si>
  <si>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</si>
  <si>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</si>
  <si>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</si>
  <si>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</si>
  <si>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</si>
  <si>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</si>
  <si>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</si>
  <si>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</si>
  <si>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</si>
  <si>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</si>
  <si>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</si>
  <si>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</si>
  <si>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</si>
  <si>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</si>
  <si>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</si>
  <si>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</si>
  <si>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</si>
  <si>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</si>
  <si>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</si>
  <si>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</si>
  <si>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</si>
  <si>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</si>
  <si>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</si>
  <si>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</si>
  <si>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</si>
  <si>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</si>
  <si>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</si>
  <si>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</si>
  <si>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</si>
  <si>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</si>
  <si>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</si>
  <si>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</si>
  <si>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</si>
  <si>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</si>
  <si>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</si>
  <si>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</si>
  <si>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</si>
  <si>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</si>
  <si>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</si>
  <si>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</si>
  <si>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</si>
  <si>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</si>
  <si>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</si>
  <si>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</si>
  <si>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</si>
  <si>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</si>
  <si>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</si>
  <si>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</si>
  <si>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</si>
  <si>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</si>
  <si>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</si>
  <si>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</si>
  <si>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</si>
  <si>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</si>
  <si>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</si>
  <si>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</si>
  <si>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</si>
  <si>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</si>
  <si>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</si>
  <si>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</si>
  <si>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</si>
  <si>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</si>
  <si>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</si>
  <si>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</si>
  <si>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</si>
  <si>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</si>
  <si>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</si>
  <si>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</si>
  <si>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</si>
  <si>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</si>
  <si>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</si>
  <si>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</si>
  <si>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</si>
  <si>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</si>
  <si>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</si>
  <si>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</si>
  <si>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</si>
  <si>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</si>
  <si>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</si>
  <si>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</si>
  <si>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</si>
  <si>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</si>
  <si>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</si>
  <si>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</si>
  <si>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</si>
  <si>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</si>
  <si>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</si>
  <si>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</si>
  <si>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</si>
  <si>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</si>
  <si>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</si>
  <si>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</si>
  <si>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</si>
  <si>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</si>
  <si>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</si>
  <si>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</si>
  <si>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</si>
  <si>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</si>
  <si>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</si>
  <si>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</si>
  <si>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</si>
  <si>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</si>
  <si>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</si>
  <si>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</si>
  <si>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</si>
  <si>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</si>
  <si>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</si>
  <si>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</si>
  <si>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</si>
  <si>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</si>
  <si>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</si>
  <si>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</si>
  <si>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</si>
  <si>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</si>
  <si>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</si>
  <si>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</si>
  <si>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</si>
  <si>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</si>
  <si>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</si>
  <si>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</si>
  <si>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</si>
  <si>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</si>
  <si>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</si>
  <si>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</si>
  <si>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</si>
  <si>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</si>
  <si>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</si>
  <si>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</si>
  <si>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</si>
  <si>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</si>
  <si>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</si>
  <si>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</si>
  <si>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</si>
  <si>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</si>
  <si>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</si>
  <si>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</si>
  <si>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</si>
  <si>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</si>
  <si>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</si>
  <si>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</si>
  <si>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</si>
  <si>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</si>
  <si>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</si>
  <si>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</si>
  <si>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</si>
  <si>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</si>
  <si>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</si>
  <si>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</si>
  <si>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</si>
  <si>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</si>
  <si>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</si>
  <si>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</si>
  <si>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</si>
  <si>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</si>
  <si>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</si>
  <si>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</si>
  <si>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</si>
  <si>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</si>
  <si>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</si>
  <si>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</si>
  <si>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</si>
  <si>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</si>
  <si>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</si>
  <si>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</si>
  <si>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</si>
  <si>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</si>
  <si>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</si>
  <si>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</si>
  <si>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</si>
  <si>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</si>
  <si>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</si>
  <si>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</si>
  <si>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</si>
  <si>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</si>
  <si>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</si>
  <si>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</si>
  <si>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</si>
  <si>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</si>
  <si>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</si>
  <si>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</si>
  <si>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</si>
  <si>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</si>
  <si>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</si>
  <si>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</si>
  <si>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</si>
  <si>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</si>
  <si>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</si>
  <si>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</si>
  <si>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</si>
  <si>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</si>
  <si>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</si>
  <si>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</si>
  <si>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</si>
  <si>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</si>
  <si>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</si>
  <si>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</si>
  <si>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</si>
  <si>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</si>
  <si>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</si>
  <si>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</si>
  <si>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</si>
  <si>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</si>
  <si>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</si>
  <si>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</si>
  <si>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</si>
  <si>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</si>
  <si>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</si>
  <si>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</si>
  <si>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</si>
  <si>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</si>
  <si>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</si>
  <si>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</si>
  <si>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</si>
  <si>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</si>
  <si>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</si>
  <si>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</si>
  <si>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</si>
  <si>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</si>
  <si>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</si>
  <si>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</si>
  <si>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</si>
  <si>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</si>
  <si>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</si>
  <si>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</si>
  <si>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</si>
  <si>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</si>
  <si>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</si>
  <si>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</si>
  <si>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</si>
  <si>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</si>
  <si>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</si>
  <si>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</si>
  <si>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</si>
  <si>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</si>
  <si>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</si>
  <si>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</si>
  <si>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</si>
  <si>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</si>
  <si>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</si>
  <si>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</si>
  <si>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</si>
  <si>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</si>
  <si>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</si>
  <si>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</si>
  <si>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</si>
  <si>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</si>
  <si>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</si>
  <si>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</si>
  <si>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</si>
  <si>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</si>
  <si>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</si>
  <si>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</si>
  <si>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</si>
  <si>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</si>
  <si>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</si>
  <si>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</si>
  <si>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</si>
  <si>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</si>
  <si>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</si>
  <si>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</si>
  <si>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</si>
  <si>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</si>
  <si>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</si>
  <si>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</si>
  <si>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</si>
  <si>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</si>
  <si>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</si>
  <si>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</si>
  <si>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</si>
  <si>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</si>
  <si>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</si>
  <si>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</si>
  <si>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</si>
  <si>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</si>
  <si>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</si>
  <si>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</si>
  <si>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</si>
  <si>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</si>
  <si>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</si>
  <si>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</si>
  <si>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</si>
  <si>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</si>
  <si>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</si>
  <si>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</si>
  <si>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</si>
  <si>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</si>
  <si>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</si>
  <si>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</si>
  <si>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</si>
  <si>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</si>
  <si>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</si>
  <si>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</si>
  <si>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</si>
  <si>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</si>
  <si>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</si>
  <si>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</si>
  <si>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</si>
  <si>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</si>
  <si>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</si>
  <si>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</si>
  <si>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</si>
  <si>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</si>
  <si>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</si>
  <si>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</si>
  <si>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</si>
  <si>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</si>
  <si>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</si>
  <si>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</si>
  <si>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</si>
  <si>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</si>
  <si>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</si>
  <si>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</si>
  <si>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</si>
  <si>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</si>
  <si>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</si>
  <si>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</si>
  <si>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</si>
  <si>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</si>
  <si>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</si>
  <si>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</si>
  <si>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</si>
  <si>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</si>
  <si>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</si>
  <si>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</si>
  <si>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</si>
  <si>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</si>
  <si>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</si>
  <si>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</si>
  <si>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</si>
  <si>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</si>
  <si>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</si>
  <si>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</si>
  <si>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</si>
  <si>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</si>
  <si>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</si>
  <si>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</si>
  <si>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</si>
  <si>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</si>
  <si>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</si>
  <si>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</si>
  <si>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</si>
  <si>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</si>
  <si>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</si>
  <si>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</si>
  <si>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</si>
  <si>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</si>
  <si>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</si>
  <si>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</si>
  <si>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</si>
  <si>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</si>
  <si>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</si>
  <si>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</si>
  <si>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</si>
  <si>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</si>
  <si>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</si>
  <si>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</si>
  <si>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</si>
  <si>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</si>
  <si>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</si>
  <si>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</si>
  <si>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</si>
  <si>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</si>
  <si>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</si>
  <si>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</si>
  <si>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</si>
  <si>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</si>
  <si>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</si>
  <si>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</si>
  <si>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</si>
  <si>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</si>
  <si>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</si>
  <si>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</si>
  <si>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</si>
  <si>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</si>
  <si>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</si>
  <si>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</si>
  <si>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</si>
  <si>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</si>
  <si>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</si>
  <si>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</si>
  <si>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</si>
  <si>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</si>
  <si>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</si>
  <si>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</si>
  <si>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</si>
  <si>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</si>
  <si>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</si>
  <si>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</si>
  <si>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</si>
  <si>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</si>
  <si>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</si>
  <si>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</si>
  <si>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</si>
  <si>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</si>
  <si>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</si>
  <si>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</si>
  <si>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</si>
  <si>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</si>
  <si>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</si>
  <si>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</si>
  <si>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</si>
  <si>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</si>
  <si>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</si>
  <si>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</si>
  <si>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</si>
  <si>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</si>
  <si>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</si>
  <si>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</si>
  <si>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</si>
  <si>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</si>
  <si>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</si>
  <si>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</si>
  <si>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</si>
  <si>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</si>
  <si>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</si>
  <si>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</si>
  <si>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</si>
  <si>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</si>
  <si>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</si>
  <si>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</si>
  <si>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</si>
  <si>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</si>
  <si>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</si>
  <si>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</si>
  <si>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</si>
  <si>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</si>
  <si>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</si>
  <si>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</si>
  <si>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</si>
  <si>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</si>
  <si>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</si>
  <si>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</si>
  <si>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</si>
  <si>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</si>
  <si>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</si>
  <si>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</si>
  <si>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</si>
  <si>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</si>
  <si>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</si>
  <si>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</si>
  <si>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</si>
  <si>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</si>
  <si>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</si>
  <si>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</si>
  <si>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</si>
  <si>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</si>
  <si>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</si>
  <si>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</si>
  <si>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</si>
  <si>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</si>
  <si>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</si>
  <si>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</si>
  <si>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</si>
  <si>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</si>
  <si>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</si>
  <si>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</si>
  <si>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</si>
  <si>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</si>
  <si>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</si>
  <si>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</si>
  <si>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</si>
  <si>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</si>
  <si>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</si>
  <si>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</si>
  <si>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</si>
  <si>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</si>
  <si>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</si>
  <si>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</si>
  <si>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</si>
  <si>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</si>
  <si>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</si>
  <si>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</si>
  <si>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</si>
  <si>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</si>
  <si>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</si>
  <si>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</si>
  <si>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</si>
  <si>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</si>
  <si>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</si>
  <si>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</si>
  <si>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</si>
  <si>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</si>
  <si>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</si>
  <si>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</si>
  <si>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</si>
  <si>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</si>
  <si>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</si>
  <si>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</si>
  <si>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</si>
  <si>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</si>
  <si>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</si>
  <si>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</si>
  <si>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</si>
  <si>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</si>
  <si>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</si>
  <si>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</si>
  <si>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</si>
  <si>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</si>
  <si>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</si>
  <si>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</si>
  <si>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</si>
  <si>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</si>
  <si>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</si>
  <si>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</si>
  <si>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</si>
  <si>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</si>
  <si>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</si>
  <si>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</si>
  <si>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</si>
  <si>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</si>
  <si>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</si>
  <si>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</si>
  <si>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</si>
  <si>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</si>
  <si>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</si>
  <si>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</si>
  <si>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</si>
  <si>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</si>
  <si>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</si>
  <si>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</si>
  <si>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</si>
  <si>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</si>
  <si>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</si>
  <si>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</si>
  <si>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</si>
  <si>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</si>
  <si>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</si>
  <si>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</si>
  <si>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</si>
  <si>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</si>
  <si>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</si>
  <si>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</si>
  <si>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</si>
  <si>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</si>
  <si>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</si>
  <si>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</si>
  <si>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</si>
  <si>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</si>
  <si>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</si>
  <si>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</si>
  <si>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</si>
  <si>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</si>
  <si>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</si>
  <si>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</si>
  <si>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</si>
  <si>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</si>
  <si>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</si>
  <si>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</si>
  <si>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</si>
  <si>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</si>
  <si>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</si>
  <si>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</si>
  <si>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</si>
  <si>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</si>
  <si>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</si>
  <si>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</si>
  <si>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</si>
  <si>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</si>
  <si>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</si>
  <si>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</si>
  <si>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</si>
  <si>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</si>
  <si>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</si>
  <si>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</si>
  <si>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</si>
  <si>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</si>
  <si>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</si>
  <si>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</si>
  <si>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</si>
  <si>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</si>
  <si>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</si>
  <si>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</si>
  <si>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</si>
  <si>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</si>
  <si>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</si>
  <si>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</si>
  <si>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</si>
  <si>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</si>
  <si>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</si>
  <si>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</si>
  <si>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</si>
  <si>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</si>
  <si>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</si>
  <si>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</si>
  <si>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</si>
  <si>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</si>
  <si>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</si>
  <si>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</si>
  <si>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</si>
  <si>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</si>
  <si>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</si>
  <si>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</si>
  <si>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</si>
  <si>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</si>
  <si>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</si>
  <si>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</si>
  <si>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</si>
  <si>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</si>
  <si>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</si>
  <si>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</si>
  <si>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</si>
  <si>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</si>
  <si>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</si>
  <si>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</si>
  <si>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</si>
  <si>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</si>
  <si>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</si>
  <si>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</si>
  <si>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</si>
  <si>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</si>
  <si>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</si>
  <si>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</si>
  <si>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</si>
  <si>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</si>
  <si>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</si>
  <si>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</si>
  <si>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</si>
  <si>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</si>
  <si>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</si>
  <si>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</si>
  <si>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</si>
  <si>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</si>
  <si>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</si>
  <si>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</si>
  <si>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</si>
  <si>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</si>
  <si>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</si>
  <si>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</si>
  <si>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</si>
  <si>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</si>
  <si>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</si>
  <si>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</si>
  <si>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</si>
  <si>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</si>
  <si>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</si>
  <si>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</si>
  <si>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</si>
  <si>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</si>
  <si>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</si>
  <si>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</si>
  <si>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</si>
  <si>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</si>
  <si>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</si>
  <si>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</si>
  <si>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</si>
  <si>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</si>
  <si>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</si>
  <si>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</si>
  <si>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</si>
  <si>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</si>
  <si>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</si>
  <si>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</si>
  <si>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</si>
  <si>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</si>
  <si>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</si>
  <si>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</si>
  <si>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</si>
  <si>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</si>
  <si>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</si>
  <si>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</si>
  <si>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</si>
  <si>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</si>
  <si>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</si>
  <si>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</si>
  <si>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</si>
  <si>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</si>
  <si>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</si>
  <si>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</si>
  <si>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</si>
  <si>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</si>
  <si>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</si>
  <si>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</si>
  <si>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</si>
  <si>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</si>
  <si>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</si>
  <si>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</si>
  <si>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</si>
  <si>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</si>
  <si>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</si>
  <si>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</si>
  <si>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</si>
  <si>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</si>
  <si>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</si>
  <si>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</si>
  <si>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</si>
  <si>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</si>
  <si>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</si>
  <si>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</si>
  <si>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</si>
  <si>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</si>
  <si>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</si>
  <si>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</si>
  <si>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</si>
  <si>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</si>
  <si>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</si>
  <si>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</si>
  <si>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</si>
  <si>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</si>
  <si>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</si>
  <si>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</si>
  <si>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</si>
  <si>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</si>
  <si>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</si>
  <si>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</si>
  <si>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</si>
  <si>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</si>
  <si>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</si>
  <si>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</si>
  <si>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</si>
  <si>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</si>
  <si>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</si>
  <si>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</si>
  <si>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</si>
  <si>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</si>
  <si>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</si>
  <si>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</si>
  <si>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</si>
  <si>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</si>
  <si>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</si>
  <si>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</si>
  <si>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</si>
  <si>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</si>
  <si>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</si>
  <si>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</si>
  <si>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</si>
  <si>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</si>
  <si>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</si>
  <si>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</si>
  <si>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</si>
  <si>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</si>
  <si>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</si>
  <si>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</si>
  <si>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</si>
  <si>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</si>
  <si>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</si>
  <si>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</si>
  <si>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</si>
  <si>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</si>
  <si>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</si>
  <si>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</si>
  <si>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</si>
  <si>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</si>
  <si>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</si>
  <si>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</si>
  <si>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</si>
  <si>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</si>
  <si>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</si>
  <si>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</si>
  <si>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</si>
  <si>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</si>
  <si>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</si>
  <si>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</si>
  <si>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</si>
  <si>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</si>
  <si>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</si>
  <si>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</si>
  <si>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</si>
  <si>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</si>
  <si>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</si>
  <si>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</si>
  <si>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</si>
  <si>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</si>
  <si>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</si>
  <si>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</si>
  <si>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</si>
  <si>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</si>
  <si>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</si>
  <si>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</si>
  <si>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</si>
  <si>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</si>
  <si>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</si>
  <si>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</si>
  <si>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</si>
  <si>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</si>
  <si>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</si>
  <si>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</si>
  <si>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</si>
  <si>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</si>
  <si>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</si>
  <si>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</si>
  <si>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</si>
  <si>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</si>
  <si>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</si>
  <si>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</si>
  <si>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</si>
  <si>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</si>
  <si>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</si>
  <si>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</si>
  <si>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</si>
  <si>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</si>
  <si>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</si>
  <si>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</si>
  <si>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</si>
  <si>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</si>
  <si>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</si>
  <si>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</si>
  <si>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</si>
  <si>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</si>
  <si>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</si>
  <si>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</si>
  <si>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</si>
  <si>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</si>
  <si>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</si>
  <si>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</si>
  <si>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</si>
  <si>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</si>
  <si>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</si>
  <si>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</si>
  <si>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</si>
  <si>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</si>
  <si>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</si>
  <si>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</si>
  <si>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</si>
  <si>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</si>
  <si>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</si>
  <si>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</si>
  <si>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</si>
  <si>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</si>
  <si>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</si>
  <si>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</si>
  <si>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</si>
  <si>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</si>
  <si>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</si>
  <si>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</si>
  <si>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</si>
  <si>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</si>
  <si>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</si>
  <si>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</si>
  <si>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</si>
  <si>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</si>
  <si>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</si>
  <si>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</si>
  <si>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</si>
  <si>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</si>
  <si>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</si>
  <si>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</si>
  <si>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</si>
  <si>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</si>
  <si>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</si>
  <si>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</si>
  <si>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</si>
  <si>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</si>
  <si>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</si>
  <si>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</si>
  <si>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</si>
  <si>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</si>
  <si>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</si>
  <si>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</si>
  <si>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</si>
  <si>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</si>
  <si>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</si>
  <si>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</si>
  <si>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</si>
  <si>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</si>
  <si>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</si>
  <si>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</si>
  <si>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</si>
  <si>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</si>
  <si>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</si>
  <si>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</si>
  <si>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</si>
  <si>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</si>
  <si>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</si>
  <si>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</si>
  <si>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</si>
  <si>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</si>
  <si>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</si>
  <si>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</si>
  <si>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</si>
  <si>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</si>
  <si>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</si>
  <si>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</si>
  <si>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</si>
  <si>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</si>
  <si>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</si>
  <si>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</si>
  <si>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</si>
  <si>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</si>
  <si>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</si>
  <si>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</si>
  <si>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</si>
  <si>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</si>
  <si>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</si>
  <si>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</si>
  <si>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</si>
  <si>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</si>
  <si>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</si>
  <si>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</si>
  <si>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</si>
  <si>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</si>
  <si>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</si>
  <si>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</si>
  <si>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</si>
  <si>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</si>
  <si>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</si>
  <si>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</si>
  <si>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</si>
  <si>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</si>
  <si>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</si>
  <si>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</si>
  <si>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</si>
  <si>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</si>
  <si>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</si>
  <si>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</si>
  <si>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</si>
  <si>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</si>
  <si>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</si>
  <si>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</si>
  <si>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</si>
  <si>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</si>
  <si>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</si>
  <si>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</si>
  <si>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</si>
  <si>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</si>
  <si>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</si>
  <si>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</si>
  <si>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</si>
  <si>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</si>
  <si>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</si>
  <si>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</si>
  <si>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</si>
  <si>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</si>
  <si>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</si>
  <si>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</si>
  <si>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</si>
  <si>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</si>
  <si>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</si>
  <si>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</si>
  <si>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</si>
  <si>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</si>
  <si>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</si>
  <si>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</si>
  <si>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</si>
  <si>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</si>
  <si>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</si>
  <si>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</si>
  <si>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</si>
  <si>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</si>
  <si>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</si>
  <si>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</si>
  <si>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</si>
  <si>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</si>
  <si>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</si>
  <si>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</si>
  <si>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</si>
  <si>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</si>
  <si>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</si>
  <si>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</si>
  <si>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</si>
  <si>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</si>
  <si>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</si>
  <si>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</si>
  <si>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</si>
  <si>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</si>
  <si>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</si>
  <si>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</si>
  <si>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</si>
  <si>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</si>
  <si>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</si>
  <si>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</si>
  <si>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</si>
  <si>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</si>
  <si>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</si>
  <si>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</si>
  <si>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</si>
  <si>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</si>
  <si>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</si>
  <si>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</si>
  <si>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</si>
  <si>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</si>
  <si>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</si>
  <si>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</si>
  <si>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</si>
  <si>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</si>
  <si>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</si>
  <si>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</si>
  <si>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</si>
  <si>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</si>
  <si>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</si>
  <si>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</si>
  <si>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</si>
  <si>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</si>
  <si>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</si>
  <si>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</si>
  <si>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</si>
  <si>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</si>
  <si>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</si>
  <si>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</si>
  <si>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</si>
  <si>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</si>
  <si>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</si>
  <si>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</si>
  <si>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</si>
  <si>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</si>
  <si>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</si>
  <si>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</si>
  <si>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</si>
  <si>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</si>
  <si>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</si>
  <si>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</si>
  <si>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</si>
  <si>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</si>
  <si>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</si>
  <si>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</si>
  <si>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</si>
  <si>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</si>
  <si>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</si>
  <si>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</si>
  <si>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</si>
  <si>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</si>
  <si>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</si>
  <si>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</si>
  <si>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</si>
  <si>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</si>
  <si>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</si>
  <si>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</si>
  <si>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</si>
  <si>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</si>
  <si>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</si>
  <si>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</si>
  <si>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</si>
  <si>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</si>
  <si>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</si>
  <si>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</si>
  <si>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</si>
  <si>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</si>
  <si>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</si>
  <si>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</si>
  <si>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</si>
  <si>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</si>
  <si>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</si>
  <si>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</si>
  <si>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</si>
  <si>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</si>
  <si>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</si>
  <si>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</si>
  <si>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</si>
  <si>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</si>
  <si>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</si>
  <si>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</si>
  <si>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</si>
  <si>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</si>
  <si>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</si>
  <si>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</si>
  <si>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</si>
  <si>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</si>
  <si>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</si>
  <si>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</si>
  <si>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</si>
  <si>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</si>
  <si>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</si>
  <si>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</si>
  <si>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</si>
  <si>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</si>
  <si>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</si>
  <si>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</si>
  <si>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</si>
  <si>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</si>
  <si>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</si>
  <si>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</si>
  <si>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</si>
  <si>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</si>
  <si>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</si>
  <si>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</si>
  <si>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</si>
  <si>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</si>
  <si>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</si>
  <si>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</si>
  <si>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</si>
  <si>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</si>
  <si>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</si>
  <si>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</si>
  <si>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</si>
  <si>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</si>
  <si>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</si>
  <si>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</si>
  <si>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</si>
  <si>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</si>
  <si>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</si>
  <si>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</si>
  <si>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</si>
  <si>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</si>
  <si>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</si>
  <si>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</si>
  <si>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</si>
  <si>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</si>
  <si>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</si>
  <si>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</si>
  <si>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</si>
  <si>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</si>
  <si>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</si>
  <si>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</si>
  <si>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</si>
  <si>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</si>
  <si>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</si>
  <si>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</si>
  <si>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</si>
  <si>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</si>
  <si>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</si>
  <si>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</si>
  <si>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</si>
  <si>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</si>
  <si>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</si>
  <si>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</si>
  <si>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</si>
  <si>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</si>
  <si>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</si>
  <si>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</si>
  <si>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</si>
  <si>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</si>
  <si>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</si>
  <si>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</si>
  <si>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</si>
  <si>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</si>
  <si>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</si>
  <si>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</si>
  <si>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</si>
  <si>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</si>
  <si>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</si>
  <si>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</si>
  <si>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</si>
  <si>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</si>
  <si>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</si>
  <si>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</si>
  <si>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</si>
  <si>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</si>
  <si>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</si>
  <si>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</si>
  <si>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</si>
  <si>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</si>
  <si>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</si>
  <si>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</si>
  <si>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</si>
  <si>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</si>
  <si>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</si>
  <si>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</si>
  <si>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</si>
  <si>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</si>
  <si>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</si>
  <si>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</si>
  <si>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</si>
  <si>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</si>
  <si>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</si>
  <si>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</si>
  <si>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</si>
  <si>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</si>
  <si>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</si>
  <si>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</si>
  <si>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</si>
  <si>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</si>
  <si>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</si>
  <si>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</si>
  <si>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</si>
  <si>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</si>
  <si>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</si>
  <si>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</si>
  <si>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</si>
  <si>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</si>
  <si>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</si>
  <si>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</si>
  <si>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</si>
  <si>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</si>
  <si>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</si>
  <si>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</si>
  <si>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</si>
  <si>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</si>
  <si>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</si>
  <si>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</si>
  <si>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</si>
  <si>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</si>
  <si>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</si>
  <si>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</si>
  <si>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</si>
  <si>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</si>
  <si>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</si>
  <si>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</si>
  <si>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</si>
  <si>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</si>
  <si>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</si>
  <si>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</si>
  <si>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</si>
  <si>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</si>
  <si>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</si>
  <si>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</si>
  <si>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</si>
  <si>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</si>
  <si>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</si>
  <si>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</si>
  <si>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</si>
  <si>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</si>
  <si>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</si>
  <si>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</si>
  <si>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</si>
  <si>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</si>
  <si>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</si>
  <si>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</si>
  <si>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</si>
  <si>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</si>
  <si>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</si>
  <si>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</si>
  <si>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</si>
  <si>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</si>
  <si>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</si>
  <si>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</si>
  <si>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</si>
  <si>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</si>
  <si>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</si>
  <si>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</si>
  <si>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</si>
  <si>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</si>
  <si>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</si>
  <si>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</si>
  <si>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</si>
  <si>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</si>
  <si>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</si>
  <si>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</si>
  <si>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</si>
  <si>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</si>
  <si>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</si>
  <si>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</si>
  <si>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</si>
  <si>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</si>
  <si>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</si>
  <si>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</si>
  <si>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</si>
  <si>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</si>
  <si>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</si>
  <si>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</si>
  <si>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</si>
  <si>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</si>
  <si>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</si>
  <si>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</si>
  <si>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</si>
  <si>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</si>
  <si>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</si>
  <si>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</si>
  <si>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</si>
  <si>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</si>
  <si>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</si>
  <si>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</si>
  <si>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</si>
  <si>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</si>
  <si>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</si>
  <si>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</si>
  <si>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</si>
  <si>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</si>
  <si>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</si>
  <si>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</si>
  <si>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</si>
  <si>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</si>
  <si>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</si>
  <si>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</si>
  <si>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</si>
  <si>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</si>
  <si>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</si>
  <si>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</si>
  <si>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</si>
  <si>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</si>
  <si>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</si>
  <si>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</si>
  <si>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</si>
  <si>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</si>
  <si>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</si>
  <si>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</si>
  <si>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</si>
  <si>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</si>
  <si>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</si>
  <si>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</si>
  <si>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</si>
  <si>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</si>
  <si>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</si>
  <si>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</si>
  <si>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</si>
  <si>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</si>
  <si>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</si>
  <si>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</si>
  <si>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</si>
  <si>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</si>
  <si>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</si>
  <si>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</si>
  <si>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</si>
  <si>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</si>
  <si>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</si>
  <si>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</si>
  <si>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</si>
  <si>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</si>
  <si>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</si>
  <si>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</si>
  <si>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</si>
  <si>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</si>
  <si>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</si>
  <si>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</si>
  <si>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</si>
  <si>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</si>
  <si>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</si>
  <si>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</si>
  <si>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</si>
  <si>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</si>
  <si>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</si>
  <si>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</si>
  <si>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</si>
  <si>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</si>
  <si>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</si>
  <si>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</si>
  <si>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</si>
  <si>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</si>
  <si>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</si>
  <si>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</si>
  <si>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</si>
  <si>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</si>
  <si>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</si>
  <si>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</si>
  <si>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</si>
  <si>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</si>
  <si>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</si>
  <si>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</si>
  <si>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</si>
  <si>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</si>
  <si>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</si>
  <si>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</si>
  <si>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</si>
  <si>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</si>
  <si>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</si>
  <si>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</si>
  <si>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</si>
  <si>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</si>
  <si>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</si>
  <si>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</si>
  <si>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</si>
  <si>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</si>
  <si>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</si>
  <si>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</si>
  <si>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</si>
  <si>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</si>
  <si>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</si>
  <si>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</si>
  <si>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</si>
  <si>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</si>
  <si>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</si>
  <si>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</si>
  <si>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</si>
  <si>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</si>
  <si>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</si>
  <si>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</si>
  <si>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</si>
  <si>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</si>
  <si>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</si>
  <si>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</si>
  <si>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</si>
  <si>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</si>
  <si>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</si>
  <si>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</si>
  <si>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</si>
  <si>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</si>
  <si>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</si>
  <si>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</si>
  <si>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</si>
  <si>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</si>
  <si>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</si>
  <si>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</si>
  <si>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</si>
  <si>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</si>
  <si>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</si>
  <si>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</si>
  <si>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</si>
  <si>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</si>
  <si>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</si>
  <si>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</si>
  <si>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</si>
  <si>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</si>
  <si>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</si>
  <si>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</si>
  <si>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</si>
  <si>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</si>
  <si>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</si>
  <si>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</si>
  <si>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</si>
  <si>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</si>
  <si>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</si>
  <si>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</si>
  <si>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</si>
  <si>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</si>
  <si>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</si>
  <si>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</si>
  <si>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</si>
  <si>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</si>
  <si>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</si>
  <si>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</si>
  <si>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</si>
  <si>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</si>
  <si>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</si>
  <si>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</si>
  <si>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</si>
  <si>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</si>
  <si>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</si>
  <si>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</si>
  <si>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</si>
  <si>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</si>
  <si>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</si>
  <si>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</si>
  <si>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</si>
  <si>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</si>
  <si>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</si>
  <si>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</si>
  <si>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</si>
  <si>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</si>
  <si>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</si>
  <si>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</si>
  <si>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</si>
  <si>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</si>
  <si>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</si>
  <si>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</si>
  <si>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</si>
  <si>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</si>
  <si>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</si>
  <si>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</si>
  <si>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</si>
  <si>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</si>
  <si>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</si>
  <si>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</si>
  <si>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</si>
  <si>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</si>
  <si>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</si>
  <si>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</si>
  <si>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</si>
  <si>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</si>
  <si>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</si>
  <si>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</si>
  <si>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</si>
  <si>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</si>
  <si>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</si>
  <si>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</si>
  <si>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</si>
  <si>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</si>
  <si>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</si>
  <si>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</si>
  <si>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</si>
  <si>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</si>
  <si>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</si>
  <si>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</si>
  <si>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</si>
  <si>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</si>
  <si>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</si>
  <si>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</si>
  <si>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</si>
  <si>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</si>
  <si>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</si>
  <si>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</si>
  <si>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</si>
  <si>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</si>
  <si>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</si>
  <si>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</si>
  <si>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</si>
  <si>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</si>
  <si>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</si>
  <si>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</si>
  <si>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</si>
  <si>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</si>
  <si>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</si>
  <si>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</si>
  <si>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</si>
  <si>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</si>
  <si>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</si>
  <si>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</si>
  <si>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</si>
  <si>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</si>
  <si>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</si>
  <si>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</si>
  <si>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</si>
  <si>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</si>
  <si>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</si>
  <si>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</si>
  <si>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</si>
  <si>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</si>
  <si>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</si>
  <si>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</si>
  <si>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</si>
  <si>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</si>
  <si>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</si>
  <si>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</si>
  <si>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</si>
  <si>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</si>
  <si>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</si>
  <si>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</si>
  <si>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</si>
  <si>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</si>
  <si>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</si>
  <si>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</si>
  <si>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</si>
  <si>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</si>
  <si>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</si>
  <si>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</si>
  <si>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</si>
  <si>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</si>
  <si>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</si>
  <si>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</si>
  <si>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</si>
  <si>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</si>
  <si>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</si>
  <si>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</si>
  <si>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</si>
  <si>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</si>
  <si>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</si>
  <si>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</si>
  <si>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</si>
  <si>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</si>
  <si>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</si>
  <si>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</si>
  <si>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</si>
  <si>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</si>
  <si>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</si>
  <si>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</si>
  <si>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</si>
  <si>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</si>
  <si>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</si>
  <si>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</si>
  <si>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</si>
  <si>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</si>
  <si>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</si>
  <si>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</si>
  <si>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</si>
  <si>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</si>
  <si>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</si>
  <si>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</si>
  <si>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</si>
  <si>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</si>
  <si>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</si>
  <si>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</si>
  <si>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</si>
  <si>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</si>
  <si>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</si>
  <si>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</si>
  <si>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</si>
  <si>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</si>
  <si>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</si>
  <si>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</si>
  <si>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</si>
  <si>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</si>
  <si>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</si>
  <si>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</si>
  <si>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</si>
  <si>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</si>
  <si>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</si>
  <si>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</si>
  <si>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</si>
  <si>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</si>
  <si>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</si>
  <si>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</si>
  <si>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</si>
  <si>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</si>
  <si>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</si>
  <si>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</si>
  <si>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</si>
  <si>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</si>
  <si>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</si>
  <si>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</si>
  <si>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</si>
  <si>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</si>
  <si>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</si>
  <si>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</si>
  <si>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</si>
  <si>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</si>
  <si>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</si>
  <si>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</si>
  <si>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</si>
  <si>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</si>
  <si>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</si>
  <si>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</si>
  <si>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</si>
  <si>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</si>
  <si>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</si>
  <si>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</si>
  <si>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</si>
  <si>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</si>
  <si>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</si>
  <si>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</si>
  <si>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</si>
  <si>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</si>
  <si>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</si>
  <si>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</si>
  <si>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</si>
  <si>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</si>
  <si>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</si>
  <si>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</si>
  <si>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</si>
  <si>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</si>
  <si>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</si>
  <si>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</si>
  <si>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</si>
  <si>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</si>
  <si>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</si>
  <si>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</si>
  <si>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</si>
  <si>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</si>
  <si>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</si>
  <si>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</si>
  <si>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</si>
  <si>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</si>
  <si>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</si>
  <si>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</si>
  <si>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</si>
  <si>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</si>
  <si>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</si>
  <si>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</si>
  <si>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</si>
  <si>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</si>
  <si>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</si>
  <si>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</si>
  <si>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</si>
  <si>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</si>
  <si>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</si>
  <si>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</si>
  <si>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</si>
  <si>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</si>
  <si>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</si>
  <si>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</si>
  <si>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</si>
  <si>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</si>
  <si>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</si>
  <si>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</si>
  <si>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</si>
  <si>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</si>
  <si>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</si>
  <si>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</si>
  <si>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</si>
  <si>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</si>
  <si>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</si>
  <si>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</si>
  <si>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</si>
  <si>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</si>
  <si>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</si>
  <si>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</si>
  <si>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</si>
  <si>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</si>
  <si>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</si>
  <si>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</si>
  <si>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</si>
  <si>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</si>
  <si>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</si>
  <si>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</si>
  <si>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</si>
  <si>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</si>
  <si>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</si>
  <si>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</si>
  <si>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</si>
  <si>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</si>
  <si>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</si>
  <si>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</si>
  <si>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</si>
  <si>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</si>
  <si>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</si>
  <si>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</si>
  <si>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</si>
  <si>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</si>
  <si>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</si>
  <si>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</si>
  <si>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</si>
  <si>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</si>
  <si>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</si>
  <si>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</si>
  <si>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</si>
  <si>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</si>
  <si>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</si>
  <si>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</si>
  <si>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</si>
  <si>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</si>
  <si>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</si>
  <si>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</si>
  <si>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</si>
  <si>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</si>
  <si>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</si>
  <si>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</si>
  <si>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</si>
  <si>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</si>
  <si>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</si>
  <si>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</si>
  <si>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</si>
  <si>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</si>
  <si>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</si>
  <si>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</si>
  <si>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</si>
  <si>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</si>
  <si>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</si>
  <si>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</si>
  <si>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</si>
  <si>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</si>
  <si>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</si>
  <si>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</si>
  <si>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</si>
  <si>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</si>
  <si>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</si>
  <si>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</si>
  <si>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</si>
  <si>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</si>
  <si>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</si>
  <si>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</si>
  <si>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</si>
  <si>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</si>
  <si>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</si>
  <si>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</si>
  <si>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</si>
  <si>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</si>
  <si>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</si>
  <si>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</si>
  <si>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</si>
  <si>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</si>
  <si>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</si>
  <si>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</si>
  <si>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</si>
  <si>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</si>
  <si>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</si>
  <si>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</si>
  <si>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</si>
  <si>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</si>
  <si>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</si>
  <si>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</si>
  <si>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</si>
  <si>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</si>
  <si>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</si>
  <si>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</si>
  <si>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</si>
  <si>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</si>
  <si>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</si>
  <si>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</si>
  <si>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</si>
  <si>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</si>
  <si>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</si>
  <si>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</si>
  <si>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</si>
  <si>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</si>
  <si>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</si>
  <si>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</si>
  <si>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</si>
  <si>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</si>
  <si>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</si>
  <si>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</si>
  <si>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</si>
  <si>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</si>
  <si>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</si>
  <si>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</si>
  <si>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</si>
  <si>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</si>
  <si>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</si>
  <si>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</si>
  <si>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</si>
  <si>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</si>
  <si>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</si>
  <si>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</si>
  <si>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</si>
  <si>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</si>
  <si>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</si>
  <si>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</si>
  <si>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</si>
  <si>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</si>
  <si>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</si>
  <si>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</si>
  <si>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</si>
  <si>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</si>
  <si>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</si>
  <si>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</si>
  <si>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</si>
  <si>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</si>
  <si>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</si>
  <si>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</si>
  <si>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</si>
  <si>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</si>
  <si>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</si>
  <si>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</si>
  <si>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</si>
  <si>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</si>
  <si>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</si>
  <si>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</si>
  <si>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</si>
  <si>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</si>
  <si>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</si>
  <si>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</si>
  <si>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</si>
  <si>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</si>
  <si>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</si>
  <si>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</si>
  <si>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</si>
  <si>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</si>
  <si>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</si>
  <si>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</si>
  <si>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</si>
  <si>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</si>
  <si>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</si>
  <si>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</si>
  <si>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</si>
  <si>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</si>
  <si>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</si>
  <si>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</si>
  <si>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</si>
  <si>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</si>
  <si>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</si>
  <si>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</si>
  <si>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</si>
  <si>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</si>
  <si>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</si>
  <si>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</si>
  <si>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</si>
  <si>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</si>
  <si>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</si>
  <si>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</si>
  <si>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</si>
  <si>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</si>
  <si>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</si>
  <si>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</si>
  <si>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</si>
  <si>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</si>
  <si>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</si>
  <si>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</si>
  <si>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</si>
  <si>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</si>
  <si>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</si>
  <si>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</si>
  <si>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</si>
  <si>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</si>
  <si>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</si>
  <si>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</si>
  <si>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</si>
  <si>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</si>
  <si>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</si>
  <si>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</si>
  <si>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</si>
  <si>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</si>
  <si>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</si>
  <si>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</si>
  <si>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</si>
  <si>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</si>
  <si>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</si>
  <si>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</si>
  <si>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</si>
  <si>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</si>
  <si>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</si>
  <si>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</si>
  <si>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</si>
  <si>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</si>
  <si>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</si>
  <si>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</si>
  <si>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</si>
  <si>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</si>
  <si>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</si>
  <si>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</si>
  <si>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</si>
  <si>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</si>
  <si>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</si>
  <si>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</si>
  <si>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</si>
  <si>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</si>
  <si>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</si>
  <si>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</si>
  <si>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</si>
  <si>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</si>
  <si>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</si>
  <si>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</si>
  <si>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</si>
  <si>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</si>
  <si>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</si>
  <si>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</si>
  <si>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</si>
  <si>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</si>
  <si>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</si>
  <si>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</si>
  <si>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</si>
  <si>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</si>
  <si>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</si>
  <si>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</si>
  <si>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</si>
  <si>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</si>
  <si>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</si>
  <si>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</si>
  <si>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</si>
  <si>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</si>
  <si>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</si>
  <si>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</si>
  <si>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</si>
  <si>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</si>
  <si>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</si>
  <si>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</si>
  <si>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</si>
  <si>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</si>
  <si>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</si>
  <si>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</si>
  <si>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</si>
  <si>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</si>
  <si>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</si>
  <si>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</si>
  <si>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</si>
  <si>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</si>
  <si>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</si>
  <si>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</si>
  <si>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</si>
  <si>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</si>
  <si>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</si>
  <si>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</si>
  <si>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</si>
  <si>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</si>
  <si>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</si>
  <si>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</si>
  <si>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</si>
  <si>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</si>
  <si>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</si>
  <si>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</si>
  <si>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</si>
  <si>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</si>
  <si>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</si>
  <si>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</si>
  <si>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</si>
  <si>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</si>
  <si>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</si>
  <si>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</si>
  <si>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</si>
  <si>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</si>
  <si>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</si>
  <si>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</si>
  <si>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</si>
  <si>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</si>
  <si>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</si>
  <si>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</si>
  <si>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</si>
  <si>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</si>
  <si>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</si>
  <si>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</si>
  <si>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</si>
  <si>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</si>
  <si>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</si>
  <si>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</si>
  <si>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</si>
  <si>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</si>
  <si>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</si>
  <si>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</si>
  <si>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</si>
  <si>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</si>
  <si>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</si>
  <si>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</si>
  <si>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</si>
  <si>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</si>
  <si>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</si>
  <si>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</si>
  <si>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</si>
  <si>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</si>
  <si>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</si>
  <si>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</si>
  <si>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</si>
  <si>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</si>
  <si>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</si>
  <si>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</si>
  <si>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</si>
  <si>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</si>
  <si>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</si>
  <si>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</si>
  <si>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</si>
  <si>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</si>
  <si>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</si>
  <si>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</si>
  <si>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</si>
  <si>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</si>
  <si>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</si>
  <si>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</si>
  <si>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</si>
  <si>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</si>
  <si>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</si>
  <si>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</si>
  <si>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</si>
  <si>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</si>
  <si>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</si>
  <si>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</si>
  <si>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</si>
  <si>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</si>
  <si>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</si>
  <si>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</si>
  <si>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</si>
  <si>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</si>
  <si>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</si>
  <si>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</si>
  <si>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</si>
  <si>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</si>
  <si>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</si>
  <si>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</si>
  <si>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</si>
  <si>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</si>
  <si>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</si>
  <si>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</si>
  <si>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</si>
  <si>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</si>
  <si>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</si>
  <si>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</si>
  <si>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</si>
  <si>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</si>
  <si>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</si>
  <si>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</si>
  <si>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</si>
  <si>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</si>
  <si>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</si>
  <si>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</si>
  <si>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</si>
  <si>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</si>
  <si>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</si>
  <si>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</si>
  <si>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</si>
  <si>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</si>
  <si>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</si>
  <si>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</si>
  <si>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</si>
  <si>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</si>
  <si>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</si>
  <si>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</si>
  <si>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</si>
  <si>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</si>
  <si>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</si>
  <si>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</si>
  <si>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</si>
  <si>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</si>
  <si>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</si>
  <si>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</si>
  <si>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</si>
  <si>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</si>
  <si>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</si>
  <si>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</si>
  <si>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</si>
  <si>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</si>
  <si>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</si>
  <si>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</si>
  <si>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</si>
  <si>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</si>
  <si>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</si>
  <si>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</si>
  <si>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</si>
  <si>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</si>
  <si>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</si>
  <si>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</si>
  <si>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</si>
  <si>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</si>
  <si>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</si>
  <si>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</si>
  <si>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</si>
  <si>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</si>
  <si>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</si>
  <si>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</si>
  <si>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</si>
  <si>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</si>
  <si>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</si>
  <si>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</si>
  <si>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</si>
  <si>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</si>
  <si>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</si>
  <si>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</si>
  <si>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</si>
  <si>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</si>
  <si>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</si>
  <si>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</si>
  <si>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</si>
  <si>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</si>
  <si>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</si>
  <si>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</si>
  <si>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</si>
  <si>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</si>
  <si>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</si>
  <si>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</si>
  <si>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</si>
  <si>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</si>
  <si>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</si>
  <si>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</si>
  <si>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</si>
  <si>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</si>
  <si>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</si>
  <si>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</si>
  <si>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</si>
  <si>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</si>
  <si>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</si>
  <si>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</si>
  <si>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</si>
  <si>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</si>
  <si>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</si>
  <si>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</si>
  <si>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</si>
  <si>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</si>
  <si>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</si>
  <si>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</si>
  <si>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</si>
  <si>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</si>
  <si>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</si>
  <si>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</si>
  <si>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</si>
  <si>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</si>
  <si>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</si>
  <si>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</si>
  <si>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</si>
  <si>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</si>
  <si>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</si>
  <si>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</si>
  <si>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</si>
  <si>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</si>
  <si>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</si>
  <si>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</si>
  <si>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</si>
  <si>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</si>
  <si>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</si>
  <si>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</si>
  <si>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</si>
  <si>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</si>
  <si>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</si>
  <si>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</si>
  <si>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</si>
  <si>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</si>
  <si>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</si>
  <si>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</si>
  <si>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</si>
  <si>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</si>
  <si>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</si>
  <si>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</si>
  <si>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</si>
  <si>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</si>
  <si>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</si>
  <si>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</si>
  <si>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</si>
  <si>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</si>
  <si>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</si>
  <si>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</si>
  <si>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</si>
  <si>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</si>
  <si>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</si>
  <si>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</si>
  <si>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</si>
  <si>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</si>
  <si>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</si>
  <si>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</si>
  <si>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</si>
  <si>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</si>
  <si>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</si>
  <si>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</si>
  <si>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</si>
  <si>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</si>
  <si>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</si>
  <si>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</si>
  <si>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</si>
  <si>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</si>
  <si>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</si>
  <si>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</si>
  <si>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</si>
  <si>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</si>
  <si>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</si>
  <si>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</si>
  <si>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</si>
  <si>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</si>
  <si>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</si>
  <si>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</si>
  <si>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</si>
  <si>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</si>
  <si>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</si>
  <si>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</si>
  <si>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</si>
  <si>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</si>
  <si>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</si>
  <si>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</si>
  <si>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</si>
  <si>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</si>
  <si>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</si>
  <si>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</si>
  <si>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</si>
  <si>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</si>
  <si>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</si>
  <si>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</si>
  <si>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</si>
  <si>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</si>
  <si>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</si>
  <si>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</si>
  <si>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</si>
  <si>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</si>
  <si>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</si>
  <si>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</si>
  <si>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</si>
  <si>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</si>
  <si>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</si>
  <si>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</si>
  <si>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</si>
  <si>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</si>
  <si>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</si>
  <si>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</si>
  <si>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</si>
  <si>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</si>
  <si>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</si>
  <si>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</si>
  <si>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</si>
  <si>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</si>
  <si>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</si>
  <si>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</si>
  <si>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</si>
  <si>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</si>
  <si>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</si>
  <si>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</si>
  <si>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</si>
  <si>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</si>
  <si>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</si>
  <si>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</si>
  <si>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</si>
  <si>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</si>
  <si>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</si>
  <si>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</si>
  <si>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</si>
  <si>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</si>
  <si>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</si>
  <si>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</si>
  <si>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</si>
  <si>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</si>
  <si>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</si>
  <si>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</si>
  <si>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</si>
  <si>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</si>
  <si>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</si>
  <si>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</si>
  <si>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</si>
  <si>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</si>
  <si>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</si>
  <si>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</si>
  <si>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</si>
  <si>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</si>
  <si>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</si>
  <si>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</si>
  <si>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</si>
  <si>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</si>
  <si>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</si>
  <si>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</si>
  <si>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</si>
  <si>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</si>
  <si>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</si>
  <si>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</si>
  <si>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</si>
  <si>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</si>
  <si>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</si>
  <si>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</si>
  <si>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</si>
  <si>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</si>
  <si>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</si>
  <si>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</si>
  <si>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</si>
  <si>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</si>
  <si>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</si>
  <si>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</si>
  <si>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</si>
  <si>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</si>
  <si>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</si>
  <si>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</si>
  <si>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</si>
  <si>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</si>
  <si>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</si>
  <si>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</si>
  <si>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</si>
  <si>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</si>
  <si>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</si>
  <si>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</si>
  <si>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</si>
  <si>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</si>
  <si>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</si>
  <si>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</si>
  <si>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</si>
  <si>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</si>
  <si>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</si>
  <si>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</si>
  <si>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</si>
  <si>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</si>
  <si>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</si>
  <si>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</si>
  <si>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</si>
  <si>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</si>
  <si>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</si>
  <si>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</si>
  <si>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</si>
  <si>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</si>
  <si>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</si>
  <si>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</si>
  <si>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</si>
  <si>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</si>
  <si>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</si>
  <si>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</si>
  <si>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</si>
  <si>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</si>
  <si>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</si>
  <si>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</si>
  <si>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</si>
  <si>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</si>
  <si>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</si>
  <si>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</si>
  <si>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</si>
  <si>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</si>
  <si>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</si>
  <si>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</si>
  <si>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</si>
  <si>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</si>
  <si>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</si>
  <si>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</si>
  <si>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</si>
  <si>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</si>
  <si>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</si>
  <si>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</si>
  <si>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</si>
  <si>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</si>
  <si>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</si>
  <si>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</si>
  <si>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</si>
  <si>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</si>
  <si>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</si>
  <si>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</si>
  <si>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</si>
  <si>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</si>
  <si>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</si>
  <si>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</si>
  <si>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</si>
  <si>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</si>
  <si>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</si>
  <si>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</si>
  <si>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</si>
  <si>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</si>
  <si>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</si>
  <si>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</si>
  <si>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</si>
  <si>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</si>
  <si>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</si>
  <si>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</si>
  <si>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</si>
  <si>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</si>
  <si>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</si>
  <si>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</si>
  <si>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</si>
  <si>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</si>
  <si>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</si>
  <si>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</si>
  <si>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</si>
  <si>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</si>
  <si>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</si>
  <si>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</si>
  <si>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</si>
  <si>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</si>
  <si>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</si>
  <si>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</si>
  <si>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</si>
  <si>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</si>
  <si>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</si>
  <si>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</si>
  <si>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</si>
  <si>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</si>
  <si>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</si>
  <si>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</si>
  <si>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</si>
  <si>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</si>
  <si>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</si>
  <si>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</si>
  <si>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</si>
  <si>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</si>
  <si>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</si>
  <si>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</si>
  <si>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</si>
  <si>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</si>
  <si>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</si>
  <si>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</si>
  <si>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</si>
  <si>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</si>
  <si>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</si>
  <si>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</si>
  <si>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</si>
  <si>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</si>
  <si>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</si>
  <si>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</si>
  <si>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</si>
  <si>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</si>
  <si>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</si>
  <si>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</si>
  <si>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</si>
  <si>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</si>
  <si>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</si>
  <si>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</si>
  <si>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</si>
  <si>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</si>
  <si>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</si>
  <si>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</si>
  <si>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</si>
  <si>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</si>
  <si>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</si>
  <si>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</si>
  <si>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</si>
  <si>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</si>
  <si>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</si>
  <si>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</si>
  <si>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</si>
  <si>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</si>
  <si>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</si>
  <si>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</si>
  <si>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</si>
  <si>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</si>
  <si>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</si>
  <si>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</si>
  <si>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</si>
  <si>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</si>
  <si>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</si>
  <si>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</si>
  <si>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</si>
  <si>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</si>
  <si>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</si>
  <si>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</si>
  <si>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</si>
  <si>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</si>
  <si>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</si>
  <si>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</si>
  <si>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</si>
  <si>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</si>
  <si>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</si>
  <si>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</si>
  <si>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</si>
  <si>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</si>
  <si>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</si>
  <si>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</si>
  <si>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</si>
  <si>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</si>
  <si>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</si>
  <si>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</si>
  <si>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</si>
  <si>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</si>
  <si>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</si>
  <si>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</si>
  <si>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</si>
  <si>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</si>
  <si>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</si>
  <si>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</si>
  <si>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</si>
  <si>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</si>
  <si>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</si>
  <si>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</si>
  <si>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</si>
  <si>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</si>
  <si>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</si>
  <si>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</si>
  <si>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</si>
  <si>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</si>
  <si>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</si>
  <si>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</si>
  <si>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</si>
  <si>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</si>
  <si>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</si>
  <si>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</si>
  <si>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</si>
  <si>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</si>
  <si>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</si>
  <si>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</si>
  <si>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</si>
  <si>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</si>
  <si>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</si>
  <si>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</si>
  <si>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</si>
  <si>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</si>
  <si>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</si>
  <si>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</si>
  <si>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</si>
  <si>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</si>
  <si>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</si>
  <si>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</si>
  <si>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</si>
  <si>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</si>
  <si>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</si>
  <si>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</si>
  <si>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</si>
  <si>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</si>
  <si>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</si>
  <si>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</si>
  <si>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</si>
  <si>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</si>
  <si>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</si>
  <si>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</si>
  <si>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</si>
  <si>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</si>
  <si>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</si>
  <si>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</si>
  <si>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</si>
  <si>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</si>
  <si>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</si>
  <si>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</si>
  <si>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</si>
  <si>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</si>
  <si>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</si>
  <si>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</si>
  <si>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</si>
  <si>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</si>
  <si>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</si>
  <si>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</si>
  <si>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</si>
  <si>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</si>
  <si>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</si>
  <si>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</si>
  <si>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</si>
  <si>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</si>
  <si>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</si>
  <si>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</si>
  <si>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</si>
  <si>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</si>
  <si>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</si>
  <si>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</si>
  <si>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</si>
  <si>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</si>
  <si>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</si>
  <si>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</si>
  <si>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</si>
  <si>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</si>
  <si>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</si>
  <si>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</si>
  <si>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</si>
  <si>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</si>
  <si>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</si>
  <si>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</si>
  <si>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</si>
  <si>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</si>
  <si>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</si>
  <si>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</si>
  <si>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</si>
  <si>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</si>
  <si>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</si>
  <si>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</si>
  <si>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</si>
  <si>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</si>
  <si>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</si>
  <si>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</si>
  <si>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</si>
  <si>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</si>
  <si>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</si>
  <si>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</si>
  <si>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</si>
  <si>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</si>
  <si>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</si>
  <si>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</si>
  <si>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</si>
  <si>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</si>
  <si>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</si>
  <si>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</si>
  <si>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</si>
  <si>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</si>
  <si>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</si>
  <si>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</si>
  <si>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</si>
  <si>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</si>
  <si>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</si>
  <si>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</si>
  <si>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</si>
  <si>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</si>
  <si>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</si>
  <si>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</si>
  <si>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</si>
  <si>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</si>
  <si>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</si>
  <si>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</si>
  <si>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</si>
  <si>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</si>
  <si>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</si>
  <si>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</si>
  <si>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</si>
  <si>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</si>
  <si>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</si>
  <si>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</si>
  <si>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</si>
  <si>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</si>
  <si>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</si>
  <si>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</si>
  <si>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</si>
  <si>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</si>
  <si>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</si>
  <si>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</si>
  <si>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</si>
  <si>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</si>
  <si>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</si>
  <si>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</si>
  <si>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</si>
  <si>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</si>
  <si>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</si>
  <si>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</si>
  <si>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</si>
  <si>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</si>
  <si>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</si>
  <si>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</si>
  <si>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</si>
  <si>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</si>
  <si>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</si>
  <si>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</si>
  <si>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</si>
  <si>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</si>
  <si>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</si>
  <si>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</si>
  <si>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</si>
  <si>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</si>
  <si>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</si>
  <si>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</si>
  <si>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</si>
  <si>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</si>
  <si>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</si>
  <si>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</si>
  <si>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</si>
  <si>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</si>
  <si>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</si>
  <si>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</si>
  <si>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</si>
  <si>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</si>
  <si>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</si>
  <si>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</si>
  <si>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</si>
  <si>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</si>
  <si>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</si>
  <si>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</si>
  <si>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</si>
  <si>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</si>
  <si>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</si>
  <si>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</si>
  <si>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</si>
  <si>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</si>
  <si>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</si>
  <si>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</si>
  <si>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</si>
  <si>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</si>
  <si>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</si>
  <si>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</si>
  <si>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</si>
  <si>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</si>
  <si>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</si>
  <si>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</si>
  <si>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</si>
  <si>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</si>
  <si>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</si>
  <si>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</si>
  <si>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</si>
  <si>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</si>
  <si>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</si>
  <si>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</si>
  <si>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</si>
  <si>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</si>
  <si>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</si>
  <si>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</si>
  <si>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</si>
  <si>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</si>
  <si>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</si>
  <si>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</si>
  <si>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</si>
  <si>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</si>
  <si>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</si>
  <si>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</si>
  <si>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</si>
  <si>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</si>
  <si>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</si>
  <si>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</si>
  <si>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</si>
  <si>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</si>
  <si>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</si>
  <si>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</si>
  <si>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</si>
  <si>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</si>
  <si>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</si>
  <si>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</si>
  <si>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</si>
  <si>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</si>
  <si>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</si>
  <si>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</si>
  <si>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</si>
  <si>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</si>
  <si>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</si>
  <si>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</si>
  <si>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</si>
  <si>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</si>
  <si>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</si>
  <si>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</si>
  <si>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</si>
  <si>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</si>
  <si>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</si>
  <si>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</si>
  <si>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</si>
  <si>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</si>
  <si>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</si>
  <si>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</si>
  <si>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</si>
  <si>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</si>
  <si>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</si>
  <si>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</si>
  <si>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</si>
  <si>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</si>
  <si>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</si>
  <si>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</si>
  <si>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</si>
  <si>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</si>
  <si>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</si>
  <si>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</si>
  <si>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</si>
  <si>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</si>
  <si>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</si>
  <si>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</si>
  <si>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</si>
  <si>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</si>
  <si>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</si>
  <si>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</si>
  <si>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</si>
  <si>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</si>
  <si>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</si>
  <si>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</si>
  <si>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</si>
  <si>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</si>
  <si>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</si>
  <si>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</si>
  <si>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</si>
  <si>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</si>
  <si>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</si>
  <si>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</si>
  <si>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</si>
  <si>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</si>
  <si>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</si>
  <si>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</si>
  <si>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</si>
  <si>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</si>
  <si>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</si>
  <si>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</si>
  <si>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</si>
  <si>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</si>
  <si>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</si>
  <si>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</si>
  <si>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</si>
  <si>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</si>
  <si>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</si>
  <si>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</si>
  <si>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</si>
  <si>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</si>
  <si>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</si>
  <si>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</si>
  <si>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</si>
  <si>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</si>
  <si>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</si>
  <si>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</si>
  <si>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</si>
  <si>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</si>
  <si>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</si>
  <si>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</si>
  <si>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</si>
  <si>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</si>
  <si>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</si>
  <si>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</si>
  <si>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</si>
  <si>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</si>
  <si>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</si>
  <si>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</si>
  <si>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</si>
  <si>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</si>
  <si>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</si>
  <si>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</si>
  <si>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</si>
  <si>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</si>
  <si>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</si>
  <si>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</si>
  <si>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</si>
  <si>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</si>
  <si>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</si>
  <si>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</si>
  <si>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</si>
  <si>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</si>
  <si>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</si>
  <si>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</si>
  <si>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</si>
  <si>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</si>
  <si>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</si>
  <si>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</si>
  <si>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</si>
  <si>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</si>
  <si>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</si>
  <si>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</si>
  <si>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</si>
  <si>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</si>
  <si>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</si>
  <si>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</si>
  <si>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</si>
  <si>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</si>
  <si>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</si>
  <si>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</si>
  <si>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</si>
  <si>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</si>
  <si>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</si>
  <si>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</si>
  <si>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</si>
  <si>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</si>
  <si>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</si>
  <si>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</si>
  <si>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</si>
  <si>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</si>
  <si>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</si>
  <si>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</si>
  <si>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</si>
  <si>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</si>
  <si>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</si>
  <si>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</si>
  <si>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</si>
  <si>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</si>
  <si>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</si>
  <si>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</si>
  <si>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</si>
  <si>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</si>
  <si>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</si>
  <si>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</si>
  <si>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</si>
  <si>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</si>
  <si>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</si>
  <si>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</si>
  <si>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</si>
  <si>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</si>
  <si>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</si>
  <si>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</si>
  <si>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</si>
  <si>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</si>
  <si>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</si>
  <si>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</si>
  <si>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</si>
  <si>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</si>
  <si>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</si>
  <si>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</si>
  <si>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</si>
  <si>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</si>
  <si>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</si>
  <si>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</si>
  <si>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</si>
  <si>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</si>
  <si>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</si>
  <si>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</si>
  <si>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</si>
  <si>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</si>
  <si>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</si>
  <si>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</si>
  <si>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</si>
  <si>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</si>
  <si>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</si>
  <si>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</si>
  <si>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</si>
  <si>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</si>
  <si>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</si>
  <si>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</si>
  <si>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</si>
  <si>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</si>
  <si>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</si>
  <si>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</si>
  <si>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</si>
  <si>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</si>
  <si>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</si>
  <si>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</si>
  <si>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</si>
  <si>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</si>
  <si>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</si>
  <si>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</si>
  <si>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</si>
  <si>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</si>
  <si>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</si>
  <si>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</si>
  <si>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</si>
  <si>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</si>
  <si>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</si>
  <si>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</si>
  <si>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</si>
  <si>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</si>
  <si>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</si>
  <si>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</si>
  <si>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</si>
  <si>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</si>
  <si>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</si>
  <si>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</si>
  <si>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</si>
  <si>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</si>
  <si>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</si>
  <si>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</si>
  <si>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</si>
  <si>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</si>
  <si>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</si>
  <si>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</si>
  <si>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</si>
  <si>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</si>
  <si>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</si>
  <si>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</si>
  <si>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</si>
  <si>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</si>
  <si>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</si>
  <si>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</si>
  <si>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</si>
  <si>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</si>
  <si>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</si>
  <si>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</si>
  <si>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</si>
  <si>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</si>
  <si>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</si>
  <si>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</si>
  <si>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</si>
  <si>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</si>
  <si>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</si>
  <si>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</si>
  <si>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</si>
  <si>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</si>
  <si>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</si>
  <si>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</si>
  <si>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</si>
  <si>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</si>
  <si>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</si>
  <si>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</si>
  <si>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</si>
  <si>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</si>
  <si>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</si>
  <si>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</si>
  <si>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</si>
  <si>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</si>
  <si>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</si>
  <si>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</si>
  <si>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</si>
  <si>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</si>
  <si>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</si>
  <si>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</si>
  <si>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</si>
  <si>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</si>
  <si>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</si>
  <si>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</si>
  <si>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</si>
  <si>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</si>
  <si>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</si>
  <si>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</si>
  <si>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</si>
  <si>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</si>
  <si>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</si>
  <si>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</si>
  <si>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</si>
  <si>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</si>
  <si>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</si>
  <si>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</si>
  <si>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</si>
  <si>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</si>
  <si>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</si>
  <si>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</si>
  <si>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</si>
  <si>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</si>
  <si>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</si>
  <si>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</si>
  <si>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</si>
  <si>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</si>
  <si>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</si>
  <si>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</si>
  <si>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</si>
  <si>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</si>
  <si>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</si>
  <si>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</si>
  <si>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</si>
  <si>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</si>
  <si>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</si>
  <si>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</si>
  <si>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</si>
  <si>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</si>
  <si>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</si>
  <si>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</si>
  <si>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</si>
  <si>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</si>
  <si>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</si>
  <si>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</si>
  <si>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</si>
  <si>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</si>
  <si>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</si>
  <si>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</si>
  <si>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</si>
  <si>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</si>
  <si>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</si>
  <si>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</si>
  <si>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</si>
  <si>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</si>
  <si>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</si>
  <si>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</si>
  <si>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</si>
  <si>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</si>
  <si>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</si>
  <si>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</si>
  <si>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</si>
  <si>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</si>
  <si>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</si>
  <si>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</si>
  <si>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</si>
  <si>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</si>
  <si>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</si>
  <si>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</si>
  <si>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</si>
  <si>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</si>
  <si>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</si>
  <si>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</si>
  <si>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</si>
  <si>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</si>
  <si>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</si>
  <si>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</si>
  <si>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</si>
  <si>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</si>
  <si>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</si>
  <si>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</si>
  <si>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</si>
  <si>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</si>
  <si>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</si>
  <si>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</si>
  <si>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</si>
  <si>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</si>
  <si>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</si>
  <si>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</si>
  <si>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</si>
  <si>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</si>
  <si>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</si>
  <si>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</si>
  <si>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</si>
  <si>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</si>
  <si>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</si>
  <si>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</si>
  <si>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</si>
  <si>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</si>
  <si>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</si>
  <si>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</si>
  <si>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</si>
  <si>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</si>
  <si>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</si>
  <si>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</si>
  <si>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</si>
  <si>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</si>
  <si>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</si>
  <si>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</si>
  <si>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</si>
  <si>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</si>
  <si>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</si>
  <si>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</si>
  <si>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</si>
  <si>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</si>
  <si>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</si>
  <si>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</si>
  <si>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</si>
  <si>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</si>
  <si>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</si>
  <si>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</si>
  <si>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</si>
  <si>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</si>
  <si>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</si>
  <si>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</si>
  <si>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</si>
  <si>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</si>
  <si>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</si>
  <si>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</si>
  <si>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</si>
  <si>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</si>
  <si>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</si>
  <si>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</si>
  <si>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</si>
  <si>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</si>
  <si>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</si>
  <si>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</si>
  <si>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</si>
  <si>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</si>
  <si>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</si>
  <si>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</si>
  <si>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</si>
  <si>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</si>
  <si>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</si>
  <si>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</si>
  <si>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</si>
  <si>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</si>
  <si>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</si>
  <si>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</si>
  <si>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</si>
  <si>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</si>
  <si>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</si>
  <si>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</si>
  <si>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</si>
  <si>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</si>
  <si>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</si>
  <si>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</si>
  <si>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</si>
  <si>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</si>
  <si>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</si>
  <si>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</si>
  <si>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</si>
  <si>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</si>
  <si>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</si>
  <si>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</si>
  <si>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</si>
  <si>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</si>
  <si>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</si>
  <si>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</si>
  <si>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</si>
  <si>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</si>
  <si>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</si>
  <si>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</si>
  <si>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</si>
  <si>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</si>
  <si>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</si>
  <si>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</si>
  <si>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</si>
  <si>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</si>
  <si>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</si>
  <si>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</si>
  <si>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</si>
  <si>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</si>
  <si>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</si>
  <si>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</si>
  <si>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</si>
  <si>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</si>
  <si>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</si>
  <si>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</si>
  <si>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</si>
  <si>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</si>
  <si>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</si>
  <si>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</si>
  <si>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</si>
  <si>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</si>
  <si>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</si>
  <si>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</si>
  <si>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</si>
  <si>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</si>
  <si>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</si>
  <si>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</si>
  <si>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</si>
  <si>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</si>
  <si>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</si>
  <si>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</si>
  <si>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</si>
  <si>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</si>
  <si>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</si>
  <si>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</si>
  <si>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</si>
  <si>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</si>
  <si>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</si>
  <si>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</si>
  <si>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</si>
  <si>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</si>
  <si>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</si>
  <si>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</si>
  <si>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</si>
  <si>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</si>
  <si>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</si>
  <si>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</si>
  <si>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</si>
  <si>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</si>
  <si>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</si>
  <si>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</si>
  <si>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</si>
  <si>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</si>
  <si>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</si>
  <si>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</si>
  <si>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</si>
  <si>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</si>
  <si>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</si>
  <si>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</si>
  <si>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</si>
  <si>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</si>
  <si>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</si>
  <si>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</si>
  <si>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</si>
  <si>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</si>
  <si>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</si>
  <si>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</si>
  <si>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</si>
  <si>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</si>
  <si>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</si>
  <si>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</si>
  <si>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</si>
  <si>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</si>
  <si>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</si>
  <si>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</si>
  <si>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</si>
  <si>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</si>
  <si>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</si>
  <si>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</si>
  <si>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</si>
  <si>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</si>
  <si>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</si>
  <si>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</si>
  <si>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</si>
  <si>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</si>
  <si>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</si>
  <si>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</si>
  <si>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</si>
  <si>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</si>
  <si>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</si>
  <si>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</si>
  <si>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</si>
  <si>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</si>
  <si>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</si>
  <si>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</si>
  <si>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</si>
  <si>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</si>
  <si>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</si>
  <si>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</si>
  <si>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</si>
  <si>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</si>
  <si>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</si>
  <si>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</si>
  <si>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</si>
  <si>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</si>
  <si>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</si>
  <si>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</si>
  <si>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</si>
  <si>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</si>
  <si>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</si>
  <si>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</si>
  <si>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</si>
  <si>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</si>
  <si>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</si>
  <si>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</si>
  <si>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</si>
  <si>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</si>
  <si>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</si>
  <si>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</si>
  <si>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</si>
  <si>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</si>
  <si>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</si>
  <si>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</si>
  <si>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</si>
  <si>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</si>
  <si>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</si>
  <si>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</si>
  <si>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</si>
  <si>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</si>
  <si>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</si>
  <si>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</si>
  <si>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</si>
  <si>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</si>
  <si>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</si>
  <si>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</si>
  <si>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</si>
  <si>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</si>
  <si>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</si>
  <si>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</si>
  <si>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</si>
  <si>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</si>
  <si>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</si>
  <si>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</si>
  <si>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</si>
  <si>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</si>
  <si>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</si>
  <si>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</si>
  <si>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</si>
  <si>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</si>
  <si>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</si>
  <si>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</si>
  <si>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</si>
  <si>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</si>
  <si>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</si>
  <si>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</si>
  <si>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</si>
  <si>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</si>
  <si>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</si>
  <si>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</si>
  <si>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</si>
  <si>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</si>
  <si>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</si>
  <si>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</si>
  <si>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</si>
  <si>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</si>
  <si>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</si>
  <si>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</si>
  <si>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</si>
  <si>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</si>
  <si>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</si>
  <si>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</si>
  <si>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</si>
  <si>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</si>
  <si>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</si>
  <si>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</si>
  <si>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</si>
  <si>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</si>
  <si>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</si>
  <si>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</si>
  <si>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</si>
  <si>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</si>
  <si>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</si>
  <si>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</si>
  <si>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</si>
  <si>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</si>
  <si>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</si>
  <si>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</si>
  <si>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</si>
  <si>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</si>
  <si>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</si>
  <si>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</si>
  <si>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</si>
  <si>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</si>
  <si>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</si>
  <si>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</si>
  <si>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</si>
  <si>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</si>
  <si>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</si>
  <si>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</si>
  <si>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</si>
  <si>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</si>
  <si>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</si>
  <si>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</si>
  <si>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</si>
  <si>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</si>
  <si>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</si>
  <si>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</si>
  <si>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</si>
  <si>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</si>
  <si>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</si>
  <si>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</si>
  <si>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</si>
  <si>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</si>
  <si>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</si>
  <si>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</si>
  <si>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</si>
  <si>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</si>
  <si>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</si>
  <si>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</si>
  <si>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</si>
  <si>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</si>
  <si>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</si>
  <si>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</si>
  <si>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</si>
  <si>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</si>
  <si>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</si>
  <si>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</si>
  <si>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</si>
  <si>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</si>
  <si>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</si>
  <si>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</si>
  <si>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</si>
  <si>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</si>
  <si>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</si>
  <si>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</si>
  <si>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</si>
  <si>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</si>
  <si>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</si>
  <si>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</si>
  <si>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</si>
  <si>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</si>
  <si>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</si>
  <si>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</si>
  <si>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</si>
  <si>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</si>
  <si>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</si>
  <si>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</si>
  <si>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</si>
  <si>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</si>
  <si>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</si>
  <si>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</si>
  <si>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</si>
  <si>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</si>
  <si>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</si>
  <si>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</si>
  <si>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</si>
  <si>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</si>
  <si>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</si>
  <si>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</si>
  <si>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</si>
  <si>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</si>
  <si>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</si>
  <si>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</si>
  <si>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</si>
  <si>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</si>
  <si>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</si>
  <si>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</si>
  <si>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</si>
  <si>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</si>
  <si>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</si>
  <si>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</si>
  <si>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</si>
  <si>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</si>
  <si>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</si>
  <si>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</si>
  <si>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</si>
  <si>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</si>
  <si>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</si>
  <si>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</si>
  <si>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</si>
  <si>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</si>
  <si>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</si>
  <si>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</si>
  <si>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</si>
  <si>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</si>
  <si>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</si>
  <si>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</si>
  <si>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</si>
  <si>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</si>
  <si>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</si>
  <si>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</si>
  <si>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</si>
  <si>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</si>
  <si>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</si>
  <si>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</si>
  <si>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</si>
  <si>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</si>
  <si>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</si>
  <si>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</si>
  <si>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</si>
  <si>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</si>
  <si>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</si>
  <si>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</si>
  <si>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</si>
  <si>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</si>
  <si>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</si>
  <si>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</si>
  <si>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</si>
  <si>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</si>
  <si>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</si>
  <si>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</si>
  <si>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</si>
  <si>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</si>
  <si>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</si>
  <si>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</si>
  <si>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</si>
  <si>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</si>
  <si>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</si>
  <si>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</si>
  <si>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</si>
  <si>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</si>
  <si>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</si>
  <si>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</si>
  <si>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</si>
  <si>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</si>
  <si>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</si>
  <si>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</si>
  <si>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</si>
  <si>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</si>
  <si>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</si>
  <si>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</si>
  <si>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</si>
  <si>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</si>
  <si>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</si>
  <si>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</si>
  <si>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</si>
  <si>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</si>
  <si>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</si>
  <si>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</si>
  <si>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</si>
  <si>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</si>
  <si>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</si>
  <si>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</si>
  <si>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</si>
  <si>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</si>
  <si>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</si>
  <si>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</si>
  <si>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</si>
  <si>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</si>
  <si>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</si>
  <si>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</si>
  <si>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</si>
  <si>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</si>
  <si>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</si>
  <si>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</si>
  <si>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</si>
  <si>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</si>
  <si>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</si>
  <si>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</si>
  <si>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</si>
  <si>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</si>
  <si>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</si>
  <si>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</si>
  <si>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</si>
  <si>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</si>
  <si>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</si>
  <si>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</si>
  <si>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</si>
  <si>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</si>
  <si>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</si>
  <si>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</si>
  <si>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</si>
  <si>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</si>
  <si>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</si>
  <si>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</si>
  <si>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</si>
  <si>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</si>
  <si>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</si>
  <si>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</si>
  <si>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</si>
  <si>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</si>
  <si>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</si>
  <si>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</si>
  <si>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</si>
  <si>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</si>
  <si>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</si>
  <si>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</si>
  <si>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</si>
  <si>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</si>
  <si>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</si>
  <si>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</si>
  <si>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</si>
  <si>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</si>
  <si>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</si>
  <si>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</si>
  <si>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</si>
  <si>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</si>
  <si>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</si>
  <si>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</si>
  <si>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</si>
  <si>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</si>
  <si>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</si>
  <si>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</si>
  <si>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</si>
  <si>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</si>
  <si>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</si>
  <si>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</si>
  <si>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</si>
  <si>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</si>
  <si>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</si>
  <si>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</si>
  <si>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</si>
  <si>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</si>
  <si>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</si>
  <si>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</si>
  <si>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</si>
  <si>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</si>
  <si>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</si>
  <si>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</si>
  <si>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</si>
  <si>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</si>
  <si>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</si>
  <si>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</si>
  <si>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</si>
  <si>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</si>
  <si>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</si>
  <si>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</si>
  <si>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</si>
  <si>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</si>
  <si>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</si>
  <si>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</si>
  <si>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</si>
  <si>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</si>
  <si>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</si>
  <si>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</si>
  <si>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</si>
  <si>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</si>
  <si>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</si>
  <si>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</si>
  <si>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</si>
  <si>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</si>
  <si>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</si>
  <si>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</si>
  <si>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</si>
  <si>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</si>
  <si>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</si>
  <si>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</si>
  <si>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</si>
  <si>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</si>
  <si>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</si>
  <si>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</si>
  <si>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</si>
  <si>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</si>
  <si>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</si>
  <si>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</si>
  <si>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</si>
  <si>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</si>
  <si>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</si>
  <si>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</si>
  <si>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</si>
  <si>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</si>
  <si>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</si>
  <si>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</si>
  <si>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</si>
  <si>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</si>
  <si>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</si>
  <si>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</si>
  <si>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</si>
  <si>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</si>
  <si>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</si>
  <si>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</si>
  <si>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</si>
  <si>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</si>
  <si>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</si>
  <si>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</si>
  <si>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</si>
  <si>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</si>
  <si>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</si>
  <si>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</si>
  <si>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</si>
  <si>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</si>
  <si>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</si>
  <si>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</si>
  <si>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</si>
  <si>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</si>
  <si>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</si>
  <si>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</si>
  <si>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</si>
  <si>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</si>
  <si>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</si>
  <si>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</si>
  <si>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</si>
  <si>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</si>
  <si>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</si>
  <si>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</si>
  <si>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</si>
  <si>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</si>
  <si>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</si>
  <si>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</si>
  <si>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</si>
  <si>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</si>
  <si>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</si>
  <si>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</si>
  <si>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</si>
  <si>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</si>
  <si>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</si>
  <si>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</si>
  <si>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</si>
  <si>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</si>
  <si>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</si>
  <si>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</si>
  <si>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</si>
  <si>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</si>
  <si>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</si>
  <si>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</si>
  <si>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</si>
  <si>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</si>
  <si>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</si>
  <si>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</si>
  <si>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</si>
  <si>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</si>
  <si>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</si>
  <si>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</si>
  <si>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</si>
  <si>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</si>
  <si>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</si>
  <si>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</si>
  <si>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</si>
  <si>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</si>
  <si>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</si>
  <si>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</si>
  <si>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</si>
  <si>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</si>
  <si>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</si>
  <si>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</si>
  <si>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</si>
  <si>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</si>
  <si>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</si>
  <si>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</si>
  <si>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</si>
  <si>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</si>
  <si>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</si>
  <si>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</si>
  <si>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</si>
  <si>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</si>
  <si>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</si>
  <si>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</si>
  <si>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</si>
  <si>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</si>
  <si>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</si>
  <si>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</si>
  <si>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</si>
  <si>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</si>
  <si>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</si>
  <si>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</si>
  <si>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</si>
  <si>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</si>
  <si>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</si>
  <si>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</si>
  <si>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</si>
  <si>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</si>
  <si>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</si>
  <si>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</si>
  <si>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</si>
  <si>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</si>
  <si>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</si>
  <si>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</si>
  <si>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</si>
  <si>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</si>
  <si>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</si>
  <si>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</si>
  <si>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</si>
  <si>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</si>
  <si>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</si>
  <si>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</si>
  <si>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</si>
  <si>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</si>
  <si>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</si>
  <si>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</si>
  <si>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</si>
  <si>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</si>
  <si>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</si>
  <si>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</si>
  <si>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</si>
  <si>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</si>
  <si>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</si>
  <si>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</si>
  <si>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</si>
  <si>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</si>
  <si>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</si>
  <si>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</si>
  <si>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</si>
  <si>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</si>
  <si>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</si>
  <si>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</si>
  <si>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</si>
  <si>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</si>
  <si>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</si>
  <si>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</si>
  <si>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</si>
  <si>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</si>
  <si>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</si>
  <si>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</si>
  <si>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</si>
  <si>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</si>
  <si>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</si>
  <si>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</si>
  <si>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</si>
  <si>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</si>
  <si>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</si>
  <si>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</si>
  <si>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</si>
  <si>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</si>
  <si>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</si>
  <si>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</si>
  <si>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</si>
  <si>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</si>
  <si>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</si>
  <si>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</si>
  <si>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</si>
  <si>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</si>
  <si>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</si>
  <si>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</si>
  <si>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</si>
  <si>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</si>
  <si>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</si>
  <si>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</si>
  <si>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</si>
  <si>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</si>
  <si>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</si>
  <si>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</si>
  <si>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</si>
  <si>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</si>
  <si>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</si>
  <si>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</si>
  <si>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</si>
  <si>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</si>
  <si>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</si>
  <si>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</si>
  <si>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</si>
  <si>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</si>
  <si>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</si>
  <si>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</si>
  <si>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</si>
  <si>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</si>
  <si>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</si>
  <si>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</si>
  <si>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</si>
  <si>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</si>
  <si>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</si>
  <si>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</si>
  <si>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</si>
  <si>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</si>
  <si>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</si>
  <si>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</si>
  <si>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</si>
  <si>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</si>
  <si>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</si>
  <si>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</si>
  <si>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</si>
  <si>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</si>
  <si>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</si>
  <si>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</si>
  <si>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</si>
  <si>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</si>
  <si>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</si>
  <si>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</si>
  <si>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</si>
  <si>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</si>
  <si>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</si>
  <si>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</si>
  <si>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</si>
  <si>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</si>
  <si>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</si>
  <si>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</si>
  <si>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</si>
  <si>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</si>
  <si>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</si>
  <si>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</si>
  <si>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</si>
  <si>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</si>
  <si>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</si>
  <si>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</si>
  <si>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</si>
  <si>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</si>
  <si>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</si>
  <si>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</si>
  <si>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</si>
  <si>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</si>
  <si>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</si>
  <si>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</si>
  <si>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</si>
  <si>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</si>
  <si>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</si>
  <si>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</si>
  <si>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</si>
  <si>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</si>
  <si>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</si>
  <si>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</si>
  <si>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</si>
  <si>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</si>
  <si>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</si>
  <si>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</si>
  <si>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</si>
  <si>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</si>
  <si>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</si>
  <si>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</si>
  <si>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</si>
  <si>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</si>
  <si>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</si>
  <si>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</si>
  <si>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</si>
  <si>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</si>
  <si>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</si>
  <si>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</si>
  <si>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</si>
  <si>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</si>
  <si>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</si>
  <si>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</si>
  <si>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</si>
  <si>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</si>
  <si>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</si>
  <si>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</si>
  <si>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</si>
  <si>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</si>
  <si>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</si>
  <si>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</si>
  <si>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</si>
  <si>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</si>
  <si>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</si>
  <si>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</si>
  <si>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</si>
  <si>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</si>
  <si>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</si>
  <si>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</si>
  <si>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</si>
  <si>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</si>
  <si>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</si>
  <si>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</si>
  <si>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</si>
  <si>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</si>
  <si>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</si>
  <si>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</si>
  <si>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</si>
  <si>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</si>
  <si>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</si>
  <si>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</si>
  <si>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</si>
  <si>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</si>
  <si>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</si>
  <si>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</si>
  <si>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</si>
  <si>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</si>
  <si>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</si>
  <si>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</si>
  <si>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</si>
  <si>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</si>
  <si>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</si>
  <si>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</si>
  <si>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</si>
  <si>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</si>
  <si>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</si>
  <si>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</si>
  <si>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</si>
  <si>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</si>
  <si>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</si>
  <si>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</si>
  <si>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</si>
  <si>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</si>
  <si>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</si>
  <si>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</si>
  <si>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</si>
  <si>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</si>
  <si>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</si>
  <si>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</si>
  <si>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</si>
  <si>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</si>
  <si>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</si>
  <si>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</si>
  <si>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</si>
  <si>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</si>
  <si>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</si>
  <si>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</si>
  <si>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</si>
  <si>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</si>
  <si>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</si>
  <si>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</si>
  <si>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</si>
  <si>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</si>
  <si>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</si>
  <si>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</si>
  <si>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</si>
  <si>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</si>
  <si>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</si>
  <si>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</si>
  <si>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</si>
  <si>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</si>
  <si>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</si>
  <si>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</si>
  <si>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</si>
  <si>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</si>
  <si>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</si>
  <si>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</si>
  <si>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</si>
  <si>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</si>
  <si>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</si>
  <si>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</si>
  <si>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</si>
  <si>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</si>
  <si>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</si>
  <si>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</si>
  <si>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</si>
  <si>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</si>
  <si>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</si>
  <si>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</si>
  <si>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</si>
  <si>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</si>
  <si>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</si>
  <si>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</si>
  <si>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</si>
  <si>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</si>
  <si>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</si>
  <si>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</si>
  <si>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</si>
  <si>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</si>
  <si>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</si>
  <si>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</si>
  <si>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</si>
  <si>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</si>
  <si>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</si>
  <si>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</si>
  <si>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</si>
  <si>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</si>
  <si>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</si>
  <si>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</si>
  <si>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</si>
  <si>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</si>
  <si>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</si>
  <si>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</si>
  <si>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</si>
  <si>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</si>
  <si>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</si>
  <si>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</si>
  <si>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</si>
  <si>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</si>
  <si>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</si>
  <si>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</si>
  <si>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</si>
  <si>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</si>
  <si>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</si>
  <si>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</si>
  <si>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</si>
  <si>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</si>
  <si>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</si>
  <si>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</si>
  <si>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</si>
  <si>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</si>
  <si>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</si>
  <si>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</si>
  <si>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</si>
  <si>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</si>
  <si>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</si>
  <si>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</si>
  <si>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</si>
  <si>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</si>
  <si>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</si>
  <si>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</si>
  <si>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</si>
  <si>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</si>
  <si>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</si>
  <si>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</si>
  <si>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</si>
  <si>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</si>
  <si>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</si>
  <si>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</si>
  <si>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</si>
  <si>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</si>
  <si>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</si>
  <si>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</si>
  <si>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</si>
  <si>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</si>
  <si>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</si>
  <si>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</si>
  <si>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</si>
  <si>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</si>
  <si>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</si>
  <si>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</si>
  <si>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</si>
  <si>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</si>
  <si>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</si>
  <si>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</si>
  <si>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</si>
  <si>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</si>
  <si>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</si>
  <si>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</si>
  <si>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</si>
  <si>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</si>
  <si>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</si>
  <si>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</si>
  <si>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</si>
  <si>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</si>
  <si>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</si>
  <si>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</si>
  <si>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</si>
  <si>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</si>
  <si>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</si>
  <si>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</si>
  <si>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</si>
  <si>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</si>
  <si>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</si>
  <si>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</si>
  <si>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</si>
  <si>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</si>
  <si>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</si>
  <si>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</si>
  <si>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</si>
  <si>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</si>
  <si>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</si>
  <si>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</si>
  <si>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</si>
  <si>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</si>
  <si>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</si>
  <si>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</si>
  <si>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</si>
  <si>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</si>
  <si>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</si>
  <si>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</si>
  <si>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</si>
  <si>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</si>
  <si>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</si>
  <si>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</si>
  <si>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</si>
  <si>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</si>
  <si>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</si>
  <si>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</si>
  <si>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</si>
  <si>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</si>
  <si>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</si>
  <si>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</si>
  <si>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</si>
  <si>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</si>
  <si>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</si>
  <si>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</si>
  <si>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</si>
  <si>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</si>
  <si>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</si>
  <si>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</si>
  <si>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</si>
  <si>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</si>
  <si>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</si>
  <si>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</si>
  <si>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</si>
  <si>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</si>
  <si>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</si>
  <si>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</si>
  <si>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</si>
  <si>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</si>
  <si>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</si>
  <si>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</si>
  <si>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</si>
  <si>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</si>
  <si>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</si>
  <si>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</si>
  <si>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</si>
  <si>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</si>
  <si>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</si>
  <si>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</si>
  <si>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</si>
  <si>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</si>
  <si>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</si>
  <si>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</si>
  <si>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</si>
  <si>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</si>
  <si>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</si>
  <si>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</si>
  <si>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</si>
  <si>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</si>
  <si>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</si>
  <si>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</si>
  <si>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</si>
  <si>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</si>
  <si>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</si>
  <si>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</si>
  <si>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</si>
  <si>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</si>
  <si>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</si>
  <si>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</si>
  <si>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</si>
  <si>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</si>
  <si>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</si>
  <si>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</si>
  <si>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</si>
  <si>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</si>
  <si>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</si>
  <si>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</si>
  <si>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</si>
  <si>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</si>
  <si>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</si>
  <si>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</si>
  <si>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</si>
  <si>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</si>
  <si>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</si>
  <si>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</si>
  <si>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</si>
  <si>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</si>
  <si>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</si>
  <si>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</si>
  <si>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</si>
  <si>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</si>
  <si>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</si>
  <si>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</si>
  <si>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</si>
  <si>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</si>
  <si>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</si>
  <si>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</si>
  <si>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</si>
  <si>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</si>
  <si>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</si>
  <si>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</si>
  <si>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</si>
  <si>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</si>
  <si>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</si>
  <si>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</si>
  <si>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</si>
  <si>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</si>
  <si>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</si>
  <si>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</si>
  <si>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</si>
  <si>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</si>
  <si>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</si>
  <si>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</si>
  <si>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</si>
  <si>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</si>
  <si>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</si>
  <si>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</si>
  <si>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</si>
  <si>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</si>
  <si>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</si>
  <si>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</si>
  <si>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</si>
  <si>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</si>
  <si>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</si>
  <si>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</si>
  <si>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</si>
  <si>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</si>
  <si>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</si>
  <si>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</si>
  <si>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</si>
  <si>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</si>
  <si>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</si>
  <si>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</si>
  <si>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</si>
  <si>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</si>
  <si>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</si>
  <si>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</si>
  <si>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</si>
  <si>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</si>
  <si>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</si>
  <si>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</si>
  <si>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</si>
  <si>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</si>
  <si>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</si>
  <si>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</si>
  <si>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</si>
  <si>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</si>
  <si>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</si>
  <si>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</si>
  <si>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</si>
  <si>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</si>
  <si>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</si>
  <si>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</si>
  <si>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</si>
  <si>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</si>
  <si>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</si>
  <si>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</si>
  <si>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</si>
  <si>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</si>
  <si>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</si>
  <si>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</si>
  <si>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</si>
  <si>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</si>
  <si>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</si>
  <si>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</si>
  <si>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</si>
  <si>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</si>
  <si>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</si>
  <si>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</si>
  <si>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</si>
  <si>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</si>
  <si>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</si>
  <si>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</si>
  <si>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</si>
  <si>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</si>
  <si>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</si>
  <si>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</si>
  <si>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</si>
  <si>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</si>
  <si>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</si>
  <si>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</si>
  <si>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</si>
  <si>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</si>
  <si>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</si>
  <si>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</si>
  <si>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</si>
  <si>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</si>
  <si>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</si>
  <si>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</si>
  <si>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</si>
  <si>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</si>
  <si>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</si>
  <si>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</si>
  <si>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</si>
  <si>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</si>
  <si>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</si>
  <si>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</si>
  <si>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</si>
  <si>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</si>
  <si>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</si>
  <si>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</si>
  <si>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</si>
  <si>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</si>
  <si>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</si>
  <si>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</si>
  <si>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</si>
  <si>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</si>
  <si>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</si>
  <si>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</si>
  <si>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</si>
  <si>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</si>
  <si>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</si>
  <si>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</si>
  <si>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</si>
  <si>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</si>
  <si>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</si>
  <si>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</si>
  <si>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</si>
  <si>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</si>
  <si>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</si>
  <si>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</si>
  <si>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</si>
  <si>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</si>
  <si>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</si>
  <si>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</si>
  <si>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</si>
  <si>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</si>
  <si>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</si>
  <si>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</si>
  <si>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</si>
  <si>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</si>
  <si>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</si>
  <si>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</si>
  <si>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</si>
  <si>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</si>
  <si>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</si>
  <si>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</si>
  <si>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</si>
  <si>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</si>
  <si>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</si>
  <si>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</si>
  <si>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</si>
  <si>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</si>
  <si>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</si>
  <si>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</si>
  <si>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</si>
  <si>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</si>
  <si>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</si>
  <si>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</si>
  <si>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</si>
  <si>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</si>
  <si>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</si>
  <si>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</si>
  <si>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</si>
  <si>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</si>
  <si>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</si>
  <si>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</si>
  <si>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</si>
  <si>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</si>
  <si>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</si>
  <si>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</si>
  <si>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</si>
  <si>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</si>
  <si>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</si>
  <si>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</si>
  <si>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</si>
  <si>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</si>
  <si>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</si>
  <si>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</si>
  <si>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</si>
  <si>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</si>
  <si>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</si>
  <si>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</si>
  <si>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</si>
  <si>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</si>
  <si>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</si>
  <si>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</si>
  <si>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</si>
  <si>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</si>
  <si>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</si>
  <si>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</si>
  <si>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</si>
  <si>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</si>
  <si>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</si>
  <si>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</si>
  <si>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</si>
  <si>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</si>
  <si>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</si>
  <si>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</si>
  <si>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</si>
  <si>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</si>
  <si>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</si>
  <si>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</si>
  <si>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</si>
  <si>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</si>
  <si>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</si>
  <si>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</si>
  <si>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</si>
  <si>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</si>
  <si>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</si>
  <si>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</si>
  <si>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</si>
  <si>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</si>
  <si>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</si>
  <si>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</si>
  <si>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</si>
  <si>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</si>
  <si>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</si>
  <si>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</si>
  <si>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</si>
  <si>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</si>
  <si>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</si>
  <si>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</si>
  <si>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</si>
  <si>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</si>
  <si>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</si>
  <si>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</si>
  <si>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</si>
  <si>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</si>
  <si>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</si>
  <si>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</si>
  <si>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</si>
  <si>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</si>
  <si>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</si>
  <si>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</si>
  <si>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</si>
  <si>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</si>
  <si>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</si>
  <si>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</si>
  <si>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</si>
  <si>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</si>
  <si>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</si>
  <si>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</si>
  <si>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</si>
  <si>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</si>
  <si>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</si>
  <si>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</si>
  <si>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</si>
  <si>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</si>
  <si>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</si>
  <si>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</si>
  <si>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</si>
  <si>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</si>
  <si>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</si>
  <si>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</si>
  <si>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</si>
  <si>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</si>
  <si>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</si>
  <si>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</si>
  <si>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</si>
  <si>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</si>
  <si>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</si>
  <si>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</si>
  <si>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</si>
  <si>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</si>
  <si>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</si>
  <si>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</si>
  <si>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</si>
  <si>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</si>
  <si>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</si>
  <si>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</si>
  <si>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</si>
  <si>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</si>
  <si>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</si>
  <si>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</si>
  <si>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</si>
  <si>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</si>
  <si>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</si>
  <si>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</si>
  <si>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</si>
  <si>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</si>
  <si>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</si>
  <si>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</si>
  <si>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</si>
  <si>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</si>
  <si>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</si>
  <si>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</si>
  <si>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</si>
  <si>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</si>
  <si>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</si>
  <si>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</si>
  <si>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</si>
  <si>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</si>
  <si>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</si>
  <si>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</si>
  <si>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</si>
  <si>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</si>
  <si>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</si>
  <si>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</si>
  <si>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</si>
  <si>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</si>
  <si>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</si>
  <si>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</si>
  <si>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</si>
  <si>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</si>
  <si>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</si>
  <si>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</si>
  <si>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</si>
  <si>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</si>
  <si>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</si>
  <si>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</si>
  <si>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</si>
  <si>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</si>
  <si>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</si>
  <si>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</si>
  <si>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</si>
  <si>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</si>
  <si>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</si>
  <si>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</si>
  <si>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</si>
  <si>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</si>
  <si>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</si>
  <si>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</si>
  <si>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</si>
  <si>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</si>
  <si>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</si>
  <si>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</si>
  <si>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</si>
  <si>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</si>
  <si>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</si>
  <si>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</si>
  <si>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</si>
  <si>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</si>
  <si>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</si>
  <si>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</si>
  <si>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</si>
  <si>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</si>
  <si>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</si>
  <si>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</si>
  <si>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</si>
  <si>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</si>
  <si>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</si>
  <si>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</si>
  <si>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</si>
  <si>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</si>
  <si>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</si>
  <si>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</si>
  <si>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</si>
  <si>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</si>
  <si>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</si>
  <si>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</si>
  <si>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</si>
  <si>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</si>
  <si>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</si>
  <si>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</si>
  <si>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</si>
  <si>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</si>
  <si>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</si>
  <si>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</si>
  <si>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</si>
  <si>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</si>
  <si>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</si>
  <si>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</si>
  <si>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</si>
  <si>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</si>
  <si>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</si>
  <si>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</si>
  <si>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</si>
  <si>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</si>
  <si>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</si>
  <si>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</si>
  <si>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</si>
  <si>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</si>
  <si>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</si>
  <si>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</si>
  <si>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</si>
  <si>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</si>
  <si>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</si>
  <si>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</si>
  <si>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</si>
  <si>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</si>
  <si>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</si>
  <si>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</si>
  <si>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</si>
  <si>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</si>
  <si>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</si>
  <si>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</si>
  <si>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</si>
  <si>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</si>
  <si>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</si>
  <si>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</si>
  <si>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</si>
  <si>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</si>
  <si>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</si>
  <si>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</si>
  <si>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</si>
  <si>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</si>
  <si>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</si>
  <si>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</si>
  <si>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</si>
  <si>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</si>
  <si>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</si>
  <si>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</si>
  <si>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</si>
  <si>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</si>
  <si>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</si>
  <si>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</si>
  <si>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</si>
  <si>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</si>
  <si>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</si>
  <si>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</si>
  <si>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</si>
  <si>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</si>
  <si>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</si>
  <si>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</si>
  <si>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</si>
  <si>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</si>
  <si>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</si>
  <si>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</si>
  <si>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</si>
  <si>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</si>
  <si>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</si>
  <si>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</si>
  <si>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</si>
  <si>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</si>
  <si>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</si>
  <si>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</si>
  <si>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</si>
  <si>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</si>
  <si>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</si>
  <si>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</si>
  <si>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</si>
  <si>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</si>
  <si>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</si>
  <si>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</si>
  <si>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</si>
  <si>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</si>
  <si>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</si>
  <si>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</si>
  <si>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</si>
  <si>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</si>
  <si>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</si>
  <si>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</si>
  <si>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</si>
  <si>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</si>
  <si>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</si>
  <si>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</si>
  <si>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</si>
  <si>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</si>
  <si>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</si>
  <si>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</si>
  <si>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</si>
  <si>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</si>
  <si>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</si>
  <si>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</si>
  <si>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</si>
  <si>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</si>
  <si>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</si>
  <si>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</si>
  <si>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</si>
  <si>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</si>
  <si>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</si>
  <si>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</si>
  <si>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</si>
  <si>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</si>
  <si>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</si>
  <si>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</si>
  <si>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</si>
  <si>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</si>
  <si>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</si>
  <si>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</si>
  <si>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</si>
  <si>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</si>
  <si>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</si>
  <si>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</si>
  <si>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</si>
  <si>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</si>
  <si>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</si>
  <si>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</si>
  <si>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</si>
  <si>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</si>
  <si>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</si>
  <si>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</si>
  <si>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</si>
  <si>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</si>
  <si>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</si>
  <si>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</si>
  <si>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</si>
  <si>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</si>
  <si>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</si>
  <si>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</si>
  <si>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</si>
  <si>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</si>
  <si>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</si>
  <si>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</si>
  <si>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</si>
  <si>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</si>
  <si>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</si>
  <si>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</si>
  <si>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</si>
  <si>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</si>
  <si>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</si>
  <si>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</si>
  <si>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</si>
  <si>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</si>
  <si>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</si>
  <si>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</si>
  <si>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</si>
  <si>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</si>
  <si>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</si>
  <si>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</si>
  <si>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</si>
  <si>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</si>
  <si>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</si>
  <si>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</si>
  <si>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</si>
  <si>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</si>
  <si>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</si>
  <si>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</si>
  <si>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</si>
  <si>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</si>
  <si>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</si>
  <si>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</si>
  <si>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</si>
  <si>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</si>
  <si>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</si>
  <si>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</si>
  <si>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</si>
  <si>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</si>
  <si>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</si>
  <si>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</si>
  <si>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</si>
  <si>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</si>
  <si>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</si>
  <si>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</si>
  <si>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</si>
  <si>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</si>
  <si>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</si>
  <si>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</si>
  <si>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</si>
  <si>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</si>
  <si>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</si>
  <si>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</si>
  <si>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</si>
  <si>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</si>
  <si>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</si>
  <si>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</si>
  <si>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</si>
  <si>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</si>
  <si>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</si>
  <si>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</si>
  <si>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</si>
  <si>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</si>
  <si>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</si>
  <si>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</si>
  <si>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</si>
  <si>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</si>
  <si>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</si>
  <si>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</si>
  <si>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</si>
  <si>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</si>
  <si>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</si>
  <si>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</si>
  <si>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</si>
  <si>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</si>
  <si>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</si>
  <si>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</si>
  <si>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</si>
  <si>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</si>
  <si>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</si>
  <si>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</si>
  <si>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</si>
  <si>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</si>
  <si>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</si>
  <si>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</si>
  <si>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</si>
  <si>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</si>
  <si>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</si>
  <si>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</si>
  <si>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</si>
  <si>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</si>
  <si>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</si>
  <si>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</si>
  <si>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</si>
  <si>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</si>
  <si>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</si>
  <si>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</si>
  <si>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</si>
  <si>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</si>
  <si>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</si>
  <si>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</si>
  <si>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</si>
  <si>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</si>
  <si>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</si>
  <si>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</si>
  <si>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</si>
  <si>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</si>
  <si>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</si>
  <si>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</si>
  <si>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</si>
  <si>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</si>
  <si>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</si>
  <si>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</si>
  <si>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</si>
  <si>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</si>
  <si>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</si>
  <si>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</si>
  <si>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</si>
  <si>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</si>
  <si>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</si>
  <si>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</si>
  <si>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</si>
  <si>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</si>
  <si>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</si>
  <si>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</si>
  <si>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</si>
  <si>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</si>
  <si>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</si>
  <si>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</si>
  <si>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</si>
  <si>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</si>
  <si>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</si>
  <si>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</si>
  <si>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</si>
  <si>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</si>
  <si>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</si>
  <si>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</si>
  <si>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</si>
  <si>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</si>
  <si>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</si>
  <si>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</si>
  <si>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</si>
  <si>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</si>
  <si>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</si>
  <si>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</si>
  <si>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</si>
  <si>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</si>
  <si>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</si>
  <si>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</si>
  <si>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</si>
  <si>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</si>
  <si>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</si>
  <si>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</si>
  <si>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</si>
  <si>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</si>
  <si>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</si>
  <si>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</si>
  <si>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</si>
  <si>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</si>
  <si>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</si>
  <si>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</si>
  <si>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</si>
  <si>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</si>
  <si>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</si>
  <si>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</si>
  <si>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</si>
  <si>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</si>
  <si>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</si>
  <si>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</si>
  <si>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</si>
  <si>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</si>
  <si>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</si>
  <si>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</si>
  <si>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</si>
  <si>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</si>
  <si>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</si>
  <si>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</si>
  <si>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</si>
  <si>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</si>
  <si>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</si>
  <si>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</si>
  <si>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</si>
  <si>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</si>
  <si>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</si>
  <si>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</si>
  <si>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</si>
  <si>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</si>
  <si>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</si>
  <si>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</si>
  <si>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</si>
  <si>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</si>
  <si>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</si>
  <si>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</si>
  <si>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</si>
  <si>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</si>
  <si>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</si>
  <si>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</si>
  <si>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</si>
  <si>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</si>
  <si>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</si>
  <si>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</si>
  <si>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</si>
  <si>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</si>
  <si>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</si>
  <si>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</si>
  <si>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</si>
  <si>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</si>
  <si>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</si>
  <si>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</si>
  <si>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</si>
  <si>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</si>
  <si>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</si>
  <si>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</si>
  <si>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</si>
  <si>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</si>
  <si>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</si>
  <si>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</si>
  <si>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</si>
  <si>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</si>
  <si>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</si>
  <si>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</si>
  <si>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</si>
  <si>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</si>
  <si>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</si>
  <si>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</si>
  <si>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</si>
  <si>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</si>
  <si>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</si>
  <si>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</si>
  <si>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</si>
  <si>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</si>
  <si>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</si>
  <si>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</si>
  <si>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</si>
  <si>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</si>
  <si>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</si>
  <si>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</si>
  <si>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</si>
  <si>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</si>
  <si>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</si>
  <si>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</si>
  <si>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</si>
  <si>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</si>
  <si>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</si>
  <si>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</si>
  <si>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</si>
  <si>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</si>
  <si>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</si>
  <si>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</si>
  <si>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</si>
  <si>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</si>
  <si>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</si>
  <si>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</si>
  <si>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</si>
  <si>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</si>
  <si>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</si>
  <si>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</si>
  <si>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</si>
  <si>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</si>
  <si>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</si>
  <si>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</si>
  <si>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</si>
  <si>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</si>
  <si>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</si>
  <si>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</si>
  <si>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</si>
  <si>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</si>
  <si>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</si>
  <si>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</si>
  <si>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</si>
  <si>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</si>
  <si>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</si>
  <si>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</si>
  <si>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</si>
  <si>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</si>
  <si>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</si>
  <si>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</si>
  <si>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</si>
  <si>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</si>
  <si>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</si>
  <si>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</si>
  <si>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</si>
  <si>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</si>
  <si>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</si>
  <si>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</si>
  <si>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</si>
  <si>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</si>
  <si>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</si>
  <si>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</si>
  <si>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</si>
  <si>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</si>
  <si>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</si>
  <si>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</si>
  <si>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</si>
  <si>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</si>
  <si>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</si>
  <si>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</si>
  <si>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</si>
  <si>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</si>
  <si>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</si>
  <si>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</si>
  <si>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</si>
  <si>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</si>
  <si>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</si>
  <si>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</si>
  <si>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</si>
  <si>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</si>
  <si>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</si>
  <si>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</si>
  <si>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</si>
  <si>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</si>
  <si>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</si>
  <si>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</si>
  <si>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</si>
  <si>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</si>
  <si>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</si>
  <si>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</si>
  <si>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</si>
  <si>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</si>
  <si>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</si>
  <si>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</si>
  <si>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</si>
  <si>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</si>
  <si>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</si>
  <si>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</si>
  <si>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</si>
  <si>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</si>
  <si>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</si>
  <si>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</si>
  <si>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</si>
  <si>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</si>
  <si>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</si>
  <si>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</si>
  <si>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</si>
  <si>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</si>
  <si>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</si>
  <si>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</si>
  <si>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</si>
  <si>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</si>
  <si>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</si>
  <si>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</si>
  <si>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</si>
  <si>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</si>
  <si>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</si>
  <si>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</si>
  <si>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</si>
  <si>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</si>
  <si>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</si>
  <si>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</si>
  <si>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</si>
  <si>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</si>
  <si>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</si>
  <si>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</si>
  <si>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</si>
  <si>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</si>
  <si>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</si>
  <si>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</si>
  <si>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</si>
  <si>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</si>
  <si>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</si>
  <si>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</si>
  <si>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</si>
  <si>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</si>
  <si>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</si>
  <si>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</si>
  <si>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</si>
  <si>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</si>
  <si>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</si>
  <si>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</si>
  <si>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</si>
  <si>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</si>
  <si>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</si>
  <si>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</si>
  <si>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</si>
  <si>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</si>
  <si>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</si>
  <si>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</si>
  <si>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</si>
  <si>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</si>
  <si>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</si>
  <si>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</si>
  <si>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</si>
  <si>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</si>
  <si>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</si>
  <si>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</si>
  <si>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</si>
  <si>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</si>
  <si>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</si>
  <si>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</si>
  <si>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</si>
  <si>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</si>
  <si>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</si>
  <si>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</si>
  <si>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</si>
  <si>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</si>
  <si>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</si>
  <si>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</si>
  <si>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</si>
  <si>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</si>
  <si>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</si>
  <si>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</si>
  <si>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</si>
  <si>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</si>
  <si>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</si>
  <si>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</si>
  <si>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</si>
  <si>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</si>
  <si>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</si>
  <si>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</si>
  <si>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</si>
  <si>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</si>
  <si>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</si>
  <si>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</si>
  <si>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</si>
  <si>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</si>
  <si>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</si>
  <si>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</si>
  <si>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</si>
  <si>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</si>
  <si>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</si>
  <si>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</si>
  <si>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</si>
  <si>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</si>
  <si>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</si>
  <si>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</si>
  <si>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</si>
  <si>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</si>
  <si>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</si>
  <si>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</si>
  <si>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</si>
  <si>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</si>
  <si>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</si>
  <si>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</si>
  <si>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</si>
  <si>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</si>
  <si>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</si>
  <si>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</si>
  <si>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</si>
  <si>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</si>
  <si>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</si>
  <si>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</si>
  <si>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</si>
  <si>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</si>
  <si>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</si>
  <si>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</si>
  <si>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</si>
  <si>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</si>
  <si>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</si>
  <si>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</si>
  <si>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</si>
  <si>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</si>
  <si>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</si>
  <si>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</si>
  <si>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</si>
  <si>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</si>
  <si>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</si>
  <si>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</si>
  <si>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</si>
  <si>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</si>
  <si>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</si>
  <si>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</si>
  <si>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</si>
  <si>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</si>
  <si>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</si>
  <si>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</si>
  <si>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</si>
  <si>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</si>
  <si>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</si>
  <si>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</si>
  <si>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</si>
  <si>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</si>
  <si>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</si>
  <si>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</si>
  <si>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</si>
  <si>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</si>
  <si>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</si>
  <si>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</si>
  <si>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</si>
  <si>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</si>
  <si>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</si>
  <si>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</si>
  <si>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</si>
  <si>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</si>
  <si>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</si>
  <si>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</si>
  <si>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</si>
  <si>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</si>
  <si>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</si>
  <si>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</si>
  <si>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</si>
  <si>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</si>
  <si>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</si>
  <si>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</si>
  <si>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</si>
  <si>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</si>
  <si>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</si>
  <si>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</si>
  <si>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</si>
  <si>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</si>
  <si>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</si>
  <si>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</si>
  <si>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</si>
  <si>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</si>
  <si>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</si>
  <si>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</si>
  <si>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</si>
  <si>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</si>
  <si>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</si>
  <si>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</si>
  <si>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</si>
  <si>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</si>
  <si>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</si>
  <si>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</si>
  <si>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</si>
  <si>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</si>
  <si>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</si>
  <si>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</si>
  <si>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</si>
  <si>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</si>
  <si>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</si>
  <si>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</si>
  <si>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</si>
  <si>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</si>
  <si>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</si>
  <si>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</si>
  <si>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</si>
  <si>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</si>
  <si>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</si>
  <si>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</si>
  <si>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</si>
  <si>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</si>
  <si>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</si>
  <si>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</si>
  <si>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</si>
  <si>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</si>
  <si>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</si>
  <si>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</si>
  <si>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</si>
  <si>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</si>
  <si>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</si>
  <si>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</si>
  <si>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</si>
  <si>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</si>
  <si>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</si>
  <si>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</si>
  <si>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</si>
  <si>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</si>
  <si>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</si>
  <si>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</si>
  <si>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</si>
  <si>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</si>
  <si>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</si>
  <si>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</si>
  <si>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</si>
  <si>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</si>
  <si>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</si>
  <si>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</si>
  <si>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</si>
  <si>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</si>
  <si>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</si>
  <si>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</si>
  <si>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</si>
  <si>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</si>
  <si>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</si>
  <si>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</si>
  <si>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</si>
  <si>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</si>
  <si>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</si>
  <si>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</si>
  <si>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</si>
  <si>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</si>
  <si>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</si>
  <si>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</si>
  <si>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</si>
  <si>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</si>
  <si>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</si>
  <si>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</si>
  <si>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</si>
  <si>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</si>
  <si>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</si>
  <si>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</si>
  <si>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</si>
  <si>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</si>
  <si>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</si>
  <si>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</si>
  <si>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</si>
  <si>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</si>
  <si>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</si>
  <si>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</si>
  <si>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</si>
  <si>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</si>
  <si>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</si>
  <si>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</si>
  <si>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</si>
  <si>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</si>
  <si>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</si>
  <si>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</si>
  <si>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</si>
  <si>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</si>
  <si>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</si>
  <si>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</si>
  <si>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</si>
  <si>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</si>
  <si>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</si>
  <si>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</si>
  <si>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</si>
  <si>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</si>
  <si>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</si>
  <si>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</si>
  <si>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</si>
  <si>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</si>
  <si>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</si>
  <si>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</si>
  <si>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</si>
  <si>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</si>
  <si>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</si>
  <si>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</si>
  <si>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</si>
  <si>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</si>
  <si>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</si>
  <si>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</si>
  <si>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</si>
  <si>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</si>
  <si>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</si>
  <si>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</si>
  <si>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</si>
  <si>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</si>
  <si>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</si>
  <si>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</si>
  <si>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</si>
  <si>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</si>
  <si>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</si>
  <si>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</si>
  <si>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</si>
  <si>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</si>
  <si>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</si>
  <si>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</si>
  <si>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</si>
  <si>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</si>
  <si>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</si>
  <si>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</si>
  <si>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</si>
  <si>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</si>
  <si>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</si>
  <si>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</si>
  <si>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</si>
  <si>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</si>
  <si>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</si>
  <si>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</si>
  <si>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</si>
  <si>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</si>
  <si>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</si>
  <si>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</si>
  <si>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</si>
  <si>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</si>
  <si>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</si>
  <si>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</si>
  <si>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</si>
  <si>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</si>
  <si>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</si>
  <si>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</si>
  <si>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</si>
  <si>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</si>
  <si>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</si>
  <si>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</si>
  <si>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</si>
  <si>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</si>
  <si>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</si>
  <si>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</si>
  <si>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</si>
  <si>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</si>
  <si>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</si>
  <si>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</si>
  <si>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</si>
  <si>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</si>
  <si>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</si>
  <si>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</si>
  <si>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</si>
  <si>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</si>
  <si>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</si>
  <si>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</si>
  <si>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</si>
  <si>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</si>
  <si>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</si>
  <si>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</si>
  <si>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</si>
  <si>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</si>
  <si>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</si>
  <si>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</si>
  <si>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</si>
  <si>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</si>
  <si>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</si>
  <si>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</si>
  <si>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</si>
  <si>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</si>
  <si>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</si>
  <si>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</si>
  <si>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</si>
  <si>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</si>
  <si>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</si>
  <si>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</si>
  <si>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</si>
  <si>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</si>
  <si>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</si>
  <si>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</si>
  <si>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</si>
  <si>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</si>
  <si>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</si>
  <si>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</si>
  <si>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</si>
  <si>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</si>
  <si>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</si>
  <si>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</si>
  <si>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</si>
  <si>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</si>
  <si>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</si>
  <si>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</si>
  <si>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</si>
  <si>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</si>
  <si>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</si>
  <si>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</si>
  <si>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</si>
  <si>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</si>
  <si>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</si>
  <si>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</si>
  <si>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</si>
  <si>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</si>
  <si>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</si>
  <si>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</si>
  <si>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</si>
  <si>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</si>
  <si>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</si>
  <si>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</si>
  <si>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</si>
  <si>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</si>
  <si>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</si>
  <si>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</si>
  <si>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</si>
  <si>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</si>
  <si>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</si>
  <si>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</si>
  <si>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</si>
  <si>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</si>
  <si>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</si>
  <si>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</si>
  <si>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</si>
  <si>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</si>
  <si>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</si>
  <si>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</si>
  <si>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</si>
  <si>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</si>
  <si>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</si>
  <si>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</si>
  <si>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</si>
  <si>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</si>
  <si>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</si>
  <si>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</si>
  <si>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</si>
  <si>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</si>
  <si>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</si>
  <si>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</si>
  <si>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</si>
  <si>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</si>
  <si>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</si>
  <si>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</si>
  <si>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</si>
  <si>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</si>
  <si>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</si>
  <si>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</si>
  <si>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</si>
  <si>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</si>
  <si>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</si>
  <si>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</si>
  <si>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</si>
  <si>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</si>
  <si>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</si>
  <si>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</si>
  <si>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</si>
  <si>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</si>
  <si>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</si>
  <si>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</si>
  <si>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</si>
  <si>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</si>
  <si>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</si>
  <si>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</si>
  <si>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</si>
  <si>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</si>
  <si>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</si>
  <si>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</si>
  <si>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</si>
  <si>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</si>
  <si>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</si>
  <si>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</si>
  <si>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</si>
  <si>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</si>
  <si>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</si>
  <si>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</si>
  <si>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</si>
  <si>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</si>
  <si>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</si>
  <si>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</si>
  <si>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</si>
  <si>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</si>
  <si>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</si>
  <si>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</si>
  <si>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</si>
  <si>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</si>
  <si>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</si>
  <si>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</si>
  <si>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</si>
  <si>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</si>
  <si>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</si>
  <si>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</si>
  <si>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</si>
  <si>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</si>
  <si>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</si>
  <si>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</si>
  <si>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</si>
  <si>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</si>
  <si>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</si>
  <si>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</si>
  <si>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</si>
  <si>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</si>
  <si>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</si>
  <si>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</si>
  <si>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</si>
  <si>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</si>
  <si>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</si>
  <si>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</si>
  <si>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</si>
  <si>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</si>
  <si>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</si>
  <si>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</si>
  <si>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</si>
  <si>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</si>
  <si>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</si>
  <si>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</si>
  <si>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</si>
  <si>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</si>
  <si>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</si>
  <si>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</si>
  <si>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</si>
  <si>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</si>
  <si>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</si>
  <si>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</si>
  <si>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</si>
  <si>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</si>
  <si>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</si>
  <si>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</si>
  <si>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</si>
  <si>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</si>
  <si>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</si>
  <si>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</si>
  <si>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</si>
  <si>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</si>
  <si>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</si>
  <si>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</si>
  <si>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</si>
  <si>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</si>
  <si>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</si>
  <si>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</si>
  <si>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</si>
  <si>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</si>
  <si>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</si>
  <si>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</si>
  <si>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</si>
  <si>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</si>
  <si>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</si>
  <si>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</si>
  <si>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</si>
  <si>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</si>
  <si>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</si>
  <si>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</si>
  <si>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</si>
  <si>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</si>
  <si>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</si>
  <si>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</si>
  <si>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</si>
  <si>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</si>
  <si>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</si>
  <si>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</si>
  <si>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</si>
  <si>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</si>
  <si>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</si>
  <si>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</si>
  <si>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</si>
  <si>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</si>
  <si>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</si>
  <si>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</si>
  <si>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</si>
  <si>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</si>
  <si>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</si>
  <si>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</si>
  <si>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</si>
  <si>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</si>
  <si>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</si>
  <si>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</si>
  <si>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</si>
  <si>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</si>
  <si>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</si>
  <si>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</si>
  <si>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</si>
  <si>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</si>
  <si>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</si>
  <si>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</si>
  <si>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</si>
  <si>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</si>
  <si>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</si>
  <si>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</si>
  <si>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</si>
  <si>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</si>
  <si>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</si>
  <si>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</si>
  <si>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</si>
  <si>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</si>
  <si>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</si>
  <si>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</si>
  <si>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</si>
  <si>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</si>
  <si>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</si>
  <si>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</si>
  <si>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</si>
  <si>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</si>
  <si>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</si>
  <si>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</si>
  <si>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</si>
  <si>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</si>
  <si>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</si>
  <si>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</si>
  <si>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</si>
  <si>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</si>
  <si>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</si>
  <si>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</si>
  <si>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</si>
  <si>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</si>
  <si>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</si>
  <si>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</si>
  <si>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</si>
  <si>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</si>
  <si>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</si>
  <si>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</si>
  <si>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</si>
  <si>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</si>
  <si>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</si>
  <si>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</si>
  <si>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</si>
  <si>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</si>
  <si>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</si>
  <si>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</si>
  <si>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</si>
  <si>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</si>
  <si>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</si>
  <si>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</si>
  <si>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</si>
  <si>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</si>
  <si>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</si>
  <si>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</si>
  <si>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</si>
  <si>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</si>
  <si>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</si>
  <si>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</si>
  <si>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</si>
  <si>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</si>
  <si>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</si>
  <si>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</si>
  <si>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</si>
  <si>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</si>
  <si>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</si>
  <si>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</si>
  <si>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</si>
  <si>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</si>
  <si>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</si>
  <si>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</si>
  <si>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</si>
  <si>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</si>
  <si>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</si>
  <si>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</si>
  <si>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</si>
  <si>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</si>
  <si>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</si>
  <si>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</si>
  <si>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</si>
  <si>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</si>
  <si>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</si>
  <si>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</si>
  <si>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</si>
  <si>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</si>
  <si>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</si>
  <si>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</si>
  <si>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</si>
  <si>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</si>
  <si>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</si>
  <si>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</si>
  <si>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</si>
  <si>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</si>
  <si>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</si>
  <si>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</si>
  <si>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</si>
  <si>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</si>
  <si>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</si>
  <si>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</si>
  <si>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</si>
  <si>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</si>
  <si>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</si>
  <si>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</si>
  <si>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</si>
  <si>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</si>
  <si>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</si>
  <si>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</si>
  <si>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</si>
  <si>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</si>
  <si>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</si>
  <si>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</si>
  <si>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</si>
  <si>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</si>
  <si>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</si>
  <si>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</si>
  <si>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</si>
  <si>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</si>
  <si>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</si>
  <si>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</si>
  <si>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</si>
  <si>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</si>
  <si>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</si>
  <si>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</si>
  <si>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</si>
  <si>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</si>
  <si>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</si>
  <si>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</si>
  <si>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</si>
  <si>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</si>
  <si>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</si>
  <si>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</si>
  <si>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</si>
  <si>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</si>
  <si>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</si>
  <si>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</si>
  <si>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</si>
  <si>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</si>
  <si>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</si>
  <si>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</si>
  <si>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</si>
  <si>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</si>
  <si>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</si>
  <si>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</si>
  <si>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</si>
  <si>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</si>
  <si>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</si>
  <si>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</si>
  <si>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</si>
  <si>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</si>
  <si>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</si>
  <si>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</si>
  <si>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</si>
  <si>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</si>
  <si>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</si>
  <si>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</si>
  <si>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</si>
  <si>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</si>
  <si>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</si>
  <si>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</si>
  <si>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</si>
  <si>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</si>
  <si>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</si>
  <si>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</si>
  <si>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</si>
  <si>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</si>
  <si>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</si>
  <si>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</si>
  <si>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</si>
  <si>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</si>
  <si>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</si>
  <si>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</si>
  <si>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</si>
  <si>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</si>
  <si>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</si>
  <si>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</si>
  <si>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</si>
  <si>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</si>
  <si>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</si>
  <si>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</si>
  <si>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</si>
  <si>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</si>
  <si>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</si>
  <si>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</si>
  <si>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</si>
  <si>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</si>
  <si>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</si>
  <si>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</si>
  <si>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</si>
  <si>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</si>
  <si>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</si>
  <si>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</si>
  <si>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</si>
  <si>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</si>
  <si>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</si>
  <si>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</si>
  <si>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</si>
  <si>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</si>
  <si>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</si>
  <si>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</si>
  <si>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</si>
  <si>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</si>
  <si>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</si>
  <si>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</si>
  <si>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</si>
  <si>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</si>
  <si>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</si>
  <si>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</si>
  <si>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</si>
  <si>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</si>
  <si>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</si>
  <si>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</si>
  <si>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</si>
  <si>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</si>
  <si>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</si>
  <si>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</si>
  <si>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</si>
  <si>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</si>
  <si>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</si>
  <si>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</si>
  <si>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</si>
  <si>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</si>
  <si>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</si>
  <si>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</si>
  <si>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</si>
  <si>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</si>
  <si>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</si>
  <si>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</si>
  <si>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</si>
  <si>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</si>
  <si>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</si>
  <si>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</si>
  <si>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</si>
  <si>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</si>
  <si>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</si>
  <si>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</si>
  <si>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</si>
  <si>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</si>
  <si>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</si>
  <si>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</si>
  <si>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</si>
  <si>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</si>
  <si>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</si>
  <si>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</si>
  <si>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</si>
  <si>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</si>
  <si>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</si>
  <si>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</si>
  <si>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</si>
  <si>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</si>
  <si>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</si>
  <si>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</si>
  <si>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</si>
  <si>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</si>
  <si>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</si>
  <si>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</si>
  <si>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</si>
  <si>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</si>
  <si>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</si>
  <si>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</si>
  <si>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</si>
  <si>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</si>
  <si>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</si>
  <si>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</si>
  <si>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</si>
  <si>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</si>
  <si>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</si>
  <si>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</si>
  <si>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</si>
  <si>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</si>
  <si>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</si>
  <si>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</si>
  <si>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</si>
  <si>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</si>
  <si>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</si>
  <si>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</si>
  <si>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</si>
  <si>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</si>
  <si>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</si>
  <si>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</si>
  <si>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</si>
  <si>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</si>
  <si>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</si>
  <si>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</si>
  <si>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</si>
  <si>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</si>
  <si>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</si>
  <si>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</si>
  <si>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</si>
  <si>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</si>
  <si>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</si>
  <si>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</si>
  <si>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</si>
  <si>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</si>
  <si>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</si>
  <si>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</si>
  <si>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</si>
  <si>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</si>
  <si>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</si>
  <si>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</si>
  <si>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</si>
  <si>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</si>
  <si>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</si>
  <si>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</si>
  <si>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</si>
  <si>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</si>
  <si>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</si>
  <si>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</si>
  <si>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</si>
  <si>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</si>
  <si>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</si>
  <si>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</si>
  <si>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</si>
  <si>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</si>
  <si>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</si>
  <si>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</si>
  <si>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</si>
  <si>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</si>
  <si>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</si>
  <si>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</si>
  <si>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</si>
  <si>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</si>
  <si>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</si>
  <si>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</si>
  <si>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</si>
  <si>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</si>
  <si>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</si>
  <si>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</si>
  <si>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</si>
  <si>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</si>
  <si>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</si>
  <si>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</si>
  <si>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</si>
  <si>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</si>
  <si>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</si>
  <si>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</si>
  <si>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</si>
  <si>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</si>
  <si>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</si>
  <si>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</si>
  <si>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</si>
  <si>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</si>
  <si>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</si>
  <si>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</si>
  <si>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</si>
  <si>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</si>
  <si>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</si>
  <si>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</si>
  <si>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</si>
  <si>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</si>
  <si>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</si>
  <si>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</si>
  <si>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</si>
  <si>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</si>
  <si>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</si>
  <si>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</si>
  <si>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</si>
  <si>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</si>
  <si>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</si>
  <si>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</si>
  <si>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</si>
  <si>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</si>
  <si>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</si>
  <si>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</si>
  <si>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</si>
  <si>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</si>
  <si>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</si>
  <si>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</si>
  <si>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</si>
  <si>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</si>
  <si>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</si>
  <si>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</si>
  <si>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</si>
  <si>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</si>
  <si>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</si>
  <si>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</si>
  <si>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</si>
  <si>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</si>
  <si>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</si>
  <si>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</si>
  <si>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</si>
  <si>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</si>
  <si>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</si>
  <si>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</si>
  <si>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</si>
  <si>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</si>
  <si>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</si>
  <si>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</si>
  <si>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</si>
  <si>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</si>
  <si>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</si>
  <si>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</si>
  <si>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</si>
  <si>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</si>
  <si>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</si>
  <si>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</si>
  <si>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</si>
  <si>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</si>
  <si>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</si>
  <si>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</si>
  <si>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</si>
  <si>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</si>
  <si>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</si>
  <si>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</si>
  <si>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</si>
  <si>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</si>
  <si>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</si>
  <si>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</si>
  <si>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</si>
  <si>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</si>
  <si>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</si>
  <si>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</si>
  <si>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</si>
  <si>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</si>
  <si>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</si>
  <si>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</si>
  <si>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</si>
  <si>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</si>
  <si>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</si>
  <si>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</si>
  <si>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</si>
  <si>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</si>
  <si>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</si>
  <si>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</si>
  <si>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</si>
  <si>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</si>
  <si>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</si>
  <si>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</si>
  <si>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</si>
  <si>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</si>
  <si>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</si>
  <si>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</si>
  <si>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</si>
  <si>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</si>
  <si>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</si>
  <si>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</si>
  <si>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</si>
  <si>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</si>
  <si>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</si>
  <si>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</si>
  <si>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</si>
  <si>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</si>
  <si>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</si>
  <si>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</si>
  <si>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</si>
  <si>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</si>
  <si>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</si>
  <si>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</si>
  <si>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</si>
  <si>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</si>
  <si>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</si>
  <si>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</si>
  <si>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</si>
  <si>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</si>
  <si>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</si>
  <si>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</si>
  <si>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</si>
  <si>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</si>
  <si>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</si>
  <si>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</si>
  <si>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</si>
  <si>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</si>
  <si>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</si>
  <si>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</si>
  <si>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</si>
  <si>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</si>
  <si>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</si>
  <si>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</si>
  <si>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</si>
  <si>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</si>
  <si>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</si>
  <si>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</si>
  <si>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</si>
  <si>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</si>
  <si>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</si>
  <si>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</si>
  <si>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</si>
  <si>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</si>
  <si>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</si>
  <si>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</si>
  <si>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</si>
  <si>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</si>
  <si>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</si>
  <si>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</si>
  <si>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</si>
  <si>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</si>
  <si>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</si>
  <si>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</si>
  <si>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</si>
  <si>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</si>
  <si>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</si>
  <si>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</si>
  <si>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</si>
  <si>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</si>
  <si>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</si>
  <si>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</si>
  <si>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</si>
  <si>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</si>
  <si>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</si>
  <si>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</si>
  <si>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</si>
  <si>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</si>
  <si>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</si>
  <si>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</si>
  <si>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</si>
  <si>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</si>
  <si>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</si>
  <si>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</si>
  <si>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</si>
  <si>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</si>
  <si>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</si>
  <si>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</si>
  <si>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</si>
  <si>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</si>
  <si>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</si>
  <si>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</si>
  <si>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</si>
  <si>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</si>
  <si>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</si>
  <si>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</si>
  <si>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</si>
  <si>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</si>
  <si>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</si>
  <si>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</si>
  <si>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</si>
  <si>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</si>
  <si>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</si>
  <si>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</si>
  <si>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</si>
  <si>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</si>
  <si>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</si>
  <si>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</si>
  <si>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</si>
  <si>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</si>
  <si>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</si>
  <si>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</si>
  <si>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</si>
  <si>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</si>
  <si>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</si>
  <si>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</si>
  <si>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</si>
  <si>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</si>
  <si>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</si>
  <si>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</si>
  <si>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</si>
  <si>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</si>
  <si>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</si>
  <si>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</si>
  <si>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</si>
  <si>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</si>
  <si>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</si>
  <si>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</si>
  <si>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</si>
  <si>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</si>
  <si>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</si>
  <si>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</si>
  <si>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</si>
  <si>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</si>
  <si>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</si>
  <si>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</si>
  <si>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</si>
  <si>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</si>
  <si>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</si>
  <si>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</si>
  <si>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</si>
  <si>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</si>
  <si>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</si>
  <si>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</si>
  <si>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</si>
  <si>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</si>
  <si>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</si>
  <si>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</si>
  <si>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</si>
  <si>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</si>
  <si>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</si>
  <si>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</si>
  <si>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</si>
  <si>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</si>
  <si>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</si>
  <si>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</si>
  <si>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</si>
  <si>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</si>
  <si>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</si>
  <si>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</si>
  <si>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</si>
  <si>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</si>
  <si>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</si>
  <si>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</si>
  <si>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</si>
  <si>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</si>
  <si>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</si>
  <si>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</si>
  <si>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</si>
  <si>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</si>
  <si>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</si>
  <si>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</si>
  <si>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</si>
  <si>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</si>
  <si>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</si>
  <si>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</si>
  <si>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</si>
  <si>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</si>
  <si>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</si>
  <si>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</si>
  <si>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</si>
  <si>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</si>
  <si>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</si>
  <si>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</si>
  <si>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</si>
  <si>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</si>
  <si>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</si>
  <si>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</si>
  <si>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</si>
  <si>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</si>
  <si>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</si>
  <si>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</si>
  <si>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</si>
  <si>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</si>
  <si>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</si>
  <si>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</si>
  <si>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</si>
  <si>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</si>
  <si>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</si>
  <si>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</si>
  <si>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</si>
  <si>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</si>
  <si>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</si>
  <si>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</si>
  <si>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</si>
  <si>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</si>
  <si>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</si>
  <si>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</si>
  <si>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</si>
  <si>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</si>
  <si>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</si>
  <si>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</si>
  <si>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</si>
  <si>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</si>
  <si>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</si>
  <si>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</si>
  <si>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</si>
  <si>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</si>
  <si>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</si>
  <si>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</si>
  <si>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</si>
  <si>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</si>
  <si>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</si>
  <si>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</si>
  <si>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</si>
  <si>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</si>
  <si>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</si>
  <si>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</si>
  <si>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</si>
  <si>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</si>
  <si>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</si>
  <si>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</si>
  <si>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</si>
  <si>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</si>
  <si>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</si>
  <si>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</si>
  <si>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</si>
  <si>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</si>
  <si>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</si>
  <si>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</si>
  <si>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</si>
  <si>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</si>
  <si>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</si>
  <si>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</si>
  <si>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</si>
  <si>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</si>
  <si>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</si>
  <si>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</si>
  <si>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</si>
  <si>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</si>
  <si>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</si>
  <si>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</si>
  <si>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</si>
  <si>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</si>
  <si>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</si>
  <si>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</si>
  <si>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</si>
  <si>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</si>
  <si>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</si>
  <si>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</si>
  <si>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</si>
  <si>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</si>
  <si>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</si>
  <si>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</si>
  <si>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</si>
  <si>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</si>
  <si>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</si>
  <si>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</si>
  <si>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</si>
  <si>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</si>
  <si>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</si>
  <si>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</si>
  <si>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</si>
  <si>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</si>
  <si>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</si>
  <si>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</si>
  <si>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</si>
  <si>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</si>
  <si>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</si>
  <si>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</si>
  <si>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</si>
  <si>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</si>
  <si>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</si>
  <si>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</si>
  <si>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</si>
  <si>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</si>
  <si>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</si>
  <si>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</si>
  <si>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</si>
  <si>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</si>
  <si>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</si>
  <si>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</si>
  <si>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</si>
  <si>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</si>
  <si>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</si>
  <si>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</si>
  <si>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</si>
  <si>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</si>
  <si>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</si>
  <si>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</si>
  <si>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</si>
  <si>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</si>
  <si>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</si>
  <si>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</si>
  <si>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</si>
  <si>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</si>
  <si>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</si>
  <si>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</si>
  <si>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</si>
  <si>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</si>
  <si>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</si>
  <si>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</si>
  <si>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</si>
  <si>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</si>
  <si>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</si>
  <si>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</si>
  <si>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</si>
  <si>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</si>
  <si>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</si>
  <si>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</si>
  <si>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</si>
  <si>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</si>
  <si>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</si>
  <si>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</si>
  <si>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</si>
  <si>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</si>
  <si>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</si>
  <si>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</si>
  <si>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</si>
  <si>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</si>
  <si>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</si>
  <si>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</si>
  <si>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</si>
  <si>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</si>
  <si>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</si>
  <si>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</si>
  <si>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</si>
  <si>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</si>
  <si>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</si>
  <si>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</si>
  <si>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</si>
  <si>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</si>
  <si>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</si>
  <si>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</si>
  <si>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</si>
  <si>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</si>
  <si>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</si>
  <si>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</si>
  <si>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</si>
  <si>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</si>
  <si>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</si>
  <si>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</si>
  <si>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</si>
  <si>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</si>
  <si>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</si>
  <si>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</si>
  <si>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</si>
  <si>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</si>
  <si>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</si>
  <si>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</si>
  <si>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</si>
  <si>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</si>
  <si>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</si>
  <si>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</si>
  <si>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</si>
  <si>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</si>
  <si>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</si>
  <si>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</si>
  <si>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</si>
  <si>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</si>
  <si>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</si>
  <si>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</si>
  <si>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</si>
  <si>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</si>
  <si>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</si>
  <si>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</si>
  <si>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</si>
  <si>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</si>
  <si>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</si>
  <si>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</si>
  <si>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</si>
  <si>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</si>
  <si>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</si>
  <si>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</si>
  <si>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</si>
  <si>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</si>
  <si>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</si>
  <si>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</si>
  <si>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</si>
  <si>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</si>
  <si>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</si>
  <si>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</si>
  <si>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</si>
  <si>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</si>
  <si>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</si>
  <si>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</si>
  <si>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</si>
  <si>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</si>
  <si>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</si>
  <si>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</si>
  <si>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</si>
  <si>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</si>
  <si>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</si>
  <si>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</si>
  <si>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</si>
  <si>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</si>
  <si>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</si>
  <si>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</si>
  <si>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</si>
  <si>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</si>
  <si>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</si>
  <si>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</si>
  <si>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</si>
  <si>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</si>
  <si>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</si>
  <si>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</si>
  <si>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</si>
  <si>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</si>
  <si>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</si>
  <si>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</si>
  <si>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</si>
  <si>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</si>
  <si>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</si>
  <si>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</si>
  <si>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</si>
  <si>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</si>
  <si>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</si>
  <si>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</si>
  <si>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</si>
  <si>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</si>
  <si>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</si>
  <si>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</si>
  <si>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</si>
  <si>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</si>
  <si>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</si>
  <si>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</si>
  <si>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</si>
  <si>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</si>
  <si>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</si>
  <si>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</si>
  <si>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</si>
  <si>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</si>
  <si>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</si>
  <si>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</si>
  <si>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</si>
  <si>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</si>
  <si>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</si>
  <si>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</si>
  <si>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</si>
  <si>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</si>
  <si>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</si>
  <si>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</si>
  <si>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</si>
  <si>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</si>
  <si>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</si>
  <si>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</si>
  <si>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</si>
  <si>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</si>
  <si>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</si>
  <si>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</si>
  <si>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</si>
  <si>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</si>
  <si>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</si>
  <si>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</si>
  <si>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</si>
  <si>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</si>
  <si>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</si>
  <si>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</si>
  <si>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</si>
  <si>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</si>
  <si>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</si>
  <si>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</si>
  <si>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</si>
  <si>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</si>
  <si>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</si>
  <si>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</si>
  <si>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</si>
  <si>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</si>
  <si>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</si>
  <si>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</si>
  <si>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</si>
  <si>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</si>
  <si>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</si>
  <si>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</si>
  <si>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</si>
  <si>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</si>
  <si>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</si>
  <si>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</si>
  <si>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</si>
  <si>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</si>
  <si>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</si>
  <si>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</si>
  <si>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</si>
  <si>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</si>
  <si>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</si>
  <si>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</si>
  <si>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</si>
  <si>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</si>
  <si>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</si>
  <si>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</si>
  <si>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</si>
  <si>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</si>
  <si>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</si>
  <si>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</si>
  <si>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</si>
  <si>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</si>
  <si>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</si>
  <si>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</si>
  <si>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</si>
  <si>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</si>
  <si>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</si>
  <si>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</si>
  <si>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</si>
  <si>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</si>
  <si>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</si>
  <si>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</si>
  <si>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</si>
  <si>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</si>
  <si>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</si>
  <si>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</si>
  <si>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</si>
  <si>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</si>
  <si>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</si>
  <si>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</si>
  <si>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</si>
  <si>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</si>
  <si>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</si>
  <si>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</si>
  <si>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</si>
  <si>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</si>
  <si>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</si>
  <si>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</si>
  <si>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</si>
  <si>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</si>
  <si>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</si>
  <si>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</si>
  <si>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</si>
  <si>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</si>
  <si>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</si>
  <si>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</si>
  <si>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</si>
  <si>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</si>
  <si>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</si>
  <si>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</si>
  <si>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</si>
  <si>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</si>
  <si>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</si>
  <si>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</si>
  <si>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</si>
  <si>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</si>
  <si>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</si>
  <si>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</si>
  <si>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</si>
  <si>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</si>
  <si>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</si>
  <si>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</si>
  <si>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</si>
  <si>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</si>
  <si>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</si>
  <si>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</si>
  <si>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</si>
  <si>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</si>
  <si>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</si>
  <si>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</si>
  <si>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</si>
  <si>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</si>
  <si>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</si>
  <si>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</si>
  <si>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</si>
  <si>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</si>
  <si>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</si>
  <si>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</si>
  <si>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</si>
  <si>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</si>
  <si>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</si>
  <si>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</si>
  <si>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</si>
  <si>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</si>
  <si>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</si>
  <si>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</si>
  <si>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</si>
  <si>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</si>
  <si>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</si>
  <si>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</si>
  <si>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</si>
  <si>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</si>
  <si>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</si>
  <si>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</si>
  <si>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</si>
  <si>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</si>
  <si>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</si>
  <si>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</si>
  <si>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</si>
  <si>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</si>
  <si>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</si>
  <si>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</si>
  <si>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</si>
  <si>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</si>
  <si>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</si>
  <si>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</si>
  <si>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</si>
  <si>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</si>
  <si>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</si>
  <si>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</si>
  <si>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</si>
  <si>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</si>
  <si>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</si>
  <si>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</si>
  <si>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</si>
  <si>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</si>
  <si>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</si>
  <si>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</si>
  <si>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</si>
  <si>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</si>
  <si>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</si>
  <si>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</si>
  <si>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</si>
  <si>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</si>
  <si>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</si>
  <si>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</si>
  <si>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</si>
  <si>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</si>
  <si>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</si>
  <si>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</si>
  <si>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</si>
  <si>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</si>
  <si>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</si>
  <si>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</si>
  <si>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</si>
  <si>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</si>
  <si>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</si>
  <si>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</si>
  <si>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</si>
  <si>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</si>
  <si>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</si>
  <si>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</si>
  <si>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</si>
  <si>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</si>
  <si>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</si>
  <si>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</si>
  <si>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</si>
  <si>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</si>
  <si>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</si>
  <si>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</si>
  <si>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</si>
  <si>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</si>
  <si>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</si>
  <si>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</si>
  <si>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</si>
  <si>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</si>
  <si>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</si>
  <si>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</si>
  <si>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</si>
  <si>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</si>
  <si>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</si>
  <si>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</si>
  <si>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</si>
  <si>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Number Successful </t>
  </si>
  <si>
    <t>Number Failed</t>
  </si>
  <si>
    <t xml:space="preserve">Number Cancelled 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</si>
  <si>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</si>
  <si>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</si>
  <si>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</si>
  <si>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</si>
  <si>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</si>
  <si>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</si>
  <si>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</si>
  <si>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</si>
  <si>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</si>
  <si>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</si>
  <si>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</si>
  <si>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</si>
  <si>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</si>
  <si>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</si>
  <si>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</si>
  <si>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or equal to 50000</t>
  </si>
  <si>
    <t>Outcome</t>
  </si>
  <si>
    <t xml:space="preserve">Successful Campaigns </t>
  </si>
  <si>
    <t>Min Backers</t>
  </si>
  <si>
    <t>Max Backers</t>
  </si>
  <si>
    <t>Variance</t>
  </si>
  <si>
    <t>Standard Deviation</t>
  </si>
  <si>
    <t>Unsuccessful Campaigns</t>
  </si>
  <si>
    <t>Mean Backers</t>
  </si>
  <si>
    <t>Median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</si>
</sst>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2" applyFont="1"/>
    <xf numFmtId="9" fontId="0" fillId="0" borderId="0" xfId="2" applyNumberFormat="1" applyFont="1"/>
    <xf numFmtId="0" fontId="0" fillId="3" borderId="1" xfId="0" applyFill="1" applyBorder="1"/>
    <xf numFmtId="0" fontId="4" fillId="4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2" xfId="0" applyBorder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5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[StarterBook_bootcamp.xlsx]Sheet2!PivotTable1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Number of Outcomes per</a:t>
            </a:r>
            <a:r>
              <a:rPr lang="en-US" baseline="0"/>
              <a:t>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DB-E942-9D00-D1418C23F32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5DB-E942-9D00-D1418C23F32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5DB-E942-9D00-D1418C23F32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DB-E942-9D00-D1418C23F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9590528"/>
        <c:axId val="1418759120"/>
      </c:barChart>
      <c:catAx>
        <c:axId val="1429590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8759120"/>
        <c:crosses val="autoZero"/>
        <c:auto val="1"/>
        <c:lblAlgn val="ctr"/>
        <c:lblOffset val="100"/>
        <c:noMultiLvlLbl val="0"/>
      </c:catAx>
      <c:valAx>
        <c:axId val="141875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590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[StarterBook_bootcamp.xlsx]Sheet3!PivotTable2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Number of Outcomes per Sub-Category 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B-0541-ADE4-032B43A266BB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CB-0541-ADE4-032B43A266BB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CB-0541-ADE4-032B43A266BB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CB-0541-ADE4-032B43A26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9242224"/>
        <c:axId val="1460599856"/>
      </c:barChart>
      <c:catAx>
        <c:axId val="147924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0599856"/>
        <c:crosses val="autoZero"/>
        <c:auto val="1"/>
        <c:lblAlgn val="ctr"/>
        <c:lblOffset val="100"/>
        <c:noMultiLvlLbl val="0"/>
      </c:catAx>
      <c:valAx>
        <c:axId val="146059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2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[StarterBook_bootcamp.xlsx]Sheet4!PivotTable3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</a:t>
            </a:r>
            <a:r>
              <a:rPr lang="en-US" baseline="0"/>
              <a:t> Outcomes per Month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AB-6449-B018-EE6542BE759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AB-6449-B018-EE6542BE759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AB-6449-B018-EE6542BE7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0965408"/>
        <c:axId val="1521455248"/>
      </c:lineChart>
      <c:catAx>
        <c:axId val="1440965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455248"/>
        <c:crosses val="autoZero"/>
        <c:auto val="1"/>
        <c:lblAlgn val="ctr"/>
        <c:lblOffset val="100"/>
        <c:noMultiLvlLbl val="0"/>
      </c:catAx>
      <c:valAx>
        <c:axId val="152145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96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5875" cap="flat" cmpd="sng" algn="ctr">
      <a:solidFill>
        <a:schemeClr val="accent1"/>
      </a:solidFill>
      <a:round/>
    </a:ln>
    <a:effectLst>
      <a:glow rad="228600">
        <a:schemeClr val="bg1"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AB-074C-9A3D-71B3E33B132F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AB-074C-9A3D-71B3E33B132F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AB-074C-9A3D-71B3E33B1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95239232"/>
        <c:axId val="795280128"/>
      </c:lineChart>
      <c:catAx>
        <c:axId val="79523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in</a:t>
                </a:r>
                <a:r>
                  <a:rPr lang="en-US" baseline="0"/>
                  <a:t> Dollars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80128"/>
        <c:crosses val="autoZero"/>
        <c:auto val="1"/>
        <c:lblAlgn val="ctr"/>
        <c:lblOffset val="100"/>
        <c:noMultiLvlLbl val="0"/>
      </c:catAx>
      <c:valAx>
        <c:axId val="795280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3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0</xdr:row>
      <xdr:rowOff>146050</xdr:rowOff>
    </xdr:from>
    <xdr:to>
      <xdr:col>20</xdr:col>
      <xdr:colOff>12700</xdr:colOff>
      <xdr:row>41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07DFB-4D39-3943-8021-E6F7C6505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184150</xdr:rowOff>
    </xdr:from>
    <xdr:to>
      <xdr:col>18</xdr:col>
      <xdr:colOff>12700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7BEFAB-BE81-C543-B5ED-E71BF0E2EE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184150</xdr:rowOff>
    </xdr:from>
    <xdr:to>
      <xdr:col>18</xdr:col>
      <xdr:colOff>0</xdr:colOff>
      <xdr:row>31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CE9E0-AF30-A54C-8FEF-8C78BD89C3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774700</xdr:colOff>
      <xdr:row>13</xdr:row>
      <xdr:rowOff>127000</xdr:rowOff>
    </xdr:from>
    <xdr:to>
      <xdr:col>15</xdr:col>
      <xdr:colOff>254000</xdr:colOff>
      <xdr:row>42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D7F782-0B7C-8A42-871B-319B3E99F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 Shaffer" refreshedDate="44186.45228125" createdVersion="6" refreshedVersion="6" minRefreshableVersion="3" recordCount="4114" xr:uid="{81C321C4-676A-6F4D-8DE8-0FF5C704089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M Shaffer" refreshedDate="44186.452281712962" createdVersion="6" refreshedVersion="6" minRefreshableVersion="3" recordCount="4114" xr:uid="{A0A353E7-AC8D-4F45-B968-CA310DCF67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858B09-FE57-9547-B1B3-2539D473D70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67A06C-DF58-104B-BE8D-9F347098CC0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0656AB-2AA3-E549-9617-EA7FE79266D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3" customWidth="1"/>
    <col min="16" max="16" width="21.5" customWidth="1"/>
    <col min="17" max="17" width="16.6640625" customWidth="1"/>
    <col min="18" max="18" width="18.33203125" customWidth="1"/>
    <col min="19" max="19" width="21.1640625" customWidth="1"/>
    <col min="20" max="20" width="21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ROUND((E2/D2) * 100, 0)</f>
        <v>137</v>
      </c>
      <c r="P2" s="5">
        <f xml:space="preserve"> IFERROR(E2/L2,"0")</f>
        <v>63.917582417582416</v>
      </c>
      <c r="Q2" s="6" t="str">
        <f xml:space="preserve"> LEFT(N2, SEARCH("/", N2, 1) - 1)</f>
        <v>film &amp; video</v>
      </c>
      <c r="R2" t="str">
        <f xml:space="preserve"> RIGHT(N2, LEN(N2) - FIND("/", N2))</f>
        <v>television</v>
      </c>
      <c r="S2" s="9">
        <f xml:space="preserve"> (((J2/60)/60)/24)+DATE(1970,1,1)</f>
        <v>42177.007071759261</v>
      </c>
      <c r="T2" s="9">
        <f xml:space="preserve"> (((I2/60)/60)/24) + 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ROUND((E3/D3) * 100, 0)</f>
        <v>143</v>
      </c>
      <c r="P3" s="5">
        <f t="shared" ref="P3:P66" si="1" xml:space="preserve"> IFERROR(E3/L3,"0")</f>
        <v>185.48101265822785</v>
      </c>
      <c r="Q3" s="6" t="str">
        <f t="shared" ref="Q3:Q66" si="2" xml:space="preserve"> LEFT(N3, SEARCH("/", N3, 1) - 1)</f>
        <v>film &amp; video</v>
      </c>
      <c r="R3" t="str">
        <f t="shared" ref="R3:R66" si="3" xml:space="preserve"> RIGHT(N3, LEN(N3) - FIND("/", N3))</f>
        <v>television</v>
      </c>
      <c r="S3" s="9">
        <f t="shared" ref="S3:S66" si="4" xml:space="preserve"> (((J3/60)/60)/24)+DATE(1970,1,1)</f>
        <v>42766.600497685184</v>
      </c>
      <c r="T3" s="9">
        <f t="shared" ref="T3:T66" si="5" xml:space="preserve"> (((I3/60)/60)/24) + 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5">
        <f t="shared" si="1"/>
        <v>15</v>
      </c>
      <c r="Q4" s="6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s="5">
        <f t="shared" si="1"/>
        <v>69.266666666666666</v>
      </c>
      <c r="Q5" s="6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5">
        <f t="shared" si="1"/>
        <v>190.55028169014085</v>
      </c>
      <c r="Q6" s="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 s="5">
        <f t="shared" si="1"/>
        <v>93.40425531914893</v>
      </c>
      <c r="Q7" s="6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s="5">
        <f t="shared" si="1"/>
        <v>146.87931034482759</v>
      </c>
      <c r="Q8" s="6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s="5">
        <f t="shared" si="1"/>
        <v>159.82456140350877</v>
      </c>
      <c r="Q9" s="6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5">
        <f t="shared" si="1"/>
        <v>291.79333333333335</v>
      </c>
      <c r="Q10" s="6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5">
        <f t="shared" si="1"/>
        <v>31.499500000000001</v>
      </c>
      <c r="Q11" s="6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s="5">
        <f t="shared" si="1"/>
        <v>158.68421052631578</v>
      </c>
      <c r="Q12" s="6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s="5">
        <f t="shared" si="1"/>
        <v>80.333333333333329</v>
      </c>
      <c r="Q13" s="6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s="5">
        <f t="shared" si="1"/>
        <v>59.961305925030231</v>
      </c>
      <c r="Q14" s="6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5">
        <f t="shared" si="1"/>
        <v>109.78431372549019</v>
      </c>
      <c r="Q15" s="6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s="5">
        <f t="shared" si="1"/>
        <v>147.70731707317074</v>
      </c>
      <c r="Q16" s="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s="5">
        <f t="shared" si="1"/>
        <v>21.755102040816325</v>
      </c>
      <c r="Q17" s="6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s="5">
        <f t="shared" si="1"/>
        <v>171.84285714285716</v>
      </c>
      <c r="Q18" s="6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s="5">
        <f t="shared" si="1"/>
        <v>41.944444444444443</v>
      </c>
      <c r="Q19" s="6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s="5">
        <f t="shared" si="1"/>
        <v>93.264122807017543</v>
      </c>
      <c r="Q20" s="6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s="5">
        <f t="shared" si="1"/>
        <v>56.136363636363633</v>
      </c>
      <c r="Q21" s="6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s="5">
        <f t="shared" si="1"/>
        <v>80.16</v>
      </c>
      <c r="Q22" s="6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 s="5">
        <f t="shared" si="1"/>
        <v>199.9009900990099</v>
      </c>
      <c r="Q23" s="6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s="5">
        <f t="shared" si="1"/>
        <v>51.25</v>
      </c>
      <c r="Q24" s="6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s="5">
        <f t="shared" si="1"/>
        <v>103.04347826086956</v>
      </c>
      <c r="Q25" s="6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 s="5">
        <f t="shared" si="1"/>
        <v>66.346149825783982</v>
      </c>
      <c r="Q26" s="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s="5">
        <f t="shared" si="1"/>
        <v>57.142857142857146</v>
      </c>
      <c r="Q27" s="6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s="5">
        <f t="shared" si="1"/>
        <v>102.10526315789474</v>
      </c>
      <c r="Q28" s="6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 s="5">
        <f t="shared" si="1"/>
        <v>148.96666666666667</v>
      </c>
      <c r="Q29" s="6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s="5">
        <f t="shared" si="1"/>
        <v>169.6056338028169</v>
      </c>
      <c r="Q30" s="6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s="5">
        <f t="shared" si="1"/>
        <v>31.623931623931625</v>
      </c>
      <c r="Q31" s="6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s="5">
        <f t="shared" si="1"/>
        <v>76.45264150943396</v>
      </c>
      <c r="Q32" s="6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5">
        <f t="shared" si="1"/>
        <v>13</v>
      </c>
      <c r="Q33" s="6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s="5">
        <f t="shared" si="1"/>
        <v>320.44943820224717</v>
      </c>
      <c r="Q34" s="6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s="5">
        <f t="shared" si="1"/>
        <v>83.75</v>
      </c>
      <c r="Q35" s="6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s="5">
        <f t="shared" si="1"/>
        <v>49.882352941176471</v>
      </c>
      <c r="Q36" s="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s="5">
        <f t="shared" si="1"/>
        <v>59.464285714285715</v>
      </c>
      <c r="Q37" s="6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s="5">
        <f t="shared" si="1"/>
        <v>193.84090909090909</v>
      </c>
      <c r="Q38" s="6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s="5">
        <f t="shared" si="1"/>
        <v>159.51383399209487</v>
      </c>
      <c r="Q39" s="6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5">
        <f t="shared" si="1"/>
        <v>41.68181818181818</v>
      </c>
      <c r="Q40" s="6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5">
        <f t="shared" si="1"/>
        <v>150.89861751152074</v>
      </c>
      <c r="Q41" s="6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s="5">
        <f t="shared" si="1"/>
        <v>126.6875</v>
      </c>
      <c r="Q42" s="6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5">
        <f t="shared" si="1"/>
        <v>105.26315789473684</v>
      </c>
      <c r="Q43" s="6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s="5">
        <f t="shared" si="1"/>
        <v>117.51479289940828</v>
      </c>
      <c r="Q44" s="6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s="5">
        <f t="shared" si="1"/>
        <v>117.36121673003802</v>
      </c>
      <c r="Q45" s="6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5">
        <f t="shared" si="1"/>
        <v>133.33333333333334</v>
      </c>
      <c r="Q46" s="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5">
        <f t="shared" si="1"/>
        <v>98.360655737704917</v>
      </c>
      <c r="Q47" s="6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s="5">
        <f t="shared" si="1"/>
        <v>194.44444444444446</v>
      </c>
      <c r="Q48" s="6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s="5">
        <f t="shared" si="1"/>
        <v>76.865000000000009</v>
      </c>
      <c r="Q49" s="6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5">
        <f t="shared" si="1"/>
        <v>56.815789473684212</v>
      </c>
      <c r="Q50" s="6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5">
        <f t="shared" si="1"/>
        <v>137.93103448275863</v>
      </c>
      <c r="Q51" s="6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5">
        <f t="shared" si="1"/>
        <v>27.272727272727273</v>
      </c>
      <c r="Q52" s="6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5">
        <f t="shared" si="1"/>
        <v>118.33613445378151</v>
      </c>
      <c r="Q53" s="6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 s="5">
        <f t="shared" si="1"/>
        <v>223.48076923076923</v>
      </c>
      <c r="Q54" s="6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 s="5">
        <f t="shared" si="1"/>
        <v>28.111111111111111</v>
      </c>
      <c r="Q55" s="6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5">
        <f t="shared" si="1"/>
        <v>194.23076923076923</v>
      </c>
      <c r="Q56" s="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5">
        <f t="shared" si="1"/>
        <v>128.95348837209303</v>
      </c>
      <c r="Q57" s="6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s="5">
        <f t="shared" si="1"/>
        <v>49.316091954022987</v>
      </c>
      <c r="Q58" s="6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s="5">
        <f t="shared" si="1"/>
        <v>221.52173913043478</v>
      </c>
      <c r="Q59" s="6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s="5">
        <f t="shared" si="1"/>
        <v>137.21333333333334</v>
      </c>
      <c r="Q60" s="6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s="5">
        <f t="shared" si="1"/>
        <v>606.82242424242418</v>
      </c>
      <c r="Q61" s="6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s="5">
        <f t="shared" si="1"/>
        <v>43.040092592592593</v>
      </c>
      <c r="Q62" s="6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s="5">
        <f t="shared" si="1"/>
        <v>322.39130434782606</v>
      </c>
      <c r="Q63" s="6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s="5">
        <f t="shared" si="1"/>
        <v>96.708333333333329</v>
      </c>
      <c r="Q64" s="6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 s="5">
        <f t="shared" si="1"/>
        <v>35.474531249999998</v>
      </c>
      <c r="Q65" s="6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 s="5">
        <f t="shared" si="1"/>
        <v>86.666666666666671</v>
      </c>
      <c r="Q66" s="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 xml:space="preserve"> ROUND((E67/D67) * 100, 0)</f>
        <v>108</v>
      </c>
      <c r="P67" s="5">
        <f t="shared" ref="P67:P130" si="7" xml:space="preserve"> IFERROR(E67/L67,"0")</f>
        <v>132.05263157894737</v>
      </c>
      <c r="Q67" s="6" t="str">
        <f t="shared" ref="Q67:Q130" si="8" xml:space="preserve"> LEFT(N67, SEARCH("/", N67, 1) - 1)</f>
        <v>film &amp; video</v>
      </c>
      <c r="R67" t="str">
        <f t="shared" ref="R67:R130" si="9" xml:space="preserve"> RIGHT(N67, LEN(N67) - FIND("/", N67))</f>
        <v>shorts</v>
      </c>
      <c r="S67" s="9">
        <f t="shared" ref="S67:S130" si="10" xml:space="preserve"> (((J67/60)/60)/24)+DATE(1970,1,1)</f>
        <v>41835.821226851855</v>
      </c>
      <c r="T67" s="9">
        <f t="shared" ref="T67:T130" si="11" xml:space="preserve"> (((I67/60)/60)/24) + 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 s="5">
        <f t="shared" si="7"/>
        <v>91.230769230769226</v>
      </c>
      <c r="Q68" s="6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 s="5">
        <f t="shared" si="7"/>
        <v>116.25</v>
      </c>
      <c r="Q69" s="6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 s="5">
        <f t="shared" si="7"/>
        <v>21.194444444444443</v>
      </c>
      <c r="Q70" s="6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 s="5">
        <f t="shared" si="7"/>
        <v>62.327134831460668</v>
      </c>
      <c r="Q71" s="6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 s="5">
        <f t="shared" si="7"/>
        <v>37.411764705882355</v>
      </c>
      <c r="Q72" s="6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 s="5">
        <f t="shared" si="7"/>
        <v>69.71875</v>
      </c>
      <c r="Q73" s="6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 s="5">
        <f t="shared" si="7"/>
        <v>58.170731707317074</v>
      </c>
      <c r="Q74" s="6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5">
        <f t="shared" si="7"/>
        <v>50</v>
      </c>
      <c r="Q75" s="6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 s="5">
        <f t="shared" si="7"/>
        <v>19.471034482758618</v>
      </c>
      <c r="Q76" s="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 s="5">
        <f t="shared" si="7"/>
        <v>85.957446808510639</v>
      </c>
      <c r="Q77" s="6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 s="5">
        <f t="shared" si="7"/>
        <v>30.666666666666668</v>
      </c>
      <c r="Q78" s="6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 s="5">
        <f t="shared" si="7"/>
        <v>60.384615384615387</v>
      </c>
      <c r="Q79" s="6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5">
        <f t="shared" si="7"/>
        <v>38.6</v>
      </c>
      <c r="Q80" s="6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5">
        <f t="shared" si="7"/>
        <v>40.268292682926827</v>
      </c>
      <c r="Q81" s="6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 s="5">
        <f t="shared" si="7"/>
        <v>273.82978723404256</v>
      </c>
      <c r="Q82" s="6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5">
        <f t="shared" si="7"/>
        <v>53.035714285714285</v>
      </c>
      <c r="Q83" s="6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5">
        <f t="shared" si="7"/>
        <v>40.005000000000003</v>
      </c>
      <c r="Q84" s="6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 s="5">
        <f t="shared" si="7"/>
        <v>15.76923076923077</v>
      </c>
      <c r="Q85" s="6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5">
        <f t="shared" si="7"/>
        <v>71.428571428571431</v>
      </c>
      <c r="Q86" s="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 s="5">
        <f t="shared" si="7"/>
        <v>71.714285714285708</v>
      </c>
      <c r="Q87" s="6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 s="5">
        <f t="shared" si="7"/>
        <v>375.76470588235293</v>
      </c>
      <c r="Q88" s="6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 s="5">
        <f t="shared" si="7"/>
        <v>104.6</v>
      </c>
      <c r="Q89" s="6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 s="5">
        <f t="shared" si="7"/>
        <v>60</v>
      </c>
      <c r="Q90" s="6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 s="5">
        <f t="shared" si="7"/>
        <v>123.28571428571429</v>
      </c>
      <c r="Q91" s="6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 s="5">
        <f t="shared" si="7"/>
        <v>31.375</v>
      </c>
      <c r="Q92" s="6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5">
        <f t="shared" si="7"/>
        <v>78.260869565217391</v>
      </c>
      <c r="Q93" s="6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 s="5">
        <f t="shared" si="7"/>
        <v>122.32558139534883</v>
      </c>
      <c r="Q94" s="6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 s="5">
        <f t="shared" si="7"/>
        <v>73.733333333333334</v>
      </c>
      <c r="Q95" s="6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5">
        <f t="shared" si="7"/>
        <v>21.666666666666668</v>
      </c>
      <c r="Q96" s="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 s="5">
        <f t="shared" si="7"/>
        <v>21.904761904761905</v>
      </c>
      <c r="Q97" s="6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 s="5">
        <f t="shared" si="7"/>
        <v>50.588235294117645</v>
      </c>
      <c r="Q98" s="6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 s="5">
        <f t="shared" si="7"/>
        <v>53.125</v>
      </c>
      <c r="Q99" s="6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 s="5">
        <f t="shared" si="7"/>
        <v>56.666666666666664</v>
      </c>
      <c r="Q100" s="6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5">
        <f t="shared" si="7"/>
        <v>40.776666666666664</v>
      </c>
      <c r="Q101" s="6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5">
        <f t="shared" si="7"/>
        <v>192.30769230769232</v>
      </c>
      <c r="Q102" s="6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5">
        <f t="shared" si="7"/>
        <v>100</v>
      </c>
      <c r="Q103" s="6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 s="5">
        <f t="shared" si="7"/>
        <v>117.92307692307692</v>
      </c>
      <c r="Q104" s="6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 s="5">
        <f t="shared" si="7"/>
        <v>27.897959183673468</v>
      </c>
      <c r="Q105" s="6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5">
        <f t="shared" si="7"/>
        <v>60</v>
      </c>
      <c r="Q106" s="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 s="5">
        <f t="shared" si="7"/>
        <v>39.383333333333333</v>
      </c>
      <c r="Q107" s="6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 s="5">
        <f t="shared" si="7"/>
        <v>186.11111111111111</v>
      </c>
      <c r="Q108" s="6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 s="5">
        <f t="shared" si="7"/>
        <v>111.37681159420291</v>
      </c>
      <c r="Q109" s="6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 s="5">
        <f t="shared" si="7"/>
        <v>78.723404255319153</v>
      </c>
      <c r="Q110" s="6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 s="5">
        <f t="shared" si="7"/>
        <v>46.702127659574465</v>
      </c>
      <c r="Q111" s="6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 s="5">
        <f t="shared" si="7"/>
        <v>65.384615384615387</v>
      </c>
      <c r="Q112" s="6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 s="5">
        <f t="shared" si="7"/>
        <v>102.0754716981132</v>
      </c>
      <c r="Q113" s="6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5">
        <f t="shared" si="7"/>
        <v>64.197530864197532</v>
      </c>
      <c r="Q114" s="6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5">
        <f t="shared" si="7"/>
        <v>90.384615384615387</v>
      </c>
      <c r="Q115" s="6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 s="5">
        <f t="shared" si="7"/>
        <v>88.571428571428569</v>
      </c>
      <c r="Q116" s="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 s="5">
        <f t="shared" si="7"/>
        <v>28.727272727272727</v>
      </c>
      <c r="Q117" s="6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 s="5">
        <f t="shared" si="7"/>
        <v>69.78947368421052</v>
      </c>
      <c r="Q118" s="6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 s="5">
        <f t="shared" si="7"/>
        <v>167.48962962962963</v>
      </c>
      <c r="Q119" s="6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5">
        <f t="shared" si="7"/>
        <v>144.91230769230768</v>
      </c>
      <c r="Q120" s="6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 s="5">
        <f t="shared" si="7"/>
        <v>91.840540540540545</v>
      </c>
      <c r="Q121" s="6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5">
        <f t="shared" si="7"/>
        <v>10</v>
      </c>
      <c r="Q122" s="6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5">
        <f t="shared" si="7"/>
        <v>1</v>
      </c>
      <c r="Q123" s="6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5" t="str">
        <f t="shared" si="7"/>
        <v>0</v>
      </c>
      <c r="Q124" s="6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 s="5">
        <f t="shared" si="7"/>
        <v>25.166666666666668</v>
      </c>
      <c r="Q125" s="6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5" t="str">
        <f t="shared" si="7"/>
        <v>0</v>
      </c>
      <c r="Q126" s="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5">
        <f t="shared" si="7"/>
        <v>11.666666666666666</v>
      </c>
      <c r="Q127" s="6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 s="5">
        <f t="shared" si="7"/>
        <v>106.69230769230769</v>
      </c>
      <c r="Q128" s="6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 s="5">
        <f t="shared" si="7"/>
        <v>47.5</v>
      </c>
      <c r="Q129" s="6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 s="5">
        <f t="shared" si="7"/>
        <v>311.16666666666669</v>
      </c>
      <c r="Q130" s="6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 xml:space="preserve"> ROUND((E131/D131) * 100, 0)</f>
        <v>0</v>
      </c>
      <c r="P131" s="5" t="str">
        <f t="shared" ref="P131:P194" si="13" xml:space="preserve"> IFERROR(E131/L131,"0")</f>
        <v>0</v>
      </c>
      <c r="Q131" s="6" t="str">
        <f t="shared" ref="Q131:Q194" si="14" xml:space="preserve"> LEFT(N131, SEARCH("/", N131, 1) - 1)</f>
        <v>film &amp; video</v>
      </c>
      <c r="R131" t="str">
        <f t="shared" ref="R131:R194" si="15" xml:space="preserve"> RIGHT(N131, LEN(N131) - FIND("/", N131))</f>
        <v>science fiction</v>
      </c>
      <c r="S131" s="9">
        <f t="shared" ref="S131:S194" si="16" xml:space="preserve"> (((J131/60)/60)/24)+DATE(1970,1,1)</f>
        <v>41882.937303240738</v>
      </c>
      <c r="T131" s="9">
        <f t="shared" ref="T131:T194" si="17" xml:space="preserve"> (((I131/60)/60)/24) + 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5" t="str">
        <f t="shared" si="13"/>
        <v>0</v>
      </c>
      <c r="Q132" s="6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5" t="str">
        <f t="shared" si="13"/>
        <v>0</v>
      </c>
      <c r="Q133" s="6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 s="5">
        <f t="shared" si="13"/>
        <v>94.506172839506178</v>
      </c>
      <c r="Q134" s="6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5" t="str">
        <f t="shared" si="13"/>
        <v>0</v>
      </c>
      <c r="Q135" s="6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5" t="str">
        <f t="shared" si="13"/>
        <v>0</v>
      </c>
      <c r="Q136" s="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 s="5">
        <f t="shared" si="13"/>
        <v>80.599999999999994</v>
      </c>
      <c r="Q137" s="6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5" t="str">
        <f t="shared" si="13"/>
        <v>0</v>
      </c>
      <c r="Q138" s="6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5" t="str">
        <f t="shared" si="13"/>
        <v>0</v>
      </c>
      <c r="Q139" s="6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 s="5">
        <f t="shared" si="13"/>
        <v>81.241379310344826</v>
      </c>
      <c r="Q140" s="6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5">
        <f t="shared" si="13"/>
        <v>500</v>
      </c>
      <c r="Q141" s="6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5" t="str">
        <f t="shared" si="13"/>
        <v>0</v>
      </c>
      <c r="Q142" s="6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 s="5">
        <f t="shared" si="13"/>
        <v>46.178571428571431</v>
      </c>
      <c r="Q143" s="6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 s="5">
        <f t="shared" si="13"/>
        <v>10</v>
      </c>
      <c r="Q144" s="6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5" t="str">
        <f t="shared" si="13"/>
        <v>0</v>
      </c>
      <c r="Q145" s="6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 s="5">
        <f t="shared" si="13"/>
        <v>55.945945945945944</v>
      </c>
      <c r="Q146" s="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 s="5">
        <f t="shared" si="13"/>
        <v>37.555555555555557</v>
      </c>
      <c r="Q147" s="6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 s="5">
        <f t="shared" si="13"/>
        <v>38.333333333333336</v>
      </c>
      <c r="Q148" s="6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5" t="str">
        <f t="shared" si="13"/>
        <v>0</v>
      </c>
      <c r="Q149" s="6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 s="5">
        <f t="shared" si="13"/>
        <v>20</v>
      </c>
      <c r="Q150" s="6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 s="5">
        <f t="shared" si="13"/>
        <v>15.333333333333334</v>
      </c>
      <c r="Q151" s="6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 s="5">
        <f t="shared" si="13"/>
        <v>449.43283582089555</v>
      </c>
      <c r="Q152" s="6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 s="5">
        <f t="shared" si="13"/>
        <v>28</v>
      </c>
      <c r="Q153" s="6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5">
        <f t="shared" si="13"/>
        <v>15</v>
      </c>
      <c r="Q154" s="6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 s="5">
        <f t="shared" si="13"/>
        <v>35.9</v>
      </c>
      <c r="Q155" s="6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 s="5">
        <f t="shared" si="13"/>
        <v>13.333333333333334</v>
      </c>
      <c r="Q156" s="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5">
        <f t="shared" si="13"/>
        <v>20.25</v>
      </c>
      <c r="Q157" s="6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 s="5">
        <f t="shared" si="13"/>
        <v>119</v>
      </c>
      <c r="Q158" s="6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 s="5">
        <f t="shared" si="13"/>
        <v>4</v>
      </c>
      <c r="Q159" s="6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5" t="str">
        <f t="shared" si="13"/>
        <v>0</v>
      </c>
      <c r="Q160" s="6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5">
        <f t="shared" si="13"/>
        <v>10</v>
      </c>
      <c r="Q161" s="6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5" t="str">
        <f t="shared" si="13"/>
        <v>0</v>
      </c>
      <c r="Q162" s="6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5">
        <f t="shared" si="13"/>
        <v>5</v>
      </c>
      <c r="Q163" s="6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 s="5">
        <f t="shared" si="13"/>
        <v>43.5</v>
      </c>
      <c r="Q164" s="6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5" t="str">
        <f t="shared" si="13"/>
        <v>0</v>
      </c>
      <c r="Q165" s="6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 s="5">
        <f t="shared" si="13"/>
        <v>91.428571428571431</v>
      </c>
      <c r="Q166" s="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5" t="str">
        <f t="shared" si="13"/>
        <v>0</v>
      </c>
      <c r="Q167" s="6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5">
        <f t="shared" si="13"/>
        <v>3000</v>
      </c>
      <c r="Q168" s="6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5">
        <f t="shared" si="13"/>
        <v>5.5</v>
      </c>
      <c r="Q169" s="6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 s="5">
        <f t="shared" si="13"/>
        <v>108.33333333333333</v>
      </c>
      <c r="Q170" s="6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 s="5">
        <f t="shared" si="13"/>
        <v>56</v>
      </c>
      <c r="Q171" s="6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 s="5">
        <f t="shared" si="13"/>
        <v>32.5</v>
      </c>
      <c r="Q172" s="6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5">
        <f t="shared" si="13"/>
        <v>1</v>
      </c>
      <c r="Q173" s="6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5" t="str">
        <f t="shared" si="13"/>
        <v>0</v>
      </c>
      <c r="Q174" s="6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5" t="str">
        <f t="shared" si="13"/>
        <v>0</v>
      </c>
      <c r="Q175" s="6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5" t="str">
        <f t="shared" si="13"/>
        <v>0</v>
      </c>
      <c r="Q176" s="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 s="5">
        <f t="shared" si="13"/>
        <v>49.884615384615387</v>
      </c>
      <c r="Q177" s="6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5" t="str">
        <f t="shared" si="13"/>
        <v>0</v>
      </c>
      <c r="Q178" s="6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5">
        <f t="shared" si="13"/>
        <v>25.714285714285715</v>
      </c>
      <c r="Q179" s="6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5" t="str">
        <f t="shared" si="13"/>
        <v>0</v>
      </c>
      <c r="Q180" s="6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5">
        <f t="shared" si="13"/>
        <v>100</v>
      </c>
      <c r="Q181" s="6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 s="5">
        <f t="shared" si="13"/>
        <v>30.846153846153847</v>
      </c>
      <c r="Q182" s="6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 s="5">
        <f t="shared" si="13"/>
        <v>180.5</v>
      </c>
      <c r="Q183" s="6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5" t="str">
        <f t="shared" si="13"/>
        <v>0</v>
      </c>
      <c r="Q184" s="6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 s="5">
        <f t="shared" si="13"/>
        <v>373.5</v>
      </c>
      <c r="Q185" s="6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 s="5">
        <f t="shared" si="13"/>
        <v>25.5</v>
      </c>
      <c r="Q186" s="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 s="5">
        <f t="shared" si="13"/>
        <v>220</v>
      </c>
      <c r="Q187" s="6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5" t="str">
        <f t="shared" si="13"/>
        <v>0</v>
      </c>
      <c r="Q188" s="6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5">
        <f t="shared" si="13"/>
        <v>160</v>
      </c>
      <c r="Q189" s="6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5" t="str">
        <f t="shared" si="13"/>
        <v>0</v>
      </c>
      <c r="Q190" s="6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 s="5">
        <f t="shared" si="13"/>
        <v>69</v>
      </c>
      <c r="Q191" s="6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 s="5">
        <f t="shared" si="13"/>
        <v>50</v>
      </c>
      <c r="Q192" s="6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5">
        <f t="shared" si="13"/>
        <v>83.333333333333329</v>
      </c>
      <c r="Q193" s="6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5">
        <f t="shared" si="13"/>
        <v>5.666666666666667</v>
      </c>
      <c r="Q194" s="6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 xml:space="preserve"> ROUND((E195/D195) * 100, 0)</f>
        <v>0</v>
      </c>
      <c r="P195" s="5" t="str">
        <f t="shared" ref="P195:P258" si="19" xml:space="preserve"> IFERROR(E195/L195,"0")</f>
        <v>0</v>
      </c>
      <c r="Q195" s="6" t="str">
        <f t="shared" ref="Q195:Q258" si="20" xml:space="preserve"> LEFT(N195, SEARCH("/", N195, 1) - 1)</f>
        <v>film &amp; video</v>
      </c>
      <c r="R195" t="str">
        <f t="shared" ref="R195:R258" si="21" xml:space="preserve"> RIGHT(N195, LEN(N195) - FIND("/", N195))</f>
        <v>drama</v>
      </c>
      <c r="S195" s="9">
        <f t="shared" ref="S195:S258" si="22" xml:space="preserve"> (((J195/60)/60)/24)+DATE(1970,1,1)</f>
        <v>41911.934791666667</v>
      </c>
      <c r="T195" s="9">
        <f t="shared" ref="T195:T258" si="23" xml:space="preserve"> (((I195/60)/60)/24) + 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 s="5">
        <f t="shared" si="19"/>
        <v>1</v>
      </c>
      <c r="Q196" s="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5" t="str">
        <f t="shared" si="19"/>
        <v>0</v>
      </c>
      <c r="Q197" s="6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 s="5">
        <f t="shared" si="19"/>
        <v>77.10526315789474</v>
      </c>
      <c r="Q198" s="6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 s="5">
        <f t="shared" si="19"/>
        <v>32.75</v>
      </c>
      <c r="Q199" s="6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 s="5">
        <f t="shared" si="19"/>
        <v>46.5</v>
      </c>
      <c r="Q200" s="6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5" t="str">
        <f t="shared" si="19"/>
        <v>0</v>
      </c>
      <c r="Q201" s="6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 s="5">
        <f t="shared" si="19"/>
        <v>87.308333333333337</v>
      </c>
      <c r="Q202" s="6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 s="5">
        <f t="shared" si="19"/>
        <v>54.285714285714285</v>
      </c>
      <c r="Q203" s="6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5" t="str">
        <f t="shared" si="19"/>
        <v>0</v>
      </c>
      <c r="Q204" s="6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 s="5">
        <f t="shared" si="19"/>
        <v>93.25</v>
      </c>
      <c r="Q205" s="6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 s="5">
        <f t="shared" si="19"/>
        <v>117.68368136117556</v>
      </c>
      <c r="Q206" s="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 s="5">
        <f t="shared" si="19"/>
        <v>76.470588235294116</v>
      </c>
      <c r="Q207" s="6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5" t="str">
        <f t="shared" si="19"/>
        <v>0</v>
      </c>
      <c r="Q208" s="6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 s="5">
        <f t="shared" si="19"/>
        <v>163.84615384615384</v>
      </c>
      <c r="Q209" s="6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5" t="str">
        <f t="shared" si="19"/>
        <v>0</v>
      </c>
      <c r="Q210" s="6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5" t="str">
        <f t="shared" si="19"/>
        <v>0</v>
      </c>
      <c r="Q211" s="6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 s="5">
        <f t="shared" si="19"/>
        <v>91.818181818181813</v>
      </c>
      <c r="Q212" s="6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 s="5">
        <f t="shared" si="19"/>
        <v>185.83333333333334</v>
      </c>
      <c r="Q213" s="6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5">
        <f t="shared" si="19"/>
        <v>1</v>
      </c>
      <c r="Q214" s="6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5">
        <f t="shared" si="19"/>
        <v>20</v>
      </c>
      <c r="Q215" s="6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5">
        <f t="shared" si="19"/>
        <v>1</v>
      </c>
      <c r="Q216" s="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 s="5">
        <f t="shared" si="19"/>
        <v>10</v>
      </c>
      <c r="Q217" s="6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 s="5">
        <f t="shared" si="19"/>
        <v>331.53833333333336</v>
      </c>
      <c r="Q218" s="6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 s="5">
        <f t="shared" si="19"/>
        <v>314.28947368421052</v>
      </c>
      <c r="Q219" s="6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5">
        <f t="shared" si="19"/>
        <v>100</v>
      </c>
      <c r="Q220" s="6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 s="5">
        <f t="shared" si="19"/>
        <v>115.98684210526316</v>
      </c>
      <c r="Q221" s="6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 s="5">
        <f t="shared" si="19"/>
        <v>120</v>
      </c>
      <c r="Q222" s="6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5" t="str">
        <f t="shared" si="19"/>
        <v>0</v>
      </c>
      <c r="Q223" s="6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5">
        <f t="shared" si="19"/>
        <v>65</v>
      </c>
      <c r="Q224" s="6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5" t="str">
        <f t="shared" si="19"/>
        <v>0</v>
      </c>
      <c r="Q225" s="6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5" t="str">
        <f t="shared" si="19"/>
        <v>0</v>
      </c>
      <c r="Q226" s="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5" t="str">
        <f t="shared" si="19"/>
        <v>0</v>
      </c>
      <c r="Q227" s="6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 s="5">
        <f t="shared" si="19"/>
        <v>125</v>
      </c>
      <c r="Q228" s="6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5" t="str">
        <f t="shared" si="19"/>
        <v>0</v>
      </c>
      <c r="Q229" s="6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5" t="str">
        <f t="shared" si="19"/>
        <v>0</v>
      </c>
      <c r="Q230" s="6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5" t="str">
        <f t="shared" si="19"/>
        <v>0</v>
      </c>
      <c r="Q231" s="6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 s="5">
        <f t="shared" si="19"/>
        <v>30</v>
      </c>
      <c r="Q232" s="6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5" t="str">
        <f t="shared" si="19"/>
        <v>0</v>
      </c>
      <c r="Q233" s="6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 s="5">
        <f t="shared" si="19"/>
        <v>15.714285714285714</v>
      </c>
      <c r="Q234" s="6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5" t="str">
        <f t="shared" si="19"/>
        <v>0</v>
      </c>
      <c r="Q235" s="6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 s="5">
        <f t="shared" si="19"/>
        <v>80.2</v>
      </c>
      <c r="Q236" s="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5" t="str">
        <f t="shared" si="19"/>
        <v>0</v>
      </c>
      <c r="Q237" s="6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5" t="str">
        <f t="shared" si="19"/>
        <v>0</v>
      </c>
      <c r="Q238" s="6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 s="5">
        <f t="shared" si="19"/>
        <v>50</v>
      </c>
      <c r="Q239" s="6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5" t="str">
        <f t="shared" si="19"/>
        <v>0</v>
      </c>
      <c r="Q240" s="6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5">
        <f t="shared" si="19"/>
        <v>50</v>
      </c>
      <c r="Q241" s="6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 s="5">
        <f t="shared" si="19"/>
        <v>117.84759124087591</v>
      </c>
      <c r="Q242" s="6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 s="5">
        <f t="shared" si="19"/>
        <v>109.04255319148936</v>
      </c>
      <c r="Q243" s="6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 s="5">
        <f t="shared" si="19"/>
        <v>73.019801980198025</v>
      </c>
      <c r="Q244" s="6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 s="5">
        <f t="shared" si="19"/>
        <v>78.195121951219505</v>
      </c>
      <c r="Q245" s="6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 s="5">
        <f t="shared" si="19"/>
        <v>47.398809523809526</v>
      </c>
      <c r="Q246" s="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 s="5">
        <f t="shared" si="19"/>
        <v>54.020833333333336</v>
      </c>
      <c r="Q247" s="6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 s="5">
        <f t="shared" si="19"/>
        <v>68.488789237668158</v>
      </c>
      <c r="Q248" s="6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 s="5">
        <f t="shared" si="19"/>
        <v>108.14516129032258</v>
      </c>
      <c r="Q249" s="6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 s="5">
        <f t="shared" si="19"/>
        <v>589.95205479452056</v>
      </c>
      <c r="Q250" s="6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 s="5">
        <f t="shared" si="19"/>
        <v>48.051063829787232</v>
      </c>
      <c r="Q251" s="6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 s="5">
        <f t="shared" si="19"/>
        <v>72.482837528604122</v>
      </c>
      <c r="Q252" s="6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 s="5">
        <f t="shared" si="19"/>
        <v>57.077922077922075</v>
      </c>
      <c r="Q253" s="6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 s="5">
        <f t="shared" si="19"/>
        <v>85.444444444444443</v>
      </c>
      <c r="Q254" s="6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 s="5">
        <f t="shared" si="19"/>
        <v>215.85714285714286</v>
      </c>
      <c r="Q255" s="6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 s="5">
        <f t="shared" si="19"/>
        <v>89.38643312101911</v>
      </c>
      <c r="Q256" s="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 s="5">
        <f t="shared" si="19"/>
        <v>45.418404255319146</v>
      </c>
      <c r="Q257" s="6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 s="5">
        <f t="shared" si="19"/>
        <v>65.756363636363631</v>
      </c>
      <c r="Q258" s="6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 xml:space="preserve"> ROUND((E259/D259) * 100, 0)</f>
        <v>107</v>
      </c>
      <c r="P259" s="5">
        <f t="shared" ref="P259:P322" si="25" xml:space="preserve"> IFERROR(E259/L259,"0")</f>
        <v>66.70405357142856</v>
      </c>
      <c r="Q259" s="6" t="str">
        <f t="shared" ref="Q259:Q322" si="26" xml:space="preserve"> LEFT(N259, SEARCH("/", N259, 1) - 1)</f>
        <v>film &amp; video</v>
      </c>
      <c r="R259" t="str">
        <f t="shared" ref="R259:R322" si="27" xml:space="preserve"> RIGHT(N259, LEN(N259) - FIND("/", N259))</f>
        <v>documentary</v>
      </c>
      <c r="S259" s="9">
        <f t="shared" ref="S259:S322" si="28" xml:space="preserve"> (((J259/60)/60)/24)+DATE(1970,1,1)</f>
        <v>42479.626875000002</v>
      </c>
      <c r="T259" s="9">
        <f t="shared" ref="T259:T322" si="29" xml:space="preserve"> (((I259/60)/60)/24) + 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 s="5">
        <f t="shared" si="25"/>
        <v>83.345930232558146</v>
      </c>
      <c r="Q260" s="6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 s="5">
        <f t="shared" si="25"/>
        <v>105.04609341825902</v>
      </c>
      <c r="Q261" s="6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 s="5">
        <f t="shared" si="25"/>
        <v>120.90909090909091</v>
      </c>
      <c r="Q262" s="6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 s="5">
        <f t="shared" si="25"/>
        <v>97.63636363636364</v>
      </c>
      <c r="Q263" s="6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5">
        <f t="shared" si="25"/>
        <v>41.379310344827587</v>
      </c>
      <c r="Q264" s="6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 s="5">
        <f t="shared" si="25"/>
        <v>30.654485981308412</v>
      </c>
      <c r="Q265" s="6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 s="5">
        <f t="shared" si="25"/>
        <v>64.945054945054949</v>
      </c>
      <c r="Q266" s="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 s="5">
        <f t="shared" si="25"/>
        <v>95.775862068965523</v>
      </c>
      <c r="Q267" s="6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 s="5">
        <f t="shared" si="25"/>
        <v>40.416666666666664</v>
      </c>
      <c r="Q268" s="6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 s="5">
        <f t="shared" si="25"/>
        <v>78.578424242424248</v>
      </c>
      <c r="Q269" s="6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 s="5">
        <f t="shared" si="25"/>
        <v>50.18018018018018</v>
      </c>
      <c r="Q270" s="6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 s="5">
        <f t="shared" si="25"/>
        <v>92.251735588972423</v>
      </c>
      <c r="Q271" s="6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 s="5">
        <f t="shared" si="25"/>
        <v>57.540983606557376</v>
      </c>
      <c r="Q272" s="6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 s="5">
        <f t="shared" si="25"/>
        <v>109.42160278745645</v>
      </c>
      <c r="Q273" s="6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 s="5">
        <f t="shared" si="25"/>
        <v>81.892461538461546</v>
      </c>
      <c r="Q274" s="6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 s="5">
        <f t="shared" si="25"/>
        <v>45.667711864406776</v>
      </c>
      <c r="Q275" s="6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5">
        <f t="shared" si="25"/>
        <v>55.221238938053098</v>
      </c>
      <c r="Q276" s="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 s="5">
        <f t="shared" si="25"/>
        <v>65.298192771084331</v>
      </c>
      <c r="Q277" s="6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 s="5">
        <f t="shared" si="25"/>
        <v>95.225806451612897</v>
      </c>
      <c r="Q278" s="6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 s="5">
        <f t="shared" si="25"/>
        <v>75.444794952681391</v>
      </c>
      <c r="Q279" s="6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 s="5">
        <f t="shared" si="25"/>
        <v>97.816867469879512</v>
      </c>
      <c r="Q280" s="6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 s="5">
        <f t="shared" si="25"/>
        <v>87.685606557377056</v>
      </c>
      <c r="Q281" s="6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 s="5">
        <f t="shared" si="25"/>
        <v>54.748948106591868</v>
      </c>
      <c r="Q282" s="6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 s="5">
        <f t="shared" si="25"/>
        <v>83.953417721518989</v>
      </c>
      <c r="Q283" s="6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 s="5">
        <f t="shared" si="25"/>
        <v>254.38547486033519</v>
      </c>
      <c r="Q284" s="6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 s="5">
        <f t="shared" si="25"/>
        <v>101.8269801980198</v>
      </c>
      <c r="Q285" s="6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 s="5">
        <f t="shared" si="25"/>
        <v>55.066394736842106</v>
      </c>
      <c r="Q286" s="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 s="5">
        <f t="shared" si="25"/>
        <v>56.901438721136763</v>
      </c>
      <c r="Q287" s="6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 s="5">
        <f t="shared" si="25"/>
        <v>121.28148148148148</v>
      </c>
      <c r="Q288" s="6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 s="5">
        <f t="shared" si="25"/>
        <v>91.189655172413794</v>
      </c>
      <c r="Q289" s="6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 s="5">
        <f t="shared" si="25"/>
        <v>115.44812080536913</v>
      </c>
      <c r="Q290" s="6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 s="5">
        <f t="shared" si="25"/>
        <v>67.771551724137936</v>
      </c>
      <c r="Q291" s="6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 s="5">
        <f t="shared" si="25"/>
        <v>28.576190476190476</v>
      </c>
      <c r="Q292" s="6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5">
        <f t="shared" si="25"/>
        <v>46.8828125</v>
      </c>
      <c r="Q293" s="6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 s="5">
        <f t="shared" si="25"/>
        <v>154.42231237322514</v>
      </c>
      <c r="Q294" s="6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 s="5">
        <f t="shared" si="25"/>
        <v>201.22137404580153</v>
      </c>
      <c r="Q295" s="6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5">
        <f t="shared" si="25"/>
        <v>100</v>
      </c>
      <c r="Q296" s="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 s="5">
        <f t="shared" si="25"/>
        <v>100.08204511278196</v>
      </c>
      <c r="Q297" s="6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 s="5">
        <f t="shared" si="25"/>
        <v>230.08953488372092</v>
      </c>
      <c r="Q298" s="6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 s="5">
        <f t="shared" si="25"/>
        <v>141.74647887323943</v>
      </c>
      <c r="Q299" s="6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 s="5">
        <f t="shared" si="25"/>
        <v>56.344351395730705</v>
      </c>
      <c r="Q300" s="6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5">
        <f t="shared" si="25"/>
        <v>73.341188524590166</v>
      </c>
      <c r="Q301" s="6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 s="5">
        <f t="shared" si="25"/>
        <v>85.337785234899329</v>
      </c>
      <c r="Q302" s="6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 s="5">
        <f t="shared" si="25"/>
        <v>61.496215139442228</v>
      </c>
      <c r="Q303" s="6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 s="5">
        <f t="shared" si="25"/>
        <v>93.018518518518519</v>
      </c>
      <c r="Q304" s="6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 s="5">
        <f t="shared" si="25"/>
        <v>50.292682926829265</v>
      </c>
      <c r="Q305" s="6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 s="5">
        <f t="shared" si="25"/>
        <v>106.43243243243244</v>
      </c>
      <c r="Q306" s="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 s="5">
        <f t="shared" si="25"/>
        <v>51.719576719576722</v>
      </c>
      <c r="Q307" s="6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 s="5">
        <f t="shared" si="25"/>
        <v>36.612499999999997</v>
      </c>
      <c r="Q308" s="6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 s="5">
        <f t="shared" si="25"/>
        <v>42.517361111111114</v>
      </c>
      <c r="Q309" s="6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 s="5">
        <f t="shared" si="25"/>
        <v>62.712871287128714</v>
      </c>
      <c r="Q310" s="6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 s="5">
        <f t="shared" si="25"/>
        <v>89.957983193277315</v>
      </c>
      <c r="Q311" s="6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 s="5">
        <f t="shared" si="25"/>
        <v>28.924722222222222</v>
      </c>
      <c r="Q312" s="6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 s="5">
        <f t="shared" si="25"/>
        <v>138.8022</v>
      </c>
      <c r="Q313" s="6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 s="5">
        <f t="shared" si="25"/>
        <v>61.301369863013697</v>
      </c>
      <c r="Q314" s="6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 s="5">
        <f t="shared" si="25"/>
        <v>80.202702702702709</v>
      </c>
      <c r="Q315" s="6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 s="5">
        <f t="shared" si="25"/>
        <v>32.095833333333331</v>
      </c>
      <c r="Q316" s="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 s="5">
        <f t="shared" si="25"/>
        <v>200.88888888888889</v>
      </c>
      <c r="Q317" s="6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 s="5">
        <f t="shared" si="25"/>
        <v>108.01265822784811</v>
      </c>
      <c r="Q318" s="6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 s="5">
        <f t="shared" si="25"/>
        <v>95.699367088607602</v>
      </c>
      <c r="Q319" s="6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 s="5">
        <f t="shared" si="25"/>
        <v>49.880281690140848</v>
      </c>
      <c r="Q320" s="6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 s="5">
        <f t="shared" si="25"/>
        <v>110.47058823529412</v>
      </c>
      <c r="Q321" s="6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 s="5">
        <f t="shared" si="25"/>
        <v>134.91139240506328</v>
      </c>
      <c r="Q322" s="6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 xml:space="preserve"> ROUND((E323/D323) * 100, 0)</f>
        <v>103</v>
      </c>
      <c r="P323" s="5">
        <f t="shared" ref="P323:P386" si="31" xml:space="preserve"> IFERROR(E323/L323,"0")</f>
        <v>106.62314540059347</v>
      </c>
      <c r="Q323" s="6" t="str">
        <f t="shared" ref="Q323:Q386" si="32" xml:space="preserve"> LEFT(N323, SEARCH("/", N323, 1) - 1)</f>
        <v>film &amp; video</v>
      </c>
      <c r="R323" t="str">
        <f t="shared" ref="R323:R386" si="33" xml:space="preserve"> RIGHT(N323, LEN(N323) - FIND("/", N323))</f>
        <v>documentary</v>
      </c>
      <c r="S323" s="9">
        <f t="shared" ref="S323:S386" si="34" xml:space="preserve"> (((J323/60)/60)/24)+DATE(1970,1,1)</f>
        <v>42647.446597222224</v>
      </c>
      <c r="T323" s="9">
        <f t="shared" ref="T323:T386" si="35" xml:space="preserve"> (((I323/60)/60)/24) + 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 s="5">
        <f t="shared" si="31"/>
        <v>145.04301075268816</v>
      </c>
      <c r="Q324" s="6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 s="5">
        <f t="shared" si="31"/>
        <v>114.58620689655173</v>
      </c>
      <c r="Q325" s="6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 s="5">
        <f t="shared" si="31"/>
        <v>105.3170731707317</v>
      </c>
      <c r="Q326" s="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 s="5">
        <f t="shared" si="31"/>
        <v>70.921195652173907</v>
      </c>
      <c r="Q327" s="6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 s="5">
        <f t="shared" si="31"/>
        <v>147.17167680278018</v>
      </c>
      <c r="Q328" s="6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 s="5">
        <f t="shared" si="31"/>
        <v>160.47058823529412</v>
      </c>
      <c r="Q329" s="6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 s="5">
        <f t="shared" si="31"/>
        <v>156.04578313253012</v>
      </c>
      <c r="Q330" s="6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 s="5">
        <f t="shared" si="31"/>
        <v>63.17365269461078</v>
      </c>
      <c r="Q331" s="6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 s="5">
        <f t="shared" si="31"/>
        <v>104.82352941176471</v>
      </c>
      <c r="Q332" s="6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 s="5">
        <f t="shared" si="31"/>
        <v>97.356164383561648</v>
      </c>
      <c r="Q333" s="6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5">
        <f t="shared" si="31"/>
        <v>203.63063063063063</v>
      </c>
      <c r="Q334" s="6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 s="5">
        <f t="shared" si="31"/>
        <v>188.31203007518798</v>
      </c>
      <c r="Q335" s="6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 s="5">
        <f t="shared" si="31"/>
        <v>146.65217391304347</v>
      </c>
      <c r="Q336" s="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 s="5">
        <f t="shared" si="31"/>
        <v>109.1875</v>
      </c>
      <c r="Q337" s="6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 s="5">
        <f t="shared" si="31"/>
        <v>59.249046653144013</v>
      </c>
      <c r="Q338" s="6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 s="5">
        <f t="shared" si="31"/>
        <v>97.904838709677421</v>
      </c>
      <c r="Q339" s="6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 s="5">
        <f t="shared" si="31"/>
        <v>70.000169491525426</v>
      </c>
      <c r="Q340" s="6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 s="5">
        <f t="shared" si="31"/>
        <v>72.865168539325836</v>
      </c>
      <c r="Q341" s="6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5">
        <f t="shared" si="31"/>
        <v>146.34782608695653</v>
      </c>
      <c r="Q342" s="6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 s="5">
        <f t="shared" si="31"/>
        <v>67.909090909090907</v>
      </c>
      <c r="Q343" s="6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 s="5">
        <f t="shared" si="31"/>
        <v>169.85083076923075</v>
      </c>
      <c r="Q344" s="6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5">
        <f t="shared" si="31"/>
        <v>58.413339694656486</v>
      </c>
      <c r="Q345" s="6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 s="5">
        <f t="shared" si="31"/>
        <v>119.99298245614035</v>
      </c>
      <c r="Q346" s="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 s="5">
        <f t="shared" si="31"/>
        <v>99.860335195530723</v>
      </c>
      <c r="Q347" s="6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 s="5">
        <f t="shared" si="31"/>
        <v>90.579148936170213</v>
      </c>
      <c r="Q348" s="6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 s="5">
        <f t="shared" si="31"/>
        <v>117.77361477572559</v>
      </c>
      <c r="Q349" s="6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5">
        <f t="shared" si="31"/>
        <v>86.554621848739501</v>
      </c>
      <c r="Q350" s="6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 s="5">
        <f t="shared" si="31"/>
        <v>71.899281437125751</v>
      </c>
      <c r="Q351" s="6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 s="5">
        <f t="shared" si="31"/>
        <v>129.81900452488688</v>
      </c>
      <c r="Q352" s="6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 s="5">
        <f t="shared" si="31"/>
        <v>44.912863070539416</v>
      </c>
      <c r="Q353" s="6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 s="5">
        <f t="shared" si="31"/>
        <v>40.755244755244753</v>
      </c>
      <c r="Q354" s="6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 s="5">
        <f t="shared" si="31"/>
        <v>103.52394779771615</v>
      </c>
      <c r="Q355" s="6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 s="5">
        <f t="shared" si="31"/>
        <v>125.44827586206897</v>
      </c>
      <c r="Q356" s="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 s="5">
        <f t="shared" si="31"/>
        <v>246.60606060606059</v>
      </c>
      <c r="Q357" s="6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 s="5">
        <f t="shared" si="31"/>
        <v>79.401340206185566</v>
      </c>
      <c r="Q358" s="6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5">
        <f t="shared" si="31"/>
        <v>86.138613861386133</v>
      </c>
      <c r="Q359" s="6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 s="5">
        <f t="shared" si="31"/>
        <v>193.04868913857678</v>
      </c>
      <c r="Q360" s="6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 s="5">
        <f t="shared" si="31"/>
        <v>84.023178807947019</v>
      </c>
      <c r="Q361" s="6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 s="5">
        <f t="shared" si="31"/>
        <v>139.82758620689654</v>
      </c>
      <c r="Q362" s="6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 s="5">
        <f t="shared" si="31"/>
        <v>109.82189265536722</v>
      </c>
      <c r="Q363" s="6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 s="5">
        <f t="shared" si="31"/>
        <v>139.53488372093022</v>
      </c>
      <c r="Q364" s="6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 s="5">
        <f t="shared" si="31"/>
        <v>347.84615384615387</v>
      </c>
      <c r="Q365" s="6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 s="5">
        <f t="shared" si="31"/>
        <v>68.24159292035398</v>
      </c>
      <c r="Q366" s="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5">
        <f t="shared" si="31"/>
        <v>239.93846153846152</v>
      </c>
      <c r="Q367" s="6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 s="5">
        <f t="shared" si="31"/>
        <v>287.31343283582089</v>
      </c>
      <c r="Q368" s="6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 s="5">
        <f t="shared" si="31"/>
        <v>86.84882352941176</v>
      </c>
      <c r="Q369" s="6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 s="5">
        <f t="shared" si="31"/>
        <v>81.84905660377359</v>
      </c>
      <c r="Q370" s="6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 s="5">
        <f t="shared" si="31"/>
        <v>42.874970059880241</v>
      </c>
      <c r="Q371" s="6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5">
        <f t="shared" si="31"/>
        <v>709.41860465116281</v>
      </c>
      <c r="Q372" s="6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 s="5">
        <f t="shared" si="31"/>
        <v>161.25517890772127</v>
      </c>
      <c r="Q373" s="6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 s="5">
        <f t="shared" si="31"/>
        <v>41.777777777777779</v>
      </c>
      <c r="Q374" s="6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 s="5">
        <f t="shared" si="31"/>
        <v>89.887640449438209</v>
      </c>
      <c r="Q375" s="6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 s="5">
        <f t="shared" si="31"/>
        <v>45.051724137931032</v>
      </c>
      <c r="Q376" s="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5">
        <f t="shared" si="31"/>
        <v>42.857142857142854</v>
      </c>
      <c r="Q377" s="6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5">
        <f t="shared" si="31"/>
        <v>54.083333333333336</v>
      </c>
      <c r="Q378" s="6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 s="5">
        <f t="shared" si="31"/>
        <v>103.21804511278195</v>
      </c>
      <c r="Q379" s="6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 s="5">
        <f t="shared" si="31"/>
        <v>40.397590361445786</v>
      </c>
      <c r="Q380" s="6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 s="5">
        <f t="shared" si="31"/>
        <v>116.85906040268456</v>
      </c>
      <c r="Q381" s="6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 s="5">
        <f t="shared" si="31"/>
        <v>115.51020408163265</v>
      </c>
      <c r="Q382" s="6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 s="5">
        <f t="shared" si="31"/>
        <v>104.31274900398407</v>
      </c>
      <c r="Q383" s="6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 s="5">
        <f t="shared" si="31"/>
        <v>69.772727272727266</v>
      </c>
      <c r="Q384" s="6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 s="5">
        <f t="shared" si="31"/>
        <v>43.020833333333336</v>
      </c>
      <c r="Q385" s="6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 s="5">
        <f t="shared" si="31"/>
        <v>58.540469973890339</v>
      </c>
      <c r="Q386" s="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 xml:space="preserve"> ROUND((E387/D387) * 100, 0)</f>
        <v>106</v>
      </c>
      <c r="P387" s="5">
        <f t="shared" ref="P387:P450" si="37" xml:space="preserve"> IFERROR(E387/L387,"0")</f>
        <v>111.79535864978902</v>
      </c>
      <c r="Q387" s="6" t="str">
        <f t="shared" ref="Q387:Q450" si="38" xml:space="preserve"> LEFT(N387, SEARCH("/", N387, 1) - 1)</f>
        <v>film &amp; video</v>
      </c>
      <c r="R387" t="str">
        <f t="shared" ref="R387:R450" si="39" xml:space="preserve"> RIGHT(N387, LEN(N387) - FIND("/", N387))</f>
        <v>documentary</v>
      </c>
      <c r="S387" s="9">
        <f t="shared" ref="S387:S450" si="40" xml:space="preserve"> (((J387/60)/60)/24)+DATE(1970,1,1)</f>
        <v>41934.584502314814</v>
      </c>
      <c r="T387" s="9">
        <f t="shared" ref="T387:T450" si="41" xml:space="preserve"> (((I387/60)/60)/24) + 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 s="5">
        <f t="shared" si="37"/>
        <v>46.230769230769234</v>
      </c>
      <c r="Q388" s="6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5">
        <f t="shared" si="37"/>
        <v>144.69039145907473</v>
      </c>
      <c r="Q389" s="6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 s="5">
        <f t="shared" si="37"/>
        <v>88.845070422535215</v>
      </c>
      <c r="Q390" s="6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 s="5">
        <f t="shared" si="37"/>
        <v>81.75107284768211</v>
      </c>
      <c r="Q391" s="6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5">
        <f t="shared" si="37"/>
        <v>71.428571428571431</v>
      </c>
      <c r="Q392" s="6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 s="5">
        <f t="shared" si="37"/>
        <v>104.25906735751295</v>
      </c>
      <c r="Q393" s="6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 s="5">
        <f t="shared" si="37"/>
        <v>90.616504854368927</v>
      </c>
      <c r="Q394" s="6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 s="5">
        <f t="shared" si="37"/>
        <v>157.33048433048432</v>
      </c>
      <c r="Q395" s="6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 s="5">
        <f t="shared" si="37"/>
        <v>105.18</v>
      </c>
      <c r="Q396" s="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5">
        <f t="shared" si="37"/>
        <v>58.719836956521746</v>
      </c>
      <c r="Q397" s="6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 s="5">
        <f t="shared" si="37"/>
        <v>81.632653061224488</v>
      </c>
      <c r="Q398" s="6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 s="5">
        <f t="shared" si="37"/>
        <v>56.460043668122275</v>
      </c>
      <c r="Q399" s="6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 s="5">
        <f t="shared" si="37"/>
        <v>140.1044776119403</v>
      </c>
      <c r="Q400" s="6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 s="5">
        <f t="shared" si="37"/>
        <v>224.85263157894738</v>
      </c>
      <c r="Q401" s="6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 s="5">
        <f t="shared" si="37"/>
        <v>181.13306451612902</v>
      </c>
      <c r="Q402" s="6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 s="5">
        <f t="shared" si="37"/>
        <v>711.04109589041093</v>
      </c>
      <c r="Q403" s="6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 s="5">
        <f t="shared" si="37"/>
        <v>65.883720930232556</v>
      </c>
      <c r="Q404" s="6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 s="5">
        <f t="shared" si="37"/>
        <v>75.185714285714283</v>
      </c>
      <c r="Q405" s="6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 s="5">
        <f t="shared" si="37"/>
        <v>133.14391143911439</v>
      </c>
      <c r="Q406" s="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 s="5">
        <f t="shared" si="37"/>
        <v>55.2</v>
      </c>
      <c r="Q407" s="6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 s="5">
        <f t="shared" si="37"/>
        <v>86.163714285714292</v>
      </c>
      <c r="Q408" s="6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 s="5">
        <f t="shared" si="37"/>
        <v>92.318181818181813</v>
      </c>
      <c r="Q409" s="6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 s="5">
        <f t="shared" si="37"/>
        <v>160.16473684210527</v>
      </c>
      <c r="Q410" s="6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 s="5">
        <f t="shared" si="37"/>
        <v>45.6</v>
      </c>
      <c r="Q411" s="6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 s="5">
        <f t="shared" si="37"/>
        <v>183.28571428571428</v>
      </c>
      <c r="Q412" s="6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 s="5">
        <f t="shared" si="37"/>
        <v>125.78838174273859</v>
      </c>
      <c r="Q413" s="6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 s="5">
        <f t="shared" si="37"/>
        <v>57.654545454545456</v>
      </c>
      <c r="Q414" s="6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 s="5">
        <f t="shared" si="37"/>
        <v>78.660818713450297</v>
      </c>
      <c r="Q415" s="6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 s="5">
        <f t="shared" si="37"/>
        <v>91.480769230769226</v>
      </c>
      <c r="Q416" s="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 s="5">
        <f t="shared" si="37"/>
        <v>68.09809523809524</v>
      </c>
      <c r="Q417" s="6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 s="5">
        <f t="shared" si="37"/>
        <v>48.086800000000004</v>
      </c>
      <c r="Q418" s="6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 s="5">
        <f t="shared" si="37"/>
        <v>202.42307692307693</v>
      </c>
      <c r="Q419" s="6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 s="5">
        <f t="shared" si="37"/>
        <v>216.75</v>
      </c>
      <c r="Q420" s="6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 s="5">
        <f t="shared" si="37"/>
        <v>110.06849315068493</v>
      </c>
      <c r="Q421" s="6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 s="5">
        <f t="shared" si="37"/>
        <v>4.833333333333333</v>
      </c>
      <c r="Q422" s="6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5">
        <f t="shared" si="37"/>
        <v>50.166666666666664</v>
      </c>
      <c r="Q423" s="6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 s="5">
        <f t="shared" si="37"/>
        <v>35.833333333333336</v>
      </c>
      <c r="Q424" s="6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 s="5">
        <f t="shared" si="37"/>
        <v>11.76923076923077</v>
      </c>
      <c r="Q425" s="6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 s="5">
        <f t="shared" si="37"/>
        <v>40.78</v>
      </c>
      <c r="Q426" s="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5">
        <f t="shared" si="37"/>
        <v>3</v>
      </c>
      <c r="Q427" s="6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 s="5">
        <f t="shared" si="37"/>
        <v>16.625</v>
      </c>
      <c r="Q428" s="6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5" t="str">
        <f t="shared" si="37"/>
        <v>0</v>
      </c>
      <c r="Q429" s="6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 s="5">
        <f t="shared" si="37"/>
        <v>52</v>
      </c>
      <c r="Q430" s="6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5" t="str">
        <f t="shared" si="37"/>
        <v>0</v>
      </c>
      <c r="Q431" s="6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 s="5">
        <f t="shared" si="37"/>
        <v>4.8</v>
      </c>
      <c r="Q432" s="6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 s="5">
        <f t="shared" si="37"/>
        <v>51.875</v>
      </c>
      <c r="Q433" s="6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 s="5">
        <f t="shared" si="37"/>
        <v>71.25</v>
      </c>
      <c r="Q434" s="6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5" t="str">
        <f t="shared" si="37"/>
        <v>0</v>
      </c>
      <c r="Q435" s="6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5">
        <f t="shared" si="37"/>
        <v>62.5</v>
      </c>
      <c r="Q436" s="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5">
        <f t="shared" si="37"/>
        <v>1</v>
      </c>
      <c r="Q437" s="6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5" t="str">
        <f t="shared" si="37"/>
        <v>0</v>
      </c>
      <c r="Q438" s="6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5" t="str">
        <f t="shared" si="37"/>
        <v>0</v>
      </c>
      <c r="Q439" s="6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 s="5">
        <f t="shared" si="37"/>
        <v>170.54545454545453</v>
      </c>
      <c r="Q440" s="6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5" t="str">
        <f t="shared" si="37"/>
        <v>0</v>
      </c>
      <c r="Q441" s="6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 s="5">
        <f t="shared" si="37"/>
        <v>5</v>
      </c>
      <c r="Q442" s="6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5" t="str">
        <f t="shared" si="37"/>
        <v>0</v>
      </c>
      <c r="Q443" s="6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 s="5">
        <f t="shared" si="37"/>
        <v>393.58823529411762</v>
      </c>
      <c r="Q444" s="6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 s="5">
        <f t="shared" si="37"/>
        <v>5</v>
      </c>
      <c r="Q445" s="6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5">
        <f t="shared" si="37"/>
        <v>50</v>
      </c>
      <c r="Q446" s="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5">
        <f t="shared" si="37"/>
        <v>1</v>
      </c>
      <c r="Q447" s="6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 s="5">
        <f t="shared" si="37"/>
        <v>47.875</v>
      </c>
      <c r="Q448" s="6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5">
        <f t="shared" si="37"/>
        <v>5</v>
      </c>
      <c r="Q449" s="6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 s="5">
        <f t="shared" si="37"/>
        <v>20.502500000000001</v>
      </c>
      <c r="Q450" s="6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 xml:space="preserve"> ROUND((E451/D451) * 100, 0)</f>
        <v>2</v>
      </c>
      <c r="P451" s="5">
        <f t="shared" ref="P451:P514" si="43" xml:space="preserve"> IFERROR(E451/L451,"0")</f>
        <v>9</v>
      </c>
      <c r="Q451" s="6" t="str">
        <f t="shared" ref="Q451:Q514" si="44" xml:space="preserve"> LEFT(N451, SEARCH("/", N451, 1) - 1)</f>
        <v>film &amp; video</v>
      </c>
      <c r="R451" t="str">
        <f t="shared" ref="R451:R514" si="45" xml:space="preserve"> RIGHT(N451, LEN(N451) - FIND("/", N451))</f>
        <v>animation</v>
      </c>
      <c r="S451" s="9">
        <f t="shared" ref="S451:S514" si="46" xml:space="preserve"> (((J451/60)/60)/24)+DATE(1970,1,1)</f>
        <v>41534.568113425928</v>
      </c>
      <c r="T451" s="9">
        <f t="shared" ref="T451:T514" si="47" xml:space="preserve"> (((I451/60)/60)/24) + 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 s="5">
        <f t="shared" si="43"/>
        <v>56.571428571428569</v>
      </c>
      <c r="Q452" s="6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5" t="str">
        <f t="shared" si="43"/>
        <v>0</v>
      </c>
      <c r="Q453" s="6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5">
        <f t="shared" si="43"/>
        <v>40</v>
      </c>
      <c r="Q454" s="6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5">
        <f t="shared" si="43"/>
        <v>13</v>
      </c>
      <c r="Q455" s="6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 s="5">
        <f t="shared" si="43"/>
        <v>16.399999999999999</v>
      </c>
      <c r="Q456" s="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 s="5">
        <f t="shared" si="43"/>
        <v>22.5</v>
      </c>
      <c r="Q457" s="6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 s="5">
        <f t="shared" si="43"/>
        <v>20.333333333333332</v>
      </c>
      <c r="Q458" s="6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5" t="str">
        <f t="shared" si="43"/>
        <v>0</v>
      </c>
      <c r="Q459" s="6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 s="5">
        <f t="shared" si="43"/>
        <v>16.755102040816325</v>
      </c>
      <c r="Q460" s="6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 s="5">
        <f t="shared" si="43"/>
        <v>25</v>
      </c>
      <c r="Q461" s="6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 s="5">
        <f t="shared" si="43"/>
        <v>12.5</v>
      </c>
      <c r="Q462" s="6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5" t="str">
        <f t="shared" si="43"/>
        <v>0</v>
      </c>
      <c r="Q463" s="6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5" t="str">
        <f t="shared" si="43"/>
        <v>0</v>
      </c>
      <c r="Q464" s="6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 s="5">
        <f t="shared" si="43"/>
        <v>113.63636363636364</v>
      </c>
      <c r="Q465" s="6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 s="5">
        <f t="shared" si="43"/>
        <v>1</v>
      </c>
      <c r="Q466" s="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5">
        <f t="shared" si="43"/>
        <v>17.25</v>
      </c>
      <c r="Q467" s="6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 s="5">
        <f t="shared" si="43"/>
        <v>15.2</v>
      </c>
      <c r="Q468" s="6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 s="5">
        <f t="shared" si="43"/>
        <v>110.64102564102564</v>
      </c>
      <c r="Q469" s="6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5" t="str">
        <f t="shared" si="43"/>
        <v>0</v>
      </c>
      <c r="Q470" s="6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5" t="str">
        <f t="shared" si="43"/>
        <v>0</v>
      </c>
      <c r="Q471" s="6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5">
        <f t="shared" si="43"/>
        <v>25.5</v>
      </c>
      <c r="Q472" s="6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 s="5">
        <f t="shared" si="43"/>
        <v>38.476470588235294</v>
      </c>
      <c r="Q473" s="6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 s="5">
        <f t="shared" si="43"/>
        <v>28.2</v>
      </c>
      <c r="Q474" s="6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 s="5">
        <f t="shared" si="43"/>
        <v>61.5</v>
      </c>
      <c r="Q475" s="6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5">
        <f t="shared" si="43"/>
        <v>1</v>
      </c>
      <c r="Q476" s="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5" t="str">
        <f t="shared" si="43"/>
        <v>0</v>
      </c>
      <c r="Q477" s="6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 s="5">
        <f t="shared" si="43"/>
        <v>39.569274193548388</v>
      </c>
      <c r="Q478" s="6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5" t="str">
        <f t="shared" si="43"/>
        <v>0</v>
      </c>
      <c r="Q479" s="6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5" t="str">
        <f t="shared" si="43"/>
        <v>0</v>
      </c>
      <c r="Q480" s="6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 s="5">
        <f t="shared" si="43"/>
        <v>88.8</v>
      </c>
      <c r="Q481" s="6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 s="5">
        <f t="shared" si="43"/>
        <v>55.457142857142856</v>
      </c>
      <c r="Q482" s="6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 s="5">
        <f t="shared" si="43"/>
        <v>87.142857142857139</v>
      </c>
      <c r="Q483" s="6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 s="5">
        <f t="shared" si="43"/>
        <v>10</v>
      </c>
      <c r="Q484" s="6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 s="5">
        <f t="shared" si="43"/>
        <v>51.224489795918366</v>
      </c>
      <c r="Q485" s="6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 s="5">
        <f t="shared" si="43"/>
        <v>13.545454545454545</v>
      </c>
      <c r="Q486" s="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 s="5">
        <f t="shared" si="43"/>
        <v>66.520080000000007</v>
      </c>
      <c r="Q487" s="6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5">
        <f t="shared" si="43"/>
        <v>50</v>
      </c>
      <c r="Q488" s="6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5" t="str">
        <f t="shared" si="43"/>
        <v>0</v>
      </c>
      <c r="Q489" s="6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5" t="str">
        <f t="shared" si="43"/>
        <v>0</v>
      </c>
      <c r="Q490" s="6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 s="5">
        <f t="shared" si="43"/>
        <v>71.666666666666671</v>
      </c>
      <c r="Q491" s="6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5" t="str">
        <f t="shared" si="43"/>
        <v>0</v>
      </c>
      <c r="Q492" s="6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5" t="str">
        <f t="shared" si="43"/>
        <v>0</v>
      </c>
      <c r="Q493" s="6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5" t="str">
        <f t="shared" si="43"/>
        <v>0</v>
      </c>
      <c r="Q494" s="6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5" t="str">
        <f t="shared" si="43"/>
        <v>0</v>
      </c>
      <c r="Q495" s="6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 s="5">
        <f t="shared" si="43"/>
        <v>10.333333333333334</v>
      </c>
      <c r="Q496" s="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5" t="str">
        <f t="shared" si="43"/>
        <v>0</v>
      </c>
      <c r="Q497" s="6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5">
        <f t="shared" si="43"/>
        <v>1</v>
      </c>
      <c r="Q498" s="6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 s="5">
        <f t="shared" si="43"/>
        <v>10</v>
      </c>
      <c r="Q499" s="6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 s="5">
        <f t="shared" si="43"/>
        <v>136.09090909090909</v>
      </c>
      <c r="Q500" s="6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 s="5">
        <f t="shared" si="43"/>
        <v>73.461538461538467</v>
      </c>
      <c r="Q501" s="6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 s="5">
        <f t="shared" si="43"/>
        <v>53.75</v>
      </c>
      <c r="Q502" s="6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5" t="str">
        <f t="shared" si="43"/>
        <v>0</v>
      </c>
      <c r="Q503" s="6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 s="5">
        <f t="shared" si="43"/>
        <v>57.5</v>
      </c>
      <c r="Q504" s="6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 s="5">
        <f t="shared" si="43"/>
        <v>12.666666666666666</v>
      </c>
      <c r="Q505" s="6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 s="5">
        <f t="shared" si="43"/>
        <v>67</v>
      </c>
      <c r="Q506" s="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 s="5">
        <f t="shared" si="43"/>
        <v>3.7142857142857144</v>
      </c>
      <c r="Q507" s="6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 s="5">
        <f t="shared" si="43"/>
        <v>250</v>
      </c>
      <c r="Q508" s="6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 s="5">
        <f t="shared" si="43"/>
        <v>64</v>
      </c>
      <c r="Q509" s="6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 s="5">
        <f t="shared" si="43"/>
        <v>133.33333333333334</v>
      </c>
      <c r="Q510" s="6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 s="5">
        <f t="shared" si="43"/>
        <v>10</v>
      </c>
      <c r="Q511" s="6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5" t="str">
        <f t="shared" si="43"/>
        <v>0</v>
      </c>
      <c r="Q512" s="6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5">
        <f t="shared" si="43"/>
        <v>30</v>
      </c>
      <c r="Q513" s="6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 s="5">
        <f t="shared" si="43"/>
        <v>5.5</v>
      </c>
      <c r="Q514" s="6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 xml:space="preserve"> ROUND((E515/D515) * 100, 0)</f>
        <v>14</v>
      </c>
      <c r="P515" s="5">
        <f t="shared" ref="P515:P578" si="49" xml:space="preserve"> IFERROR(E515/L515,"0")</f>
        <v>102.38235294117646</v>
      </c>
      <c r="Q515" s="6" t="str">
        <f t="shared" ref="Q515:Q578" si="50" xml:space="preserve"> LEFT(N515, SEARCH("/", N515, 1) - 1)</f>
        <v>film &amp; video</v>
      </c>
      <c r="R515" t="str">
        <f t="shared" ref="R515:R578" si="51" xml:space="preserve"> RIGHT(N515, LEN(N515) - FIND("/", N515))</f>
        <v>animation</v>
      </c>
      <c r="S515" s="9">
        <f t="shared" ref="S515:S578" si="52" xml:space="preserve"> (((J515/60)/60)/24)+DATE(1970,1,1)</f>
        <v>42552.653993055559</v>
      </c>
      <c r="T515" s="9">
        <f t="shared" ref="T515:T578" si="53" xml:space="preserve"> (((I515/60)/60)/24) + 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 s="5">
        <f t="shared" si="49"/>
        <v>16.666666666666668</v>
      </c>
      <c r="Q516" s="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 s="5">
        <f t="shared" si="49"/>
        <v>725.02941176470586</v>
      </c>
      <c r="Q517" s="6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5" t="str">
        <f t="shared" si="49"/>
        <v>0</v>
      </c>
      <c r="Q518" s="6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 s="5">
        <f t="shared" si="49"/>
        <v>68.333333333333329</v>
      </c>
      <c r="Q519" s="6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5" t="str">
        <f t="shared" si="49"/>
        <v>0</v>
      </c>
      <c r="Q520" s="6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 s="5">
        <f t="shared" si="49"/>
        <v>39.228571428571428</v>
      </c>
      <c r="Q521" s="6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 s="5">
        <f t="shared" si="49"/>
        <v>150.14705882352942</v>
      </c>
      <c r="Q522" s="6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 s="5">
        <f t="shared" si="49"/>
        <v>93.428571428571431</v>
      </c>
      <c r="Q523" s="6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 s="5">
        <f t="shared" si="49"/>
        <v>110.96774193548387</v>
      </c>
      <c r="Q524" s="6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 s="5">
        <f t="shared" si="49"/>
        <v>71.785714285714292</v>
      </c>
      <c r="Q525" s="6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 s="5">
        <f t="shared" si="49"/>
        <v>29.258076923076924</v>
      </c>
      <c r="Q526" s="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5">
        <f t="shared" si="49"/>
        <v>1000</v>
      </c>
      <c r="Q527" s="6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5">
        <f t="shared" si="49"/>
        <v>74.347826086956516</v>
      </c>
      <c r="Q528" s="6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 s="5">
        <f t="shared" si="49"/>
        <v>63.829113924050631</v>
      </c>
      <c r="Q529" s="6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 s="5">
        <f t="shared" si="49"/>
        <v>44.333333333333336</v>
      </c>
      <c r="Q530" s="6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 s="5">
        <f t="shared" si="49"/>
        <v>86.944444444444443</v>
      </c>
      <c r="Q531" s="6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 s="5">
        <f t="shared" si="49"/>
        <v>126.55172413793103</v>
      </c>
      <c r="Q532" s="6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5">
        <f t="shared" si="49"/>
        <v>129.03225806451613</v>
      </c>
      <c r="Q533" s="6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 s="5">
        <f t="shared" si="49"/>
        <v>71.242774566473983</v>
      </c>
      <c r="Q534" s="6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 s="5">
        <f t="shared" si="49"/>
        <v>117.88235294117646</v>
      </c>
      <c r="Q535" s="6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 s="5">
        <f t="shared" si="49"/>
        <v>327.08333333333331</v>
      </c>
      <c r="Q536" s="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 s="5">
        <f t="shared" si="49"/>
        <v>34.745762711864408</v>
      </c>
      <c r="Q537" s="6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 s="5">
        <f t="shared" si="49"/>
        <v>100.06410256410257</v>
      </c>
      <c r="Q538" s="6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 s="5">
        <f t="shared" si="49"/>
        <v>40.847457627118644</v>
      </c>
      <c r="Q539" s="6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 s="5">
        <f t="shared" si="49"/>
        <v>252.01666666666668</v>
      </c>
      <c r="Q540" s="6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 s="5">
        <f t="shared" si="49"/>
        <v>25.161000000000001</v>
      </c>
      <c r="Q541" s="6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5">
        <f t="shared" si="49"/>
        <v>1</v>
      </c>
      <c r="Q542" s="6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 s="5">
        <f t="shared" si="49"/>
        <v>25</v>
      </c>
      <c r="Q543" s="6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5">
        <f t="shared" si="49"/>
        <v>1</v>
      </c>
      <c r="Q544" s="6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 s="5">
        <f t="shared" si="49"/>
        <v>35</v>
      </c>
      <c r="Q545" s="6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 s="5">
        <f t="shared" si="49"/>
        <v>3</v>
      </c>
      <c r="Q546" s="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 s="5">
        <f t="shared" si="49"/>
        <v>402.70588235294116</v>
      </c>
      <c r="Q547" s="6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 s="5">
        <f t="shared" si="49"/>
        <v>26</v>
      </c>
      <c r="Q548" s="6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5" t="str">
        <f t="shared" si="49"/>
        <v>0</v>
      </c>
      <c r="Q549" s="6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 s="5">
        <f t="shared" si="49"/>
        <v>9</v>
      </c>
      <c r="Q550" s="6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 s="5">
        <f t="shared" si="49"/>
        <v>8.5</v>
      </c>
      <c r="Q551" s="6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 s="5">
        <f t="shared" si="49"/>
        <v>8.75</v>
      </c>
      <c r="Q552" s="6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5">
        <f t="shared" si="49"/>
        <v>135.03571428571428</v>
      </c>
      <c r="Q553" s="6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5" t="str">
        <f t="shared" si="49"/>
        <v>0</v>
      </c>
      <c r="Q554" s="6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 s="5">
        <f t="shared" si="49"/>
        <v>20.5</v>
      </c>
      <c r="Q555" s="6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 s="5">
        <f t="shared" si="49"/>
        <v>64.36363636363636</v>
      </c>
      <c r="Q556" s="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5" t="str">
        <f t="shared" si="49"/>
        <v>0</v>
      </c>
      <c r="Q557" s="6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 s="5">
        <f t="shared" si="49"/>
        <v>200</v>
      </c>
      <c r="Q558" s="6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 s="5">
        <f t="shared" si="49"/>
        <v>68.3</v>
      </c>
      <c r="Q559" s="6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5" t="str">
        <f t="shared" si="49"/>
        <v>0</v>
      </c>
      <c r="Q560" s="6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5">
        <f t="shared" si="49"/>
        <v>50</v>
      </c>
      <c r="Q561" s="6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5">
        <f t="shared" si="49"/>
        <v>4</v>
      </c>
      <c r="Q562" s="6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 s="5">
        <f t="shared" si="49"/>
        <v>27.5</v>
      </c>
      <c r="Q563" s="6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5" t="str">
        <f t="shared" si="49"/>
        <v>0</v>
      </c>
      <c r="Q564" s="6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 s="5">
        <f t="shared" si="49"/>
        <v>34</v>
      </c>
      <c r="Q565" s="6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5">
        <f t="shared" si="49"/>
        <v>1</v>
      </c>
      <c r="Q566" s="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5" t="str">
        <f t="shared" si="49"/>
        <v>0</v>
      </c>
      <c r="Q567" s="6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5">
        <f t="shared" si="49"/>
        <v>1</v>
      </c>
      <c r="Q568" s="6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5" t="str">
        <f t="shared" si="49"/>
        <v>0</v>
      </c>
      <c r="Q569" s="6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5">
        <f t="shared" si="49"/>
        <v>49</v>
      </c>
      <c r="Q570" s="6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 s="5">
        <f t="shared" si="49"/>
        <v>20</v>
      </c>
      <c r="Q571" s="6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 s="5">
        <f t="shared" si="49"/>
        <v>142</v>
      </c>
      <c r="Q572" s="6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 s="5">
        <f t="shared" si="49"/>
        <v>53</v>
      </c>
      <c r="Q573" s="6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5" t="str">
        <f t="shared" si="49"/>
        <v>0</v>
      </c>
      <c r="Q574" s="6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 s="5">
        <f t="shared" si="49"/>
        <v>38.444444444444443</v>
      </c>
      <c r="Q575" s="6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 s="5">
        <f t="shared" si="49"/>
        <v>20</v>
      </c>
      <c r="Q576" s="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 s="5">
        <f t="shared" si="49"/>
        <v>64.75</v>
      </c>
      <c r="Q577" s="6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5">
        <f t="shared" si="49"/>
        <v>1</v>
      </c>
      <c r="Q578" s="6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 xml:space="preserve"> ROUND((E579/D579) * 100, 0)</f>
        <v>0</v>
      </c>
      <c r="P579" s="5">
        <f t="shared" ref="P579:P642" si="55" xml:space="preserve"> IFERROR(E579/L579,"0")</f>
        <v>10</v>
      </c>
      <c r="Q579" s="6" t="str">
        <f t="shared" ref="Q579:Q642" si="56" xml:space="preserve"> LEFT(N579, SEARCH("/", N579, 1) - 1)</f>
        <v>technology</v>
      </c>
      <c r="R579" t="str">
        <f t="shared" ref="R579:R642" si="57" xml:space="preserve"> RIGHT(N579, LEN(N579) - FIND("/", N579))</f>
        <v>web</v>
      </c>
      <c r="S579" s="9">
        <f t="shared" ref="S579:S642" si="58" xml:space="preserve"> (((J579/60)/60)/24)+DATE(1970,1,1)</f>
        <v>42450.589143518519</v>
      </c>
      <c r="T579" s="9">
        <f t="shared" ref="T579:T642" si="59" xml:space="preserve"> (((I579/60)/60)/24) + 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5">
        <f t="shared" si="55"/>
        <v>2</v>
      </c>
      <c r="Q580" s="6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 s="5">
        <f t="shared" si="55"/>
        <v>35</v>
      </c>
      <c r="Q581" s="6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5">
        <f t="shared" si="55"/>
        <v>1</v>
      </c>
      <c r="Q582" s="6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5" t="str">
        <f t="shared" si="55"/>
        <v>0</v>
      </c>
      <c r="Q583" s="6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5" t="str">
        <f t="shared" si="55"/>
        <v>0</v>
      </c>
      <c r="Q584" s="6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5">
        <f t="shared" si="55"/>
        <v>1</v>
      </c>
      <c r="Q585" s="6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5">
        <f t="shared" si="55"/>
        <v>5</v>
      </c>
      <c r="Q586" s="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5" t="str">
        <f t="shared" si="55"/>
        <v>0</v>
      </c>
      <c r="Q587" s="6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 s="5">
        <f t="shared" si="55"/>
        <v>14</v>
      </c>
      <c r="Q588" s="6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 s="5">
        <f t="shared" si="55"/>
        <v>389.28571428571428</v>
      </c>
      <c r="Q589" s="6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 s="5">
        <f t="shared" si="55"/>
        <v>150.5</v>
      </c>
      <c r="Q590" s="6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5">
        <f t="shared" si="55"/>
        <v>1</v>
      </c>
      <c r="Q591" s="6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 s="5">
        <f t="shared" si="55"/>
        <v>24.777777777777779</v>
      </c>
      <c r="Q592" s="6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 s="5">
        <f t="shared" si="55"/>
        <v>30.5</v>
      </c>
      <c r="Q593" s="6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 s="5">
        <f t="shared" si="55"/>
        <v>250</v>
      </c>
      <c r="Q594" s="6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5">
        <f t="shared" si="55"/>
        <v>16.428571428571427</v>
      </c>
      <c r="Q595" s="6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 s="5">
        <f t="shared" si="55"/>
        <v>13</v>
      </c>
      <c r="Q596" s="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 s="5">
        <f t="shared" si="55"/>
        <v>53.25</v>
      </c>
      <c r="Q597" s="6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5">
        <f t="shared" si="55"/>
        <v>3</v>
      </c>
      <c r="Q598" s="6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 s="5">
        <f t="shared" si="55"/>
        <v>10</v>
      </c>
      <c r="Q599" s="6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5">
        <f t="shared" si="55"/>
        <v>121.42857142857143</v>
      </c>
      <c r="Q600" s="6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 s="5">
        <f t="shared" si="55"/>
        <v>15.5</v>
      </c>
      <c r="Q601" s="6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5">
        <f t="shared" si="55"/>
        <v>100</v>
      </c>
      <c r="Q602" s="6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 s="5">
        <f t="shared" si="55"/>
        <v>23.333333333333332</v>
      </c>
      <c r="Q603" s="6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5" t="str">
        <f t="shared" si="55"/>
        <v>0</v>
      </c>
      <c r="Q604" s="6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 s="5">
        <f t="shared" si="55"/>
        <v>45.386153846153846</v>
      </c>
      <c r="Q605" s="6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5" t="str">
        <f t="shared" si="55"/>
        <v>0</v>
      </c>
      <c r="Q606" s="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 s="5">
        <f t="shared" si="55"/>
        <v>16.375</v>
      </c>
      <c r="Q607" s="6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 s="5">
        <f t="shared" si="55"/>
        <v>10</v>
      </c>
      <c r="Q608" s="6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5" t="str">
        <f t="shared" si="55"/>
        <v>0</v>
      </c>
      <c r="Q609" s="6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5">
        <f t="shared" si="55"/>
        <v>292.2</v>
      </c>
      <c r="Q610" s="6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 s="5">
        <f t="shared" si="55"/>
        <v>5</v>
      </c>
      <c r="Q611" s="6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5" t="str">
        <f t="shared" si="55"/>
        <v>0</v>
      </c>
      <c r="Q612" s="6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5" t="str">
        <f t="shared" si="55"/>
        <v>0</v>
      </c>
      <c r="Q613" s="6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5" t="str">
        <f t="shared" si="55"/>
        <v>0</v>
      </c>
      <c r="Q614" s="6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 s="5">
        <f t="shared" si="55"/>
        <v>105.93388429752066</v>
      </c>
      <c r="Q615" s="6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5" t="str">
        <f t="shared" si="55"/>
        <v>0</v>
      </c>
      <c r="Q616" s="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5" t="str">
        <f t="shared" si="55"/>
        <v>0</v>
      </c>
      <c r="Q617" s="6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5" t="str">
        <f t="shared" si="55"/>
        <v>0</v>
      </c>
      <c r="Q618" s="6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5">
        <f t="shared" si="55"/>
        <v>20</v>
      </c>
      <c r="Q619" s="6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5" t="str">
        <f t="shared" si="55"/>
        <v>0</v>
      </c>
      <c r="Q620" s="6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5">
        <f t="shared" si="55"/>
        <v>1</v>
      </c>
      <c r="Q621" s="6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5">
        <f t="shared" si="55"/>
        <v>300</v>
      </c>
      <c r="Q622" s="6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5">
        <f t="shared" si="55"/>
        <v>87</v>
      </c>
      <c r="Q623" s="6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 s="5">
        <f t="shared" si="55"/>
        <v>37.888888888888886</v>
      </c>
      <c r="Q624" s="6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5" t="str">
        <f t="shared" si="55"/>
        <v>0</v>
      </c>
      <c r="Q625" s="6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5" t="str">
        <f t="shared" si="55"/>
        <v>0</v>
      </c>
      <c r="Q626" s="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5" t="str">
        <f t="shared" si="55"/>
        <v>0</v>
      </c>
      <c r="Q627" s="6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 s="5">
        <f t="shared" si="55"/>
        <v>111.41025641025641</v>
      </c>
      <c r="Q628" s="6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5">
        <f t="shared" si="55"/>
        <v>90</v>
      </c>
      <c r="Q629" s="6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5" t="str">
        <f t="shared" si="55"/>
        <v>0</v>
      </c>
      <c r="Q630" s="6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 s="5">
        <f t="shared" si="55"/>
        <v>116.66666666666667</v>
      </c>
      <c r="Q631" s="6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 s="5">
        <f t="shared" si="55"/>
        <v>10</v>
      </c>
      <c r="Q632" s="6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 s="5">
        <f t="shared" si="55"/>
        <v>76.666666666666671</v>
      </c>
      <c r="Q633" s="6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5" t="str">
        <f t="shared" si="55"/>
        <v>0</v>
      </c>
      <c r="Q634" s="6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 s="5">
        <f t="shared" si="55"/>
        <v>49.8</v>
      </c>
      <c r="Q635" s="6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5">
        <f t="shared" si="55"/>
        <v>1</v>
      </c>
      <c r="Q636" s="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5">
        <f t="shared" si="55"/>
        <v>2</v>
      </c>
      <c r="Q637" s="6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 s="5">
        <f t="shared" si="55"/>
        <v>4</v>
      </c>
      <c r="Q638" s="6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5" t="str">
        <f t="shared" si="55"/>
        <v>0</v>
      </c>
      <c r="Q639" s="6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5">
        <f t="shared" si="55"/>
        <v>3</v>
      </c>
      <c r="Q640" s="6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5">
        <f t="shared" si="55"/>
        <v>1</v>
      </c>
      <c r="Q641" s="6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 s="5">
        <f t="shared" si="55"/>
        <v>50.5</v>
      </c>
      <c r="Q642" s="6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 xml:space="preserve"> ROUND((E643/D643) * 100, 0)</f>
        <v>119</v>
      </c>
      <c r="P643" s="5">
        <f t="shared" ref="P643:P706" si="61" xml:space="preserve"> IFERROR(E643/L643,"0")</f>
        <v>151.31746031746033</v>
      </c>
      <c r="Q643" s="6" t="str">
        <f t="shared" ref="Q643:Q706" si="62" xml:space="preserve"> LEFT(N643, SEARCH("/", N643, 1) - 1)</f>
        <v>technology</v>
      </c>
      <c r="R643" t="str">
        <f t="shared" ref="R643:R706" si="63" xml:space="preserve"> RIGHT(N643, LEN(N643) - FIND("/", N643))</f>
        <v>wearables</v>
      </c>
      <c r="S643" s="9">
        <f t="shared" ref="S643:S706" si="64" xml:space="preserve"> (((J643/60)/60)/24)+DATE(1970,1,1)</f>
        <v>42199.57</v>
      </c>
      <c r="T643" s="9">
        <f t="shared" ref="T643:T706" si="65" xml:space="preserve"> (((I643/60)/60)/24) + 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 s="5">
        <f t="shared" si="61"/>
        <v>134.3592456301748</v>
      </c>
      <c r="Q644" s="6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 s="5">
        <f t="shared" si="61"/>
        <v>174.02631578947367</v>
      </c>
      <c r="Q645" s="6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 s="5">
        <f t="shared" si="61"/>
        <v>73.486268364348675</v>
      </c>
      <c r="Q646" s="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 s="5">
        <f t="shared" si="61"/>
        <v>23.518987341772153</v>
      </c>
      <c r="Q647" s="6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 s="5">
        <f t="shared" si="61"/>
        <v>39.074444444444445</v>
      </c>
      <c r="Q648" s="6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 s="5">
        <f t="shared" si="61"/>
        <v>125.94117647058823</v>
      </c>
      <c r="Q649" s="6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 s="5">
        <f t="shared" si="61"/>
        <v>1644</v>
      </c>
      <c r="Q650" s="6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5">
        <f t="shared" si="61"/>
        <v>42.670731707317074</v>
      </c>
      <c r="Q651" s="6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 s="5">
        <f t="shared" si="61"/>
        <v>35.125</v>
      </c>
      <c r="Q652" s="6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 s="5">
        <f t="shared" si="61"/>
        <v>239.35238095238094</v>
      </c>
      <c r="Q653" s="6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 s="5">
        <f t="shared" si="61"/>
        <v>107.64285714285714</v>
      </c>
      <c r="Q654" s="6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 s="5">
        <f t="shared" si="61"/>
        <v>95.830623306233065</v>
      </c>
      <c r="Q655" s="6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 s="5">
        <f t="shared" si="61"/>
        <v>31.663376110562684</v>
      </c>
      <c r="Q656" s="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 s="5">
        <f t="shared" si="61"/>
        <v>42.886861313868614</v>
      </c>
      <c r="Q657" s="6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 s="5">
        <f t="shared" si="61"/>
        <v>122.73563218390805</v>
      </c>
      <c r="Q658" s="6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 s="5">
        <f t="shared" si="61"/>
        <v>190.45454545454547</v>
      </c>
      <c r="Q659" s="6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 s="5">
        <f t="shared" si="61"/>
        <v>109.33695652173913</v>
      </c>
      <c r="Q660" s="6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 s="5">
        <f t="shared" si="61"/>
        <v>143.66666666666666</v>
      </c>
      <c r="Q661" s="6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 s="5">
        <f t="shared" si="61"/>
        <v>84.944444444444443</v>
      </c>
      <c r="Q662" s="6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5">
        <f t="shared" si="61"/>
        <v>10.555555555555555</v>
      </c>
      <c r="Q663" s="6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 s="5">
        <f t="shared" si="61"/>
        <v>39</v>
      </c>
      <c r="Q664" s="6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 s="5">
        <f t="shared" si="61"/>
        <v>100</v>
      </c>
      <c r="Q665" s="6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 s="5">
        <f t="shared" si="61"/>
        <v>31.172413793103448</v>
      </c>
      <c r="Q666" s="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 s="5">
        <f t="shared" si="61"/>
        <v>155.33333333333334</v>
      </c>
      <c r="Q667" s="6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5">
        <f t="shared" si="61"/>
        <v>2</v>
      </c>
      <c r="Q668" s="6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5">
        <f t="shared" si="61"/>
        <v>178.92857142857142</v>
      </c>
      <c r="Q669" s="6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 s="5">
        <f t="shared" si="61"/>
        <v>27.36</v>
      </c>
      <c r="Q670" s="6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 s="5">
        <f t="shared" si="61"/>
        <v>1536.25</v>
      </c>
      <c r="Q671" s="6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 s="5">
        <f t="shared" si="61"/>
        <v>84.99677419354839</v>
      </c>
      <c r="Q672" s="6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 s="5">
        <f t="shared" si="61"/>
        <v>788.5333333333333</v>
      </c>
      <c r="Q673" s="6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 s="5">
        <f t="shared" si="61"/>
        <v>50.29767441860465</v>
      </c>
      <c r="Q674" s="6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 s="5">
        <f t="shared" si="61"/>
        <v>68.333333333333329</v>
      </c>
      <c r="Q675" s="6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5">
        <f t="shared" si="61"/>
        <v>7.5</v>
      </c>
      <c r="Q676" s="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 s="5">
        <f t="shared" si="61"/>
        <v>34.269230769230766</v>
      </c>
      <c r="Q677" s="6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 s="5">
        <f t="shared" si="61"/>
        <v>61.291666666666664</v>
      </c>
      <c r="Q678" s="6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 s="5">
        <f t="shared" si="61"/>
        <v>133.25</v>
      </c>
      <c r="Q679" s="6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 s="5">
        <f t="shared" si="61"/>
        <v>65.17647058823529</v>
      </c>
      <c r="Q680" s="6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 s="5">
        <f t="shared" si="61"/>
        <v>93.90425531914893</v>
      </c>
      <c r="Q681" s="6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 s="5">
        <f t="shared" si="61"/>
        <v>150.65116279069767</v>
      </c>
      <c r="Q682" s="6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5">
        <f t="shared" si="61"/>
        <v>1</v>
      </c>
      <c r="Q683" s="6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 s="5">
        <f t="shared" si="61"/>
        <v>13.25</v>
      </c>
      <c r="Q684" s="6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 s="5">
        <f t="shared" si="61"/>
        <v>99.333333333333329</v>
      </c>
      <c r="Q685" s="6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 s="5">
        <f t="shared" si="61"/>
        <v>177.39259259259259</v>
      </c>
      <c r="Q686" s="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 s="5">
        <f t="shared" si="61"/>
        <v>55.3</v>
      </c>
      <c r="Q687" s="6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5" t="str">
        <f t="shared" si="61"/>
        <v>0</v>
      </c>
      <c r="Q688" s="6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 s="5">
        <f t="shared" si="61"/>
        <v>591.66666666666663</v>
      </c>
      <c r="Q689" s="6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5">
        <f t="shared" si="61"/>
        <v>405.5</v>
      </c>
      <c r="Q690" s="6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 s="5">
        <f t="shared" si="61"/>
        <v>343.14732142857144</v>
      </c>
      <c r="Q691" s="6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 s="5">
        <f t="shared" si="61"/>
        <v>72.588235294117652</v>
      </c>
      <c r="Q692" s="6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 s="5">
        <f t="shared" si="61"/>
        <v>26</v>
      </c>
      <c r="Q693" s="6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 s="5">
        <f t="shared" si="61"/>
        <v>6.4975124378109452</v>
      </c>
      <c r="Q694" s="6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 s="5">
        <f t="shared" si="61"/>
        <v>119.38513513513513</v>
      </c>
      <c r="Q695" s="6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 s="5">
        <f t="shared" si="61"/>
        <v>84.285714285714292</v>
      </c>
      <c r="Q696" s="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 s="5">
        <f t="shared" si="61"/>
        <v>90.857142857142861</v>
      </c>
      <c r="Q697" s="6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5">
        <f t="shared" si="61"/>
        <v>1</v>
      </c>
      <c r="Q698" s="6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 s="5">
        <f t="shared" si="61"/>
        <v>20.342105263157894</v>
      </c>
      <c r="Q699" s="6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 s="5">
        <f t="shared" si="61"/>
        <v>530.68965517241384</v>
      </c>
      <c r="Q700" s="6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 s="5">
        <f t="shared" si="61"/>
        <v>120.39184269662923</v>
      </c>
      <c r="Q701" s="6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 s="5">
        <f t="shared" si="61"/>
        <v>13</v>
      </c>
      <c r="Q702" s="6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 s="5">
        <f t="shared" si="61"/>
        <v>291.33333333333331</v>
      </c>
      <c r="Q703" s="6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 s="5">
        <f t="shared" si="61"/>
        <v>124.9191891891892</v>
      </c>
      <c r="Q704" s="6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 s="5">
        <f t="shared" si="61"/>
        <v>119.57142857142857</v>
      </c>
      <c r="Q705" s="6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 s="5">
        <f t="shared" si="61"/>
        <v>120.25</v>
      </c>
      <c r="Q706" s="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 xml:space="preserve"> ROUND((E707/D707) * 100, 0)</f>
        <v>1</v>
      </c>
      <c r="P707" s="5">
        <f t="shared" ref="P707:P770" si="67" xml:space="preserve"> IFERROR(E707/L707,"0")</f>
        <v>195.4</v>
      </c>
      <c r="Q707" s="6" t="str">
        <f t="shared" ref="Q707:Q770" si="68" xml:space="preserve"> LEFT(N707, SEARCH("/", N707, 1) - 1)</f>
        <v>technology</v>
      </c>
      <c r="R707" t="str">
        <f t="shared" ref="R707:R770" si="69" xml:space="preserve"> RIGHT(N707, LEN(N707) - FIND("/", N707))</f>
        <v>wearables</v>
      </c>
      <c r="S707" s="9">
        <f t="shared" ref="S707:S770" si="70" xml:space="preserve"> (((J707/60)/60)/24)+DATE(1970,1,1)</f>
        <v>42726.491643518515</v>
      </c>
      <c r="T707" s="9">
        <f t="shared" ref="T707:T770" si="71" xml:space="preserve"> (((I707/60)/60)/24) + 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5" t="str">
        <f t="shared" si="67"/>
        <v>0</v>
      </c>
      <c r="Q708" s="6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 s="5">
        <f t="shared" si="67"/>
        <v>117.69868421052631</v>
      </c>
      <c r="Q709" s="6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 s="5">
        <f t="shared" si="67"/>
        <v>23.948509485094849</v>
      </c>
      <c r="Q710" s="6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 s="5">
        <f t="shared" si="67"/>
        <v>30.5</v>
      </c>
      <c r="Q711" s="6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5" t="str">
        <f t="shared" si="67"/>
        <v>0</v>
      </c>
      <c r="Q712" s="6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 s="5">
        <f t="shared" si="67"/>
        <v>99.973372781065095</v>
      </c>
      <c r="Q713" s="6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 s="5">
        <f t="shared" si="67"/>
        <v>26.25</v>
      </c>
      <c r="Q714" s="6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 s="5">
        <f t="shared" si="67"/>
        <v>199</v>
      </c>
      <c r="Q715" s="6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5">
        <f t="shared" si="67"/>
        <v>80.321428571428569</v>
      </c>
      <c r="Q716" s="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 s="5">
        <f t="shared" si="67"/>
        <v>115.75</v>
      </c>
      <c r="Q717" s="6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 s="5">
        <f t="shared" si="67"/>
        <v>44.6875</v>
      </c>
      <c r="Q718" s="6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 s="5">
        <f t="shared" si="67"/>
        <v>76.25</v>
      </c>
      <c r="Q719" s="6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 s="5">
        <f t="shared" si="67"/>
        <v>22.5</v>
      </c>
      <c r="Q720" s="6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 s="5">
        <f t="shared" si="67"/>
        <v>19.399999999999999</v>
      </c>
      <c r="Q721" s="6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 s="5">
        <f t="shared" si="67"/>
        <v>66.707317073170728</v>
      </c>
      <c r="Q722" s="6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 s="5">
        <f t="shared" si="67"/>
        <v>84.142857142857139</v>
      </c>
      <c r="Q723" s="6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5">
        <f t="shared" si="67"/>
        <v>215.72549019607843</v>
      </c>
      <c r="Q724" s="6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 s="5">
        <f t="shared" si="67"/>
        <v>54.69</v>
      </c>
      <c r="Q725" s="6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 s="5">
        <f t="shared" si="67"/>
        <v>51.62944055944056</v>
      </c>
      <c r="Q726" s="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 s="5">
        <f t="shared" si="67"/>
        <v>143.35714285714286</v>
      </c>
      <c r="Q727" s="6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 s="5">
        <f t="shared" si="67"/>
        <v>72.428571428571431</v>
      </c>
      <c r="Q728" s="6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 s="5">
        <f t="shared" si="67"/>
        <v>36.530201342281877</v>
      </c>
      <c r="Q729" s="6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 s="5">
        <f t="shared" si="67"/>
        <v>60.903461538461535</v>
      </c>
      <c r="Q730" s="6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 s="5">
        <f t="shared" si="67"/>
        <v>43.55</v>
      </c>
      <c r="Q731" s="6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 s="5">
        <f t="shared" si="67"/>
        <v>99.766037735849054</v>
      </c>
      <c r="Q732" s="6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5">
        <f t="shared" si="67"/>
        <v>88.732394366197184</v>
      </c>
      <c r="Q733" s="6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5">
        <f t="shared" si="67"/>
        <v>4.9230769230769234</v>
      </c>
      <c r="Q734" s="6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 s="5">
        <f t="shared" si="67"/>
        <v>17.822485207100591</v>
      </c>
      <c r="Q735" s="6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 s="5">
        <f t="shared" si="67"/>
        <v>187.19298245614036</v>
      </c>
      <c r="Q736" s="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 s="5">
        <f t="shared" si="67"/>
        <v>234.80786026200875</v>
      </c>
      <c r="Q737" s="6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 s="5">
        <f t="shared" si="67"/>
        <v>105.04629629629629</v>
      </c>
      <c r="Q738" s="6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 s="5">
        <f t="shared" si="67"/>
        <v>56.666666666666664</v>
      </c>
      <c r="Q739" s="6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 s="5">
        <f t="shared" si="67"/>
        <v>39.048780487804876</v>
      </c>
      <c r="Q740" s="6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 s="5">
        <f t="shared" si="67"/>
        <v>68.345323741007192</v>
      </c>
      <c r="Q741" s="6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 s="5">
        <f t="shared" si="67"/>
        <v>169.57894736842104</v>
      </c>
      <c r="Q742" s="6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 s="5">
        <f t="shared" si="67"/>
        <v>141.42340425531913</v>
      </c>
      <c r="Q743" s="6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 s="5">
        <f t="shared" si="67"/>
        <v>67.391304347826093</v>
      </c>
      <c r="Q744" s="6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5">
        <f t="shared" si="67"/>
        <v>54.266666666666666</v>
      </c>
      <c r="Q745" s="6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 s="5">
        <f t="shared" si="67"/>
        <v>82.516129032258064</v>
      </c>
      <c r="Q746" s="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 s="5">
        <f t="shared" si="67"/>
        <v>53.729729729729726</v>
      </c>
      <c r="Q747" s="6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 s="5">
        <f t="shared" si="67"/>
        <v>34.206185567010309</v>
      </c>
      <c r="Q748" s="6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5">
        <f t="shared" si="67"/>
        <v>127.32727272727273</v>
      </c>
      <c r="Q749" s="6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 s="5">
        <f t="shared" si="67"/>
        <v>45.56818181818182</v>
      </c>
      <c r="Q750" s="6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 s="5">
        <f t="shared" si="67"/>
        <v>95.963636363636368</v>
      </c>
      <c r="Q751" s="6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 s="5">
        <f t="shared" si="67"/>
        <v>77.271186440677965</v>
      </c>
      <c r="Q752" s="6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 s="5">
        <f t="shared" si="67"/>
        <v>57.338709677419352</v>
      </c>
      <c r="Q753" s="6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 s="5">
        <f t="shared" si="67"/>
        <v>53.19047619047619</v>
      </c>
      <c r="Q754" s="6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5">
        <f t="shared" si="67"/>
        <v>492.30769230769232</v>
      </c>
      <c r="Q755" s="6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 s="5">
        <f t="shared" si="67"/>
        <v>42.346938775510203</v>
      </c>
      <c r="Q756" s="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 s="5">
        <f t="shared" si="67"/>
        <v>37.466029411764708</v>
      </c>
      <c r="Q757" s="6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 s="5">
        <f t="shared" si="67"/>
        <v>37.454545454545453</v>
      </c>
      <c r="Q758" s="6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5">
        <f t="shared" si="67"/>
        <v>33.055555555555557</v>
      </c>
      <c r="Q759" s="6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5">
        <f t="shared" si="67"/>
        <v>134.21052631578948</v>
      </c>
      <c r="Q760" s="6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 s="5">
        <f t="shared" si="67"/>
        <v>51.474747474747474</v>
      </c>
      <c r="Q761" s="6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5" t="str">
        <f t="shared" si="67"/>
        <v>0</v>
      </c>
      <c r="Q762" s="6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 s="5">
        <f t="shared" si="67"/>
        <v>39.166666666666664</v>
      </c>
      <c r="Q763" s="6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5" t="str">
        <f t="shared" si="67"/>
        <v>0</v>
      </c>
      <c r="Q764" s="6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 s="5">
        <f t="shared" si="67"/>
        <v>5</v>
      </c>
      <c r="Q765" s="6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5" t="str">
        <f t="shared" si="67"/>
        <v>0</v>
      </c>
      <c r="Q766" s="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5">
        <f t="shared" si="67"/>
        <v>57.295454545454547</v>
      </c>
      <c r="Q767" s="6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5" t="str">
        <f t="shared" si="67"/>
        <v>0</v>
      </c>
      <c r="Q768" s="6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 s="5">
        <f t="shared" si="67"/>
        <v>59</v>
      </c>
      <c r="Q769" s="6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5" t="str">
        <f t="shared" si="67"/>
        <v>0</v>
      </c>
      <c r="Q770" s="6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 xml:space="preserve"> ROUND((E771/D771) * 100, 0)</f>
        <v>41</v>
      </c>
      <c r="P771" s="5">
        <f t="shared" ref="P771:P834" si="73" xml:space="preserve"> IFERROR(E771/L771,"0")</f>
        <v>31.846153846153847</v>
      </c>
      <c r="Q771" s="6" t="str">
        <f t="shared" ref="Q771:Q834" si="74" xml:space="preserve"> LEFT(N771, SEARCH("/", N771, 1) - 1)</f>
        <v>publishing</v>
      </c>
      <c r="R771" t="str">
        <f t="shared" ref="R771:R834" si="75" xml:space="preserve"> RIGHT(N771, LEN(N771) - FIND("/", N771))</f>
        <v>fiction</v>
      </c>
      <c r="S771" s="9">
        <f t="shared" ref="S771:S834" si="76" xml:space="preserve"> (((J771/60)/60)/24)+DATE(1970,1,1)</f>
        <v>41604.996458333335</v>
      </c>
      <c r="T771" s="9">
        <f t="shared" ref="T771:T834" si="77" xml:space="preserve"> (((I771/60)/60)/24) + 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5" t="str">
        <f t="shared" si="73"/>
        <v>0</v>
      </c>
      <c r="Q772" s="6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5">
        <f t="shared" si="73"/>
        <v>10</v>
      </c>
      <c r="Q773" s="6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 s="5">
        <f t="shared" si="73"/>
        <v>50</v>
      </c>
      <c r="Q774" s="6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 s="5">
        <f t="shared" si="73"/>
        <v>16</v>
      </c>
      <c r="Q775" s="6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 s="5">
        <f t="shared" si="73"/>
        <v>39</v>
      </c>
      <c r="Q776" s="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 s="5">
        <f t="shared" si="73"/>
        <v>34</v>
      </c>
      <c r="Q777" s="6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 s="5">
        <f t="shared" si="73"/>
        <v>63.122807017543863</v>
      </c>
      <c r="Q778" s="6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 s="5">
        <f t="shared" si="73"/>
        <v>7</v>
      </c>
      <c r="Q779" s="6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 s="5">
        <f t="shared" si="73"/>
        <v>2</v>
      </c>
      <c r="Q780" s="6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 s="5">
        <f t="shared" si="73"/>
        <v>66.666666666666671</v>
      </c>
      <c r="Q781" s="6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5">
        <f t="shared" si="73"/>
        <v>38.518518518518519</v>
      </c>
      <c r="Q782" s="6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 s="5">
        <f t="shared" si="73"/>
        <v>42.609200000000001</v>
      </c>
      <c r="Q783" s="6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5">
        <f t="shared" si="73"/>
        <v>50</v>
      </c>
      <c r="Q784" s="6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 s="5">
        <f t="shared" si="73"/>
        <v>63.485714285714288</v>
      </c>
      <c r="Q785" s="6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 s="5">
        <f t="shared" si="73"/>
        <v>102.5</v>
      </c>
      <c r="Q786" s="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 s="5">
        <f t="shared" si="73"/>
        <v>31.142758620689655</v>
      </c>
      <c r="Q787" s="6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 s="5">
        <f t="shared" si="73"/>
        <v>162.27272727272728</v>
      </c>
      <c r="Q788" s="6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 s="5">
        <f t="shared" si="73"/>
        <v>80.588235294117652</v>
      </c>
      <c r="Q789" s="6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 s="5">
        <f t="shared" si="73"/>
        <v>59.85441176470588</v>
      </c>
      <c r="Q790" s="6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 s="5">
        <f t="shared" si="73"/>
        <v>132.85714285714286</v>
      </c>
      <c r="Q791" s="6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 s="5">
        <f t="shared" si="73"/>
        <v>92.547820512820508</v>
      </c>
      <c r="Q792" s="6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 s="5">
        <f t="shared" si="73"/>
        <v>60.859375</v>
      </c>
      <c r="Q793" s="6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 s="5">
        <f t="shared" si="73"/>
        <v>41.851833333333339</v>
      </c>
      <c r="Q794" s="6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 s="5">
        <f t="shared" si="73"/>
        <v>88.325937499999995</v>
      </c>
      <c r="Q795" s="6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 s="5">
        <f t="shared" si="73"/>
        <v>158.96226415094338</v>
      </c>
      <c r="Q796" s="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 s="5">
        <f t="shared" si="73"/>
        <v>85.054347826086953</v>
      </c>
      <c r="Q797" s="6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 s="5">
        <f t="shared" si="73"/>
        <v>112.61111111111111</v>
      </c>
      <c r="Q798" s="6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 s="5">
        <f t="shared" si="73"/>
        <v>45.436619718309856</v>
      </c>
      <c r="Q799" s="6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 s="5">
        <f t="shared" si="73"/>
        <v>46.218390804597703</v>
      </c>
      <c r="Q800" s="6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5">
        <f t="shared" si="73"/>
        <v>178.60714285714286</v>
      </c>
      <c r="Q801" s="6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 s="5">
        <f t="shared" si="73"/>
        <v>40.75</v>
      </c>
      <c r="Q802" s="6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 s="5">
        <f t="shared" si="73"/>
        <v>43.733921568627444</v>
      </c>
      <c r="Q803" s="6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 s="5">
        <f t="shared" si="73"/>
        <v>81.066666666666663</v>
      </c>
      <c r="Q804" s="6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 s="5">
        <f t="shared" si="73"/>
        <v>74.60526315789474</v>
      </c>
      <c r="Q805" s="6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5">
        <f t="shared" si="73"/>
        <v>305.55555555555554</v>
      </c>
      <c r="Q806" s="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5">
        <f t="shared" si="73"/>
        <v>58.333333333333336</v>
      </c>
      <c r="Q807" s="6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 s="5">
        <f t="shared" si="73"/>
        <v>117.67605633802818</v>
      </c>
      <c r="Q808" s="6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 s="5">
        <f t="shared" si="73"/>
        <v>73.771929824561397</v>
      </c>
      <c r="Q809" s="6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5">
        <f t="shared" si="73"/>
        <v>104.65116279069767</v>
      </c>
      <c r="Q810" s="6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 s="5">
        <f t="shared" si="73"/>
        <v>79.82692307692308</v>
      </c>
      <c r="Q811" s="6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5">
        <f t="shared" si="73"/>
        <v>58.333333333333336</v>
      </c>
      <c r="Q812" s="6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5">
        <f t="shared" si="73"/>
        <v>86.666666666666671</v>
      </c>
      <c r="Q813" s="6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 s="5">
        <f t="shared" si="73"/>
        <v>27.606060606060606</v>
      </c>
      <c r="Q814" s="6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5">
        <f t="shared" si="73"/>
        <v>24.999375000000001</v>
      </c>
      <c r="Q815" s="6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 s="5">
        <f t="shared" si="73"/>
        <v>45.464285714285715</v>
      </c>
      <c r="Q816" s="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5">
        <f t="shared" si="73"/>
        <v>99.534883720930239</v>
      </c>
      <c r="Q817" s="6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 s="5">
        <f t="shared" si="73"/>
        <v>39.31</v>
      </c>
      <c r="Q818" s="6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 s="5">
        <f t="shared" si="73"/>
        <v>89.419999999999987</v>
      </c>
      <c r="Q819" s="6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 s="5">
        <f t="shared" si="73"/>
        <v>28.684210526315791</v>
      </c>
      <c r="Q820" s="6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 s="5">
        <f t="shared" si="73"/>
        <v>31.071428571428573</v>
      </c>
      <c r="Q821" s="6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 s="5">
        <f t="shared" si="73"/>
        <v>70.55263157894737</v>
      </c>
      <c r="Q822" s="6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5">
        <f t="shared" si="73"/>
        <v>224.12820512820514</v>
      </c>
      <c r="Q823" s="6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 s="5">
        <f t="shared" si="73"/>
        <v>51.811594202898547</v>
      </c>
      <c r="Q824" s="6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 s="5">
        <f t="shared" si="73"/>
        <v>43.515151515151516</v>
      </c>
      <c r="Q825" s="6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 s="5">
        <f t="shared" si="73"/>
        <v>39.816666666666663</v>
      </c>
      <c r="Q826" s="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 s="5">
        <f t="shared" si="73"/>
        <v>126.8080808080808</v>
      </c>
      <c r="Q827" s="6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 s="5">
        <f t="shared" si="73"/>
        <v>113.87755102040816</v>
      </c>
      <c r="Q828" s="6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 s="5">
        <f t="shared" si="73"/>
        <v>28.181818181818183</v>
      </c>
      <c r="Q829" s="6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5">
        <f t="shared" si="73"/>
        <v>36.60526315789474</v>
      </c>
      <c r="Q830" s="6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5">
        <f t="shared" si="73"/>
        <v>32.5</v>
      </c>
      <c r="Q831" s="6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 s="5">
        <f t="shared" si="73"/>
        <v>60.65625</v>
      </c>
      <c r="Q832" s="6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 s="5">
        <f t="shared" si="73"/>
        <v>175</v>
      </c>
      <c r="Q833" s="6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 s="5">
        <f t="shared" si="73"/>
        <v>97.993896103896105</v>
      </c>
      <c r="Q834" s="6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 xml:space="preserve"> ROUND((E835/D835) * 100, 0)</f>
        <v>102</v>
      </c>
      <c r="P835" s="5">
        <f t="shared" ref="P835:P898" si="79" xml:space="preserve"> IFERROR(E835/L835,"0")</f>
        <v>148.78048780487805</v>
      </c>
      <c r="Q835" s="6" t="str">
        <f t="shared" ref="Q835:Q898" si="80" xml:space="preserve"> LEFT(N835, SEARCH("/", N835, 1) - 1)</f>
        <v>music</v>
      </c>
      <c r="R835" t="str">
        <f t="shared" ref="R835:R898" si="81" xml:space="preserve"> RIGHT(N835, LEN(N835) - FIND("/", N835))</f>
        <v>rock</v>
      </c>
      <c r="S835" s="9">
        <f t="shared" ref="S835:S898" si="82" xml:space="preserve"> (((J835/60)/60)/24)+DATE(1970,1,1)</f>
        <v>41718.878182870372</v>
      </c>
      <c r="T835" s="9">
        <f t="shared" ref="T835:T898" si="83" xml:space="preserve"> (((I835/60)/60)/24) + 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5">
        <f t="shared" si="79"/>
        <v>96.08</v>
      </c>
      <c r="Q836" s="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 s="5">
        <f t="shared" si="79"/>
        <v>58.625</v>
      </c>
      <c r="Q837" s="6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 s="5">
        <f t="shared" si="79"/>
        <v>109.70695652173914</v>
      </c>
      <c r="Q838" s="6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 s="5">
        <f t="shared" si="79"/>
        <v>49.112903225806448</v>
      </c>
      <c r="Q839" s="6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 s="5">
        <f t="shared" si="79"/>
        <v>47.672131147540981</v>
      </c>
      <c r="Q840" s="6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 s="5">
        <f t="shared" si="79"/>
        <v>60.737812499999997</v>
      </c>
      <c r="Q841" s="6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 s="5">
        <f t="shared" si="79"/>
        <v>63.37715789473684</v>
      </c>
      <c r="Q842" s="6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 s="5">
        <f t="shared" si="79"/>
        <v>53.893617021276597</v>
      </c>
      <c r="Q843" s="6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 s="5">
        <f t="shared" si="79"/>
        <v>66.871794871794876</v>
      </c>
      <c r="Q844" s="6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 s="5">
        <f t="shared" si="79"/>
        <v>63.102362204724407</v>
      </c>
      <c r="Q845" s="6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 s="5">
        <f t="shared" si="79"/>
        <v>36.628930817610062</v>
      </c>
      <c r="Q846" s="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 s="5">
        <f t="shared" si="79"/>
        <v>34.005706214689269</v>
      </c>
      <c r="Q847" s="6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5">
        <f t="shared" si="79"/>
        <v>28.553404255319148</v>
      </c>
      <c r="Q848" s="6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5">
        <f t="shared" si="79"/>
        <v>10</v>
      </c>
      <c r="Q849" s="6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5">
        <f t="shared" si="79"/>
        <v>18.75</v>
      </c>
      <c r="Q850" s="6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 s="5">
        <f t="shared" si="79"/>
        <v>41.704347826086959</v>
      </c>
      <c r="Q851" s="6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 s="5">
        <f t="shared" si="79"/>
        <v>46.669172932330824</v>
      </c>
      <c r="Q852" s="6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 s="5">
        <f t="shared" si="79"/>
        <v>37.271428571428572</v>
      </c>
      <c r="Q853" s="6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5">
        <f t="shared" si="79"/>
        <v>59.258064516129032</v>
      </c>
      <c r="Q854" s="6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5">
        <f t="shared" si="79"/>
        <v>30</v>
      </c>
      <c r="Q855" s="6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 s="5">
        <f t="shared" si="79"/>
        <v>65.8623246492986</v>
      </c>
      <c r="Q856" s="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 s="5">
        <f t="shared" si="79"/>
        <v>31.914893617021278</v>
      </c>
      <c r="Q857" s="6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5">
        <f t="shared" si="79"/>
        <v>19.464285714285715</v>
      </c>
      <c r="Q858" s="6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5">
        <f t="shared" si="79"/>
        <v>50</v>
      </c>
      <c r="Q859" s="6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5">
        <f t="shared" si="79"/>
        <v>22.737763157894737</v>
      </c>
      <c r="Q860" s="6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 s="5">
        <f t="shared" si="79"/>
        <v>42.724489795918366</v>
      </c>
      <c r="Q861" s="6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 s="5">
        <f t="shared" si="79"/>
        <v>52.916666666666664</v>
      </c>
      <c r="Q862" s="6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 s="5">
        <f t="shared" si="79"/>
        <v>50.5</v>
      </c>
      <c r="Q863" s="6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 s="5">
        <f t="shared" si="79"/>
        <v>42.5</v>
      </c>
      <c r="Q864" s="6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 s="5">
        <f t="shared" si="79"/>
        <v>18</v>
      </c>
      <c r="Q865" s="6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 s="5">
        <f t="shared" si="79"/>
        <v>34.177215189873415</v>
      </c>
      <c r="Q866" s="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5">
        <f t="shared" si="79"/>
        <v>22.5</v>
      </c>
      <c r="Q867" s="6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 s="5">
        <f t="shared" si="79"/>
        <v>58.18181818181818</v>
      </c>
      <c r="Q868" s="6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5">
        <f t="shared" si="79"/>
        <v>109.18181818181819</v>
      </c>
      <c r="Q869" s="6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 s="5">
        <f t="shared" si="79"/>
        <v>50</v>
      </c>
      <c r="Q870" s="6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 s="5">
        <f t="shared" si="79"/>
        <v>346.66666666666669</v>
      </c>
      <c r="Q871" s="6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 s="5">
        <f t="shared" si="79"/>
        <v>12.4</v>
      </c>
      <c r="Q872" s="6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 s="5">
        <f t="shared" si="79"/>
        <v>27.083333333333332</v>
      </c>
      <c r="Q873" s="6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 s="5">
        <f t="shared" si="79"/>
        <v>32.5</v>
      </c>
      <c r="Q874" s="6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 s="5">
        <f t="shared" si="79"/>
        <v>9</v>
      </c>
      <c r="Q875" s="6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 s="5">
        <f t="shared" si="79"/>
        <v>34.761904761904759</v>
      </c>
      <c r="Q876" s="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5" t="str">
        <f t="shared" si="79"/>
        <v>0</v>
      </c>
      <c r="Q877" s="6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 s="5">
        <f t="shared" si="79"/>
        <v>28.577777777777779</v>
      </c>
      <c r="Q878" s="6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 s="5">
        <f t="shared" si="79"/>
        <v>46.586206896551722</v>
      </c>
      <c r="Q879" s="6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 s="5">
        <f t="shared" si="79"/>
        <v>32.5</v>
      </c>
      <c r="Q880" s="6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 s="5">
        <f t="shared" si="79"/>
        <v>21.466666666666665</v>
      </c>
      <c r="Q881" s="6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5">
        <f t="shared" si="79"/>
        <v>14.125</v>
      </c>
      <c r="Q882" s="6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 s="5">
        <f t="shared" si="79"/>
        <v>30</v>
      </c>
      <c r="Q883" s="6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 s="5">
        <f t="shared" si="79"/>
        <v>21.571428571428573</v>
      </c>
      <c r="Q884" s="6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5">
        <f t="shared" si="79"/>
        <v>83.375</v>
      </c>
      <c r="Q885" s="6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5">
        <f t="shared" si="79"/>
        <v>10</v>
      </c>
      <c r="Q886" s="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5">
        <f t="shared" si="79"/>
        <v>35.714285714285715</v>
      </c>
      <c r="Q887" s="6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5">
        <f t="shared" si="79"/>
        <v>29.285714285714285</v>
      </c>
      <c r="Q888" s="6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5" t="str">
        <f t="shared" si="79"/>
        <v>0</v>
      </c>
      <c r="Q889" s="6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 s="5">
        <f t="shared" si="79"/>
        <v>18</v>
      </c>
      <c r="Q890" s="6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 s="5">
        <f t="shared" si="79"/>
        <v>73.760000000000005</v>
      </c>
      <c r="Q891" s="6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 s="5">
        <f t="shared" si="79"/>
        <v>31.25</v>
      </c>
      <c r="Q892" s="6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 s="5">
        <f t="shared" si="79"/>
        <v>28.888888888888889</v>
      </c>
      <c r="Q893" s="6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 s="5">
        <f t="shared" si="79"/>
        <v>143.8235294117647</v>
      </c>
      <c r="Q894" s="6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5">
        <f t="shared" si="79"/>
        <v>40</v>
      </c>
      <c r="Q895" s="6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 s="5">
        <f t="shared" si="79"/>
        <v>147.81132075471697</v>
      </c>
      <c r="Q896" s="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 s="5">
        <f t="shared" si="79"/>
        <v>27.857142857142858</v>
      </c>
      <c r="Q897" s="6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5">
        <f t="shared" si="79"/>
        <v>44.444444444444443</v>
      </c>
      <c r="Q898" s="6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 xml:space="preserve"> ROUND((E899/D899) * 100, 0)</f>
        <v>0</v>
      </c>
      <c r="P899" s="5" t="str">
        <f t="shared" ref="P899:P962" si="85" xml:space="preserve"> IFERROR(E899/L899,"0")</f>
        <v>0</v>
      </c>
      <c r="Q899" s="6" t="str">
        <f t="shared" ref="Q899:Q962" si="86" xml:space="preserve"> LEFT(N899, SEARCH("/", N899, 1) - 1)</f>
        <v>music</v>
      </c>
      <c r="R899" t="str">
        <f t="shared" ref="R899:R962" si="87" xml:space="preserve"> RIGHT(N899, LEN(N899) - FIND("/", N899))</f>
        <v>indie rock</v>
      </c>
      <c r="S899" s="9">
        <f t="shared" ref="S899:S962" si="88" xml:space="preserve"> (((J899/60)/60)/24)+DATE(1970,1,1)</f>
        <v>41211.688750000001</v>
      </c>
      <c r="T899" s="9">
        <f t="shared" ref="T899:T962" si="89" xml:space="preserve"> (((I899/60)/60)/24) + 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 s="5">
        <f t="shared" si="85"/>
        <v>35</v>
      </c>
      <c r="Q900" s="6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 s="5">
        <f t="shared" si="85"/>
        <v>35</v>
      </c>
      <c r="Q901" s="6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 s="5">
        <f t="shared" si="85"/>
        <v>10.5</v>
      </c>
      <c r="Q902" s="6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5" t="str">
        <f t="shared" si="85"/>
        <v>0</v>
      </c>
      <c r="Q903" s="6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 s="5">
        <f t="shared" si="85"/>
        <v>30</v>
      </c>
      <c r="Q904" s="6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 s="5">
        <f t="shared" si="85"/>
        <v>40</v>
      </c>
      <c r="Q905" s="6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 s="5">
        <f t="shared" si="85"/>
        <v>50.333333333333336</v>
      </c>
      <c r="Q906" s="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5">
        <f t="shared" si="85"/>
        <v>32.666666666666664</v>
      </c>
      <c r="Q907" s="6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5" t="str">
        <f t="shared" si="85"/>
        <v>0</v>
      </c>
      <c r="Q908" s="6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5" t="str">
        <f t="shared" si="85"/>
        <v>0</v>
      </c>
      <c r="Q909" s="6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5" t="str">
        <f t="shared" si="85"/>
        <v>0</v>
      </c>
      <c r="Q910" s="6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 s="5">
        <f t="shared" si="85"/>
        <v>65</v>
      </c>
      <c r="Q911" s="6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 s="5">
        <f t="shared" si="85"/>
        <v>24.6</v>
      </c>
      <c r="Q912" s="6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5" t="str">
        <f t="shared" si="85"/>
        <v>0</v>
      </c>
      <c r="Q913" s="6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 s="5">
        <f t="shared" si="85"/>
        <v>15</v>
      </c>
      <c r="Q914" s="6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 s="5">
        <f t="shared" si="85"/>
        <v>82.583333333333329</v>
      </c>
      <c r="Q915" s="6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5" t="str">
        <f t="shared" si="85"/>
        <v>0</v>
      </c>
      <c r="Q916" s="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 s="5">
        <f t="shared" si="85"/>
        <v>41.666666666666664</v>
      </c>
      <c r="Q917" s="6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5" t="str">
        <f t="shared" si="85"/>
        <v>0</v>
      </c>
      <c r="Q918" s="6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 s="5">
        <f t="shared" si="85"/>
        <v>30</v>
      </c>
      <c r="Q919" s="6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5">
        <f t="shared" si="85"/>
        <v>19.600000000000001</v>
      </c>
      <c r="Q920" s="6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 s="5">
        <f t="shared" si="85"/>
        <v>100</v>
      </c>
      <c r="Q921" s="6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5" t="str">
        <f t="shared" si="85"/>
        <v>0</v>
      </c>
      <c r="Q922" s="6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 s="5">
        <f t="shared" si="85"/>
        <v>231.75</v>
      </c>
      <c r="Q923" s="6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5">
        <f t="shared" si="85"/>
        <v>189.33333333333334</v>
      </c>
      <c r="Q924" s="6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 s="5">
        <f t="shared" si="85"/>
        <v>55</v>
      </c>
      <c r="Q925" s="6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 s="5">
        <f t="shared" si="85"/>
        <v>21.8</v>
      </c>
      <c r="Q926" s="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 s="5">
        <f t="shared" si="85"/>
        <v>32</v>
      </c>
      <c r="Q927" s="6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5" t="str">
        <f t="shared" si="85"/>
        <v>0</v>
      </c>
      <c r="Q928" s="6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5" t="str">
        <f t="shared" si="85"/>
        <v>0</v>
      </c>
      <c r="Q929" s="6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 s="5">
        <f t="shared" si="85"/>
        <v>56.25</v>
      </c>
      <c r="Q930" s="6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5" t="str">
        <f t="shared" si="85"/>
        <v>0</v>
      </c>
      <c r="Q931" s="6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 s="5">
        <f t="shared" si="85"/>
        <v>69</v>
      </c>
      <c r="Q932" s="6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 s="5">
        <f t="shared" si="85"/>
        <v>18.714285714285715</v>
      </c>
      <c r="Q933" s="6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 s="5">
        <f t="shared" si="85"/>
        <v>46.033333333333331</v>
      </c>
      <c r="Q934" s="6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5">
        <f t="shared" si="85"/>
        <v>60</v>
      </c>
      <c r="Q935" s="6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 s="5">
        <f t="shared" si="85"/>
        <v>50.666666666666664</v>
      </c>
      <c r="Q936" s="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 s="5">
        <f t="shared" si="85"/>
        <v>25</v>
      </c>
      <c r="Q937" s="6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5" t="str">
        <f t="shared" si="85"/>
        <v>0</v>
      </c>
      <c r="Q938" s="6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 s="5">
        <f t="shared" si="85"/>
        <v>20</v>
      </c>
      <c r="Q939" s="6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 s="5">
        <f t="shared" si="85"/>
        <v>25</v>
      </c>
      <c r="Q940" s="6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 s="5">
        <f t="shared" si="85"/>
        <v>20</v>
      </c>
      <c r="Q941" s="6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 s="5">
        <f t="shared" si="85"/>
        <v>110.28571428571429</v>
      </c>
      <c r="Q942" s="6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 s="5">
        <f t="shared" si="85"/>
        <v>37.451612903225808</v>
      </c>
      <c r="Q943" s="6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 s="5">
        <f t="shared" si="85"/>
        <v>41.75</v>
      </c>
      <c r="Q944" s="6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 s="5">
        <f t="shared" si="85"/>
        <v>24.083333333333332</v>
      </c>
      <c r="Q945" s="6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 s="5">
        <f t="shared" si="85"/>
        <v>69.40625</v>
      </c>
      <c r="Q946" s="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 s="5">
        <f t="shared" si="85"/>
        <v>155.25</v>
      </c>
      <c r="Q947" s="6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 s="5">
        <f t="shared" si="85"/>
        <v>57.2</v>
      </c>
      <c r="Q948" s="6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5" t="str">
        <f t="shared" si="85"/>
        <v>0</v>
      </c>
      <c r="Q949" s="6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5">
        <f t="shared" si="85"/>
        <v>60</v>
      </c>
      <c r="Q950" s="6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 s="5">
        <f t="shared" si="85"/>
        <v>39</v>
      </c>
      <c r="Q951" s="6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5">
        <f t="shared" si="85"/>
        <v>58.416666666666664</v>
      </c>
      <c r="Q952" s="6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 s="5">
        <f t="shared" si="85"/>
        <v>158.63636363636363</v>
      </c>
      <c r="Q953" s="6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 s="5">
        <f t="shared" si="85"/>
        <v>99.857142857142861</v>
      </c>
      <c r="Q954" s="6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 s="5">
        <f t="shared" si="85"/>
        <v>25.2</v>
      </c>
      <c r="Q955" s="6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 s="5">
        <f t="shared" si="85"/>
        <v>89.191780821917803</v>
      </c>
      <c r="Q956" s="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 s="5">
        <f t="shared" si="85"/>
        <v>182.6236559139785</v>
      </c>
      <c r="Q957" s="6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 s="5">
        <f t="shared" si="85"/>
        <v>50.647058823529413</v>
      </c>
      <c r="Q958" s="6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 s="5">
        <f t="shared" si="85"/>
        <v>33.285714285714285</v>
      </c>
      <c r="Q959" s="6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 s="5">
        <f t="shared" si="85"/>
        <v>51.823529411764703</v>
      </c>
      <c r="Q960" s="6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 s="5">
        <f t="shared" si="85"/>
        <v>113.62573099415205</v>
      </c>
      <c r="Q961" s="6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 s="5">
        <f t="shared" si="85"/>
        <v>136.46276595744681</v>
      </c>
      <c r="Q962" s="6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 xml:space="preserve"> ROUND((E963/D963) * 100, 0)</f>
        <v>42</v>
      </c>
      <c r="P963" s="5">
        <f t="shared" ref="P963:P1026" si="91" xml:space="preserve"> IFERROR(E963/L963,"0")</f>
        <v>364.35454545454547</v>
      </c>
      <c r="Q963" s="6" t="str">
        <f t="shared" ref="Q963:Q1026" si="92" xml:space="preserve"> LEFT(N963, SEARCH("/", N963, 1) - 1)</f>
        <v>technology</v>
      </c>
      <c r="R963" t="str">
        <f t="shared" ref="R963:R1026" si="93" xml:space="preserve"> RIGHT(N963, LEN(N963) - FIND("/", N963))</f>
        <v>wearables</v>
      </c>
      <c r="S963" s="9">
        <f t="shared" ref="S963:S1026" si="94" xml:space="preserve"> (((J963/60)/60)/24)+DATE(1970,1,1)</f>
        <v>42740.693692129629</v>
      </c>
      <c r="T963" s="9">
        <f t="shared" ref="T963:T1026" si="95" xml:space="preserve"> (((I963/60)/60)/24) + 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 s="5">
        <f t="shared" si="91"/>
        <v>19.243243243243242</v>
      </c>
      <c r="Q964" s="6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 s="5">
        <f t="shared" si="91"/>
        <v>41.888888888888886</v>
      </c>
      <c r="Q965" s="6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 s="5">
        <f t="shared" si="91"/>
        <v>30.310344827586206</v>
      </c>
      <c r="Q966" s="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 s="5">
        <f t="shared" si="91"/>
        <v>49.666666666666664</v>
      </c>
      <c r="Q967" s="6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 s="5">
        <f t="shared" si="91"/>
        <v>59.2</v>
      </c>
      <c r="Q968" s="6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 s="5">
        <f t="shared" si="91"/>
        <v>43.97530864197531</v>
      </c>
      <c r="Q969" s="6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 s="5">
        <f t="shared" si="91"/>
        <v>26.5</v>
      </c>
      <c r="Q970" s="6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 s="5">
        <f t="shared" si="91"/>
        <v>1272.7272727272727</v>
      </c>
      <c r="Q971" s="6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 s="5">
        <f t="shared" si="91"/>
        <v>164</v>
      </c>
      <c r="Q972" s="6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 s="5">
        <f t="shared" si="91"/>
        <v>45.2</v>
      </c>
      <c r="Q973" s="6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 s="5">
        <f t="shared" si="91"/>
        <v>153.88888888888889</v>
      </c>
      <c r="Q974" s="6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 s="5">
        <f t="shared" si="91"/>
        <v>51.375</v>
      </c>
      <c r="Q975" s="6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 s="5">
        <f t="shared" si="91"/>
        <v>93.333333333333329</v>
      </c>
      <c r="Q976" s="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 s="5">
        <f t="shared" si="91"/>
        <v>108.625</v>
      </c>
      <c r="Q977" s="6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 s="5">
        <f t="shared" si="91"/>
        <v>160.5</v>
      </c>
      <c r="Q978" s="6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 s="5">
        <f t="shared" si="91"/>
        <v>75.75</v>
      </c>
      <c r="Q979" s="6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 s="5">
        <f t="shared" si="91"/>
        <v>790.83739837398377</v>
      </c>
      <c r="Q980" s="6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 s="5">
        <f t="shared" si="91"/>
        <v>301.93916666666667</v>
      </c>
      <c r="Q981" s="6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 s="5">
        <f t="shared" si="91"/>
        <v>47.935483870967744</v>
      </c>
      <c r="Q982" s="6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5">
        <f t="shared" si="91"/>
        <v>2.75</v>
      </c>
      <c r="Q983" s="6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5">
        <f t="shared" si="91"/>
        <v>1</v>
      </c>
      <c r="Q984" s="6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 s="5">
        <f t="shared" si="91"/>
        <v>171.79329608938548</v>
      </c>
      <c r="Q985" s="6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 s="5">
        <f t="shared" si="91"/>
        <v>35.333333333333336</v>
      </c>
      <c r="Q986" s="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 s="5">
        <f t="shared" si="91"/>
        <v>82.086956521739125</v>
      </c>
      <c r="Q987" s="6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 s="5">
        <f t="shared" si="91"/>
        <v>110.8695652173913</v>
      </c>
      <c r="Q988" s="6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 s="5">
        <f t="shared" si="91"/>
        <v>161.21951219512195</v>
      </c>
      <c r="Q989" s="6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5" t="str">
        <f t="shared" si="91"/>
        <v>0</v>
      </c>
      <c r="Q990" s="6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 s="5">
        <f t="shared" si="91"/>
        <v>52.40625</v>
      </c>
      <c r="Q991" s="6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 s="5">
        <f t="shared" si="91"/>
        <v>13</v>
      </c>
      <c r="Q992" s="6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 s="5">
        <f t="shared" si="91"/>
        <v>30.285714285714285</v>
      </c>
      <c r="Q993" s="6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 s="5">
        <f t="shared" si="91"/>
        <v>116.75</v>
      </c>
      <c r="Q994" s="6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 s="5">
        <f t="shared" si="91"/>
        <v>89.59693877551021</v>
      </c>
      <c r="Q995" s="6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 s="5">
        <f t="shared" si="91"/>
        <v>424.45454545454544</v>
      </c>
      <c r="Q996" s="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 s="5">
        <f t="shared" si="91"/>
        <v>80.666666666666671</v>
      </c>
      <c r="Q997" s="6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 s="5">
        <f t="shared" si="91"/>
        <v>13</v>
      </c>
      <c r="Q998" s="6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 s="5">
        <f t="shared" si="91"/>
        <v>8.125</v>
      </c>
      <c r="Q999" s="6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 s="5">
        <f t="shared" si="91"/>
        <v>153.42794759825327</v>
      </c>
      <c r="Q1000" s="6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 s="5">
        <f t="shared" si="91"/>
        <v>292.07499999999999</v>
      </c>
      <c r="Q1001" s="6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 s="5">
        <f t="shared" si="91"/>
        <v>3304</v>
      </c>
      <c r="Q1002" s="6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5">
        <f t="shared" si="91"/>
        <v>1300</v>
      </c>
      <c r="Q1003" s="6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 s="5">
        <f t="shared" si="91"/>
        <v>134.54545454545453</v>
      </c>
      <c r="Q1004" s="6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 s="5">
        <f t="shared" si="91"/>
        <v>214.06666666666666</v>
      </c>
      <c r="Q1005" s="6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 s="5">
        <f t="shared" si="91"/>
        <v>216.33684210526314</v>
      </c>
      <c r="Q1006" s="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 s="5">
        <f t="shared" si="91"/>
        <v>932.31055900621118</v>
      </c>
      <c r="Q1007" s="6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 s="5">
        <f t="shared" si="91"/>
        <v>29.25</v>
      </c>
      <c r="Q1008" s="6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 s="5">
        <f t="shared" si="91"/>
        <v>174.94736842105263</v>
      </c>
      <c r="Q1009" s="6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 s="5">
        <f t="shared" si="91"/>
        <v>250</v>
      </c>
      <c r="Q1010" s="6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 s="5">
        <f t="shared" si="91"/>
        <v>65</v>
      </c>
      <c r="Q1011" s="6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 s="5">
        <f t="shared" si="91"/>
        <v>55</v>
      </c>
      <c r="Q1012" s="6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 s="5">
        <f t="shared" si="91"/>
        <v>75</v>
      </c>
      <c r="Q1013" s="6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5">
        <f t="shared" si="91"/>
        <v>1389.3561935483872</v>
      </c>
      <c r="Q1014" s="6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 s="5">
        <f t="shared" si="91"/>
        <v>95.911111111111111</v>
      </c>
      <c r="Q1015" s="6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 s="5">
        <f t="shared" si="91"/>
        <v>191.25</v>
      </c>
      <c r="Q1016" s="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 s="5">
        <f t="shared" si="91"/>
        <v>40</v>
      </c>
      <c r="Q1017" s="6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 s="5">
        <f t="shared" si="91"/>
        <v>74.78947368421052</v>
      </c>
      <c r="Q1018" s="6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 s="5">
        <f t="shared" si="91"/>
        <v>161.11830985915492</v>
      </c>
      <c r="Q1019" s="6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 s="5">
        <f t="shared" si="91"/>
        <v>88.714285714285708</v>
      </c>
      <c r="Q1020" s="6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 s="5">
        <f t="shared" si="91"/>
        <v>53.25</v>
      </c>
      <c r="Q1021" s="6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 s="5">
        <f t="shared" si="91"/>
        <v>106.2</v>
      </c>
      <c r="Q1022" s="6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 s="5">
        <f t="shared" si="91"/>
        <v>22.079728033472804</v>
      </c>
      <c r="Q1023" s="6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 s="5">
        <f t="shared" si="91"/>
        <v>31.054054054054053</v>
      </c>
      <c r="Q1024" s="6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 s="5">
        <f t="shared" si="91"/>
        <v>36.206106870229007</v>
      </c>
      <c r="Q1025" s="6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 s="5">
        <f t="shared" si="91"/>
        <v>388.9762295081967</v>
      </c>
      <c r="Q1026" s="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 xml:space="preserve"> ROUND((E1027/D1027) * 100, 0)</f>
        <v>110</v>
      </c>
      <c r="P1027" s="5">
        <f t="shared" ref="P1027:P1090" si="97" xml:space="preserve"> IFERROR(E1027/L1027,"0")</f>
        <v>71.848571428571432</v>
      </c>
      <c r="Q1027" s="6" t="str">
        <f t="shared" ref="Q1027:Q1090" si="98" xml:space="preserve"> LEFT(N1027, SEARCH("/", N1027, 1) - 1)</f>
        <v>music</v>
      </c>
      <c r="R1027" t="str">
        <f t="shared" ref="R1027:R1090" si="99" xml:space="preserve"> RIGHT(N1027, LEN(N1027) - FIND("/", N1027))</f>
        <v>electronic music</v>
      </c>
      <c r="S1027" s="9">
        <f t="shared" ref="S1027:S1090" si="100" xml:space="preserve"> (((J1027/60)/60)/24)+DATE(1970,1,1)</f>
        <v>42049.833761574075</v>
      </c>
      <c r="T1027" s="9">
        <f t="shared" ref="T1027:T1090" si="101" xml:space="preserve"> (((I1027/60)/60)/24) + 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5">
        <f t="shared" si="97"/>
        <v>57.381803278688523</v>
      </c>
      <c r="Q1028" s="6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 s="5">
        <f t="shared" si="97"/>
        <v>69.666666666666671</v>
      </c>
      <c r="Q1029" s="6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 s="5">
        <f t="shared" si="97"/>
        <v>45.988235294117644</v>
      </c>
      <c r="Q1030" s="6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 s="5">
        <f t="shared" si="97"/>
        <v>79.262411347517727</v>
      </c>
      <c r="Q1031" s="6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 s="5">
        <f t="shared" si="97"/>
        <v>43.031446540880502</v>
      </c>
      <c r="Q1032" s="6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 s="5">
        <f t="shared" si="97"/>
        <v>108.48484848484848</v>
      </c>
      <c r="Q1033" s="6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 s="5">
        <f t="shared" si="97"/>
        <v>61.029583333333335</v>
      </c>
      <c r="Q1034" s="6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 s="5">
        <f t="shared" si="97"/>
        <v>50.592592592592595</v>
      </c>
      <c r="Q1035" s="6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5">
        <f t="shared" si="97"/>
        <v>39.157168674698795</v>
      </c>
      <c r="Q1036" s="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 s="5">
        <f t="shared" si="97"/>
        <v>65.15789473684211</v>
      </c>
      <c r="Q1037" s="6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 s="5">
        <f t="shared" si="97"/>
        <v>23.963127962085309</v>
      </c>
      <c r="Q1038" s="6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 s="5">
        <f t="shared" si="97"/>
        <v>48.61904761904762</v>
      </c>
      <c r="Q1039" s="6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 s="5">
        <f t="shared" si="97"/>
        <v>35.73770491803279</v>
      </c>
      <c r="Q1040" s="6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 s="5">
        <f t="shared" si="97"/>
        <v>21.366666666666667</v>
      </c>
      <c r="Q1041" s="6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 s="5">
        <f t="shared" si="97"/>
        <v>250</v>
      </c>
      <c r="Q1042" s="6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5" t="str">
        <f t="shared" si="97"/>
        <v>0</v>
      </c>
      <c r="Q1043" s="6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 s="5">
        <f t="shared" si="97"/>
        <v>10</v>
      </c>
      <c r="Q1044" s="6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 s="5">
        <f t="shared" si="97"/>
        <v>29.236301369863014</v>
      </c>
      <c r="Q1045" s="6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 s="5">
        <f t="shared" si="97"/>
        <v>3</v>
      </c>
      <c r="Q1046" s="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 s="5">
        <f t="shared" si="97"/>
        <v>33.25</v>
      </c>
      <c r="Q1047" s="6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5" t="str">
        <f t="shared" si="97"/>
        <v>0</v>
      </c>
      <c r="Q1048" s="6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 s="5">
        <f t="shared" si="97"/>
        <v>1</v>
      </c>
      <c r="Q1049" s="6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 s="5">
        <f t="shared" si="97"/>
        <v>53</v>
      </c>
      <c r="Q1050" s="6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5" t="str">
        <f t="shared" si="97"/>
        <v>0</v>
      </c>
      <c r="Q1051" s="6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5" t="str">
        <f t="shared" si="97"/>
        <v>0</v>
      </c>
      <c r="Q1052" s="6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5" t="str">
        <f t="shared" si="97"/>
        <v>0</v>
      </c>
      <c r="Q1053" s="6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5" t="str">
        <f t="shared" si="97"/>
        <v>0</v>
      </c>
      <c r="Q1054" s="6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5">
        <f t="shared" si="97"/>
        <v>15</v>
      </c>
      <c r="Q1055" s="6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5" t="str">
        <f t="shared" si="97"/>
        <v>0</v>
      </c>
      <c r="Q1056" s="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5" t="str">
        <f t="shared" si="97"/>
        <v>0</v>
      </c>
      <c r="Q1057" s="6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5" t="str">
        <f t="shared" si="97"/>
        <v>0</v>
      </c>
      <c r="Q1058" s="6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5" t="str">
        <f t="shared" si="97"/>
        <v>0</v>
      </c>
      <c r="Q1059" s="6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5" t="str">
        <f t="shared" si="97"/>
        <v>0</v>
      </c>
      <c r="Q1060" s="6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5" t="str">
        <f t="shared" si="97"/>
        <v>0</v>
      </c>
      <c r="Q1061" s="6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5">
        <f t="shared" si="97"/>
        <v>50</v>
      </c>
      <c r="Q1062" s="6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5" t="str">
        <f t="shared" si="97"/>
        <v>0</v>
      </c>
      <c r="Q1063" s="6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 s="5">
        <f t="shared" si="97"/>
        <v>47.5</v>
      </c>
      <c r="Q1064" s="6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5" t="str">
        <f t="shared" si="97"/>
        <v>0</v>
      </c>
      <c r="Q1065" s="6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5">
        <f t="shared" si="97"/>
        <v>65.666666666666671</v>
      </c>
      <c r="Q1066" s="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 s="5">
        <f t="shared" si="97"/>
        <v>16.2</v>
      </c>
      <c r="Q1067" s="6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 s="5">
        <f t="shared" si="97"/>
        <v>34.128378378378379</v>
      </c>
      <c r="Q1068" s="6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5">
        <f t="shared" si="97"/>
        <v>13</v>
      </c>
      <c r="Q1069" s="6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 s="5">
        <f t="shared" si="97"/>
        <v>11.25</v>
      </c>
      <c r="Q1070" s="6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 s="5">
        <f t="shared" si="97"/>
        <v>40.476190476190474</v>
      </c>
      <c r="Q1071" s="6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 s="5">
        <f t="shared" si="97"/>
        <v>35</v>
      </c>
      <c r="Q1072" s="6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5" t="str">
        <f t="shared" si="97"/>
        <v>0</v>
      </c>
      <c r="Q1073" s="6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 s="5">
        <f t="shared" si="97"/>
        <v>12.75</v>
      </c>
      <c r="Q1074" s="6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 s="5">
        <f t="shared" si="97"/>
        <v>10</v>
      </c>
      <c r="Q1075" s="6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 s="5">
        <f t="shared" si="97"/>
        <v>113.56666666666666</v>
      </c>
      <c r="Q1076" s="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 s="5">
        <f t="shared" si="97"/>
        <v>15</v>
      </c>
      <c r="Q1077" s="6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 s="5">
        <f t="shared" si="97"/>
        <v>48.281025641025643</v>
      </c>
      <c r="Q1078" s="6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 s="5">
        <f t="shared" si="97"/>
        <v>43.976047904191617</v>
      </c>
      <c r="Q1079" s="6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 s="5">
        <f t="shared" si="97"/>
        <v>9</v>
      </c>
      <c r="Q1080" s="6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 s="5">
        <f t="shared" si="97"/>
        <v>37.666666666666664</v>
      </c>
      <c r="Q1081" s="6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 s="5">
        <f t="shared" si="97"/>
        <v>18.581632653061224</v>
      </c>
      <c r="Q1082" s="6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5">
        <f t="shared" si="97"/>
        <v>3</v>
      </c>
      <c r="Q1083" s="6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 s="5">
        <f t="shared" si="97"/>
        <v>18.666666666666668</v>
      </c>
      <c r="Q1084" s="6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 s="5">
        <f t="shared" si="97"/>
        <v>410</v>
      </c>
      <c r="Q1085" s="6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5" t="str">
        <f t="shared" si="97"/>
        <v>0</v>
      </c>
      <c r="Q1086" s="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 s="5">
        <f t="shared" si="97"/>
        <v>114</v>
      </c>
      <c r="Q1087" s="6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 s="5">
        <f t="shared" si="97"/>
        <v>7.5</v>
      </c>
      <c r="Q1088" s="6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5" t="str">
        <f t="shared" si="97"/>
        <v>0</v>
      </c>
      <c r="Q1089" s="6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 s="5">
        <f t="shared" si="97"/>
        <v>43.41727891156463</v>
      </c>
      <c r="Q1090" s="6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 xml:space="preserve"> ROUND((E1091/D1091) * 100, 0)</f>
        <v>8</v>
      </c>
      <c r="P1091" s="5">
        <f t="shared" ref="P1091:P1154" si="103" xml:space="preserve"> IFERROR(E1091/L1091,"0")</f>
        <v>23.959183673469386</v>
      </c>
      <c r="Q1091" s="6" t="str">
        <f t="shared" ref="Q1091:Q1154" si="104" xml:space="preserve"> LEFT(N1091, SEARCH("/", N1091, 1) - 1)</f>
        <v>games</v>
      </c>
      <c r="R1091" t="str">
        <f t="shared" ref="R1091:R1154" si="105" xml:space="preserve"> RIGHT(N1091, LEN(N1091) - FIND("/", N1091))</f>
        <v>video games</v>
      </c>
      <c r="S1091" s="9">
        <f t="shared" ref="S1091:S1154" si="106" xml:space="preserve"> (((J1091/60)/60)/24)+DATE(1970,1,1)</f>
        <v>42151.189525462964</v>
      </c>
      <c r="T1091" s="9">
        <f t="shared" ref="T1091:T1154" si="107" xml:space="preserve"> (((I1091/60)/60)/24) + 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5">
        <f t="shared" si="103"/>
        <v>5</v>
      </c>
      <c r="Q1092" s="6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 s="5">
        <f t="shared" si="103"/>
        <v>12.5</v>
      </c>
      <c r="Q1093" s="6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 s="5">
        <f t="shared" si="103"/>
        <v>3</v>
      </c>
      <c r="Q1094" s="6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 s="5">
        <f t="shared" si="103"/>
        <v>10.5625</v>
      </c>
      <c r="Q1095" s="6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 s="5">
        <f t="shared" si="103"/>
        <v>122.00037037037038</v>
      </c>
      <c r="Q1096" s="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5">
        <f t="shared" si="103"/>
        <v>267.80851063829789</v>
      </c>
      <c r="Q1097" s="6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 s="5">
        <f t="shared" si="103"/>
        <v>74.206896551724142</v>
      </c>
      <c r="Q1098" s="6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5">
        <f t="shared" si="103"/>
        <v>6.7142857142857144</v>
      </c>
      <c r="Q1099" s="6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 s="5">
        <f t="shared" si="103"/>
        <v>81.954545454545453</v>
      </c>
      <c r="Q1100" s="6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 s="5">
        <f t="shared" si="103"/>
        <v>25</v>
      </c>
      <c r="Q1101" s="6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 s="5">
        <f t="shared" si="103"/>
        <v>10</v>
      </c>
      <c r="Q1102" s="6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5">
        <f t="shared" si="103"/>
        <v>6.833333333333333</v>
      </c>
      <c r="Q1103" s="6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 s="5">
        <f t="shared" si="103"/>
        <v>17.708333333333332</v>
      </c>
      <c r="Q1104" s="6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 s="5">
        <f t="shared" si="103"/>
        <v>16.2</v>
      </c>
      <c r="Q1105" s="6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5">
        <f t="shared" si="103"/>
        <v>80.297297297297291</v>
      </c>
      <c r="Q1106" s="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 s="5">
        <f t="shared" si="103"/>
        <v>71.55</v>
      </c>
      <c r="Q1107" s="6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 s="5">
        <f t="shared" si="103"/>
        <v>23.571428571428573</v>
      </c>
      <c r="Q1108" s="6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5" t="str">
        <f t="shared" si="103"/>
        <v>0</v>
      </c>
      <c r="Q1109" s="6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 s="5">
        <f t="shared" si="103"/>
        <v>34.88095238095238</v>
      </c>
      <c r="Q1110" s="6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 s="5">
        <f t="shared" si="103"/>
        <v>15</v>
      </c>
      <c r="Q1111" s="6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 s="5">
        <f t="shared" si="103"/>
        <v>23.181818181818183</v>
      </c>
      <c r="Q1112" s="6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5">
        <f t="shared" si="103"/>
        <v>1</v>
      </c>
      <c r="Q1113" s="6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 s="5">
        <f t="shared" si="103"/>
        <v>100.23371794871794</v>
      </c>
      <c r="Q1114" s="6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 s="5">
        <f t="shared" si="103"/>
        <v>5</v>
      </c>
      <c r="Q1115" s="6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 s="5">
        <f t="shared" si="103"/>
        <v>3.3333333333333335</v>
      </c>
      <c r="Q1116" s="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 s="5">
        <f t="shared" si="103"/>
        <v>13.25</v>
      </c>
      <c r="Q1117" s="6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5">
        <f t="shared" si="103"/>
        <v>17.852</v>
      </c>
      <c r="Q1118" s="6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 s="5">
        <f t="shared" si="103"/>
        <v>10.375</v>
      </c>
      <c r="Q1119" s="6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 s="5">
        <f t="shared" si="103"/>
        <v>36.333333333333336</v>
      </c>
      <c r="Q1120" s="6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 s="5">
        <f t="shared" si="103"/>
        <v>5</v>
      </c>
      <c r="Q1121" s="6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5" t="str">
        <f t="shared" si="103"/>
        <v>0</v>
      </c>
      <c r="Q1122" s="6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5">
        <f t="shared" si="103"/>
        <v>5.8</v>
      </c>
      <c r="Q1123" s="6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5" t="str">
        <f t="shared" si="103"/>
        <v>0</v>
      </c>
      <c r="Q1124" s="6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 s="5">
        <f t="shared" si="103"/>
        <v>3.6666666666666665</v>
      </c>
      <c r="Q1125" s="6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 s="5">
        <f t="shared" si="103"/>
        <v>60.714285714285715</v>
      </c>
      <c r="Q1126" s="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5" t="str">
        <f t="shared" si="103"/>
        <v>0</v>
      </c>
      <c r="Q1127" s="6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 s="5">
        <f t="shared" si="103"/>
        <v>5</v>
      </c>
      <c r="Q1128" s="6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 s="5">
        <f t="shared" si="103"/>
        <v>25.434782608695652</v>
      </c>
      <c r="Q1129" s="6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 s="5">
        <f t="shared" si="103"/>
        <v>1</v>
      </c>
      <c r="Q1130" s="6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 s="5">
        <f t="shared" si="103"/>
        <v>10.5</v>
      </c>
      <c r="Q1131" s="6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 s="5">
        <f t="shared" si="103"/>
        <v>3.6666666666666665</v>
      </c>
      <c r="Q1132" s="6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5" t="str">
        <f t="shared" si="103"/>
        <v>0</v>
      </c>
      <c r="Q1133" s="6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 s="5">
        <f t="shared" si="103"/>
        <v>110.61538461538461</v>
      </c>
      <c r="Q1134" s="6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 s="5">
        <f t="shared" si="103"/>
        <v>20</v>
      </c>
      <c r="Q1135" s="6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5">
        <f t="shared" si="103"/>
        <v>1</v>
      </c>
      <c r="Q1136" s="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5">
        <f t="shared" si="103"/>
        <v>50</v>
      </c>
      <c r="Q1137" s="6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 s="5">
        <f t="shared" si="103"/>
        <v>45</v>
      </c>
      <c r="Q1138" s="6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 s="5">
        <f t="shared" si="103"/>
        <v>253.2051282051282</v>
      </c>
      <c r="Q1139" s="6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 s="5">
        <f t="shared" si="103"/>
        <v>31.25</v>
      </c>
      <c r="Q1140" s="6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 s="5">
        <f t="shared" si="103"/>
        <v>5</v>
      </c>
      <c r="Q1141" s="6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5" t="str">
        <f t="shared" si="103"/>
        <v>0</v>
      </c>
      <c r="Q1142" s="6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5" t="str">
        <f t="shared" si="103"/>
        <v>0</v>
      </c>
      <c r="Q1143" s="6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5" t="str">
        <f t="shared" si="103"/>
        <v>0</v>
      </c>
      <c r="Q1144" s="6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 s="5">
        <f t="shared" si="103"/>
        <v>23.25</v>
      </c>
      <c r="Q1145" s="6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5" t="str">
        <f t="shared" si="103"/>
        <v>0</v>
      </c>
      <c r="Q1146" s="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 s="5">
        <f t="shared" si="103"/>
        <v>100</v>
      </c>
      <c r="Q1147" s="6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 s="5">
        <f t="shared" si="103"/>
        <v>44.166666666666664</v>
      </c>
      <c r="Q1148" s="6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5" t="str">
        <f t="shared" si="103"/>
        <v>0</v>
      </c>
      <c r="Q1149" s="6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 s="5">
        <f t="shared" si="103"/>
        <v>24.333333333333332</v>
      </c>
      <c r="Q1150" s="6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 s="5">
        <f t="shared" si="103"/>
        <v>37.5</v>
      </c>
      <c r="Q1151" s="6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 s="5">
        <f t="shared" si="103"/>
        <v>42</v>
      </c>
      <c r="Q1152" s="6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5" t="str">
        <f t="shared" si="103"/>
        <v>0</v>
      </c>
      <c r="Q1153" s="6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 s="5">
        <f t="shared" si="103"/>
        <v>60.733333333333334</v>
      </c>
      <c r="Q1154" s="6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 xml:space="preserve"> ROUND((E1155/D1155) * 100, 0)</f>
        <v>1</v>
      </c>
      <c r="P1155" s="5">
        <f t="shared" ref="P1155:P1218" si="109" xml:space="preserve"> IFERROR(E1155/L1155,"0")</f>
        <v>50</v>
      </c>
      <c r="Q1155" s="6" t="str">
        <f t="shared" ref="Q1155:Q1218" si="110" xml:space="preserve"> LEFT(N1155, SEARCH("/", N1155, 1) - 1)</f>
        <v>food</v>
      </c>
      <c r="R1155" t="str">
        <f t="shared" ref="R1155:R1218" si="111" xml:space="preserve"> RIGHT(N1155, LEN(N1155) - FIND("/", N1155))</f>
        <v>food trucks</v>
      </c>
      <c r="S1155" s="9">
        <f t="shared" ref="S1155:S1218" si="112" xml:space="preserve"> (((J1155/60)/60)/24)+DATE(1970,1,1)</f>
        <v>42143.714178240742</v>
      </c>
      <c r="T1155" s="9">
        <f t="shared" ref="T1155:T1218" si="113" xml:space="preserve"> (((I1155/60)/60)/24) + 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 s="5">
        <f t="shared" si="109"/>
        <v>108.33333333333333</v>
      </c>
      <c r="Q1156" s="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 s="5">
        <f t="shared" si="109"/>
        <v>23.5</v>
      </c>
      <c r="Q1157" s="6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5" t="str">
        <f t="shared" si="109"/>
        <v>0</v>
      </c>
      <c r="Q1158" s="6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 s="5">
        <f t="shared" si="109"/>
        <v>50.333333333333336</v>
      </c>
      <c r="Q1159" s="6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 s="5">
        <f t="shared" si="109"/>
        <v>11.666666666666666</v>
      </c>
      <c r="Q1160" s="6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5" t="str">
        <f t="shared" si="109"/>
        <v>0</v>
      </c>
      <c r="Q1161" s="6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 s="5">
        <f t="shared" si="109"/>
        <v>60.789473684210527</v>
      </c>
      <c r="Q1162" s="6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5" t="str">
        <f t="shared" si="109"/>
        <v>0</v>
      </c>
      <c r="Q1163" s="6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 s="5">
        <f t="shared" si="109"/>
        <v>17.5</v>
      </c>
      <c r="Q1164" s="6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5" t="str">
        <f t="shared" si="109"/>
        <v>0</v>
      </c>
      <c r="Q1165" s="6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5" t="str">
        <f t="shared" si="109"/>
        <v>0</v>
      </c>
      <c r="Q1166" s="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 s="5">
        <f t="shared" si="109"/>
        <v>82.82</v>
      </c>
      <c r="Q1167" s="6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 s="5">
        <f t="shared" si="109"/>
        <v>358.875</v>
      </c>
      <c r="Q1168" s="6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 s="5">
        <f t="shared" si="109"/>
        <v>61.1875</v>
      </c>
      <c r="Q1169" s="6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 s="5">
        <f t="shared" si="109"/>
        <v>340</v>
      </c>
      <c r="Q1170" s="6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 s="5">
        <f t="shared" si="109"/>
        <v>5.666666666666667</v>
      </c>
      <c r="Q1171" s="6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 s="5">
        <f t="shared" si="109"/>
        <v>50</v>
      </c>
      <c r="Q1172" s="6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 s="5">
        <f t="shared" si="109"/>
        <v>25</v>
      </c>
      <c r="Q1173" s="6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5" t="str">
        <f t="shared" si="109"/>
        <v>0</v>
      </c>
      <c r="Q1174" s="6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5">
        <f t="shared" si="109"/>
        <v>30</v>
      </c>
      <c r="Q1175" s="6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 s="5">
        <f t="shared" si="109"/>
        <v>46.631578947368418</v>
      </c>
      <c r="Q1176" s="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 s="5">
        <f t="shared" si="109"/>
        <v>65</v>
      </c>
      <c r="Q1177" s="6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5">
        <f t="shared" si="109"/>
        <v>10</v>
      </c>
      <c r="Q1178" s="6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5" t="str">
        <f t="shared" si="109"/>
        <v>0</v>
      </c>
      <c r="Q1179" s="6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5">
        <f t="shared" si="109"/>
        <v>5</v>
      </c>
      <c r="Q1180" s="6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 s="5">
        <f t="shared" si="109"/>
        <v>640</v>
      </c>
      <c r="Q1181" s="6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 s="5">
        <f t="shared" si="109"/>
        <v>69.117647058823536</v>
      </c>
      <c r="Q1182" s="6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5">
        <f t="shared" si="109"/>
        <v>1.3333333333333333</v>
      </c>
      <c r="Q1183" s="6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 s="5">
        <f t="shared" si="109"/>
        <v>10.5</v>
      </c>
      <c r="Q1184" s="6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5">
        <f t="shared" si="109"/>
        <v>33.333333333333336</v>
      </c>
      <c r="Q1185" s="6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 s="5">
        <f t="shared" si="109"/>
        <v>61.562666666666665</v>
      </c>
      <c r="Q1186" s="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 s="5">
        <f t="shared" si="109"/>
        <v>118.73873873873873</v>
      </c>
      <c r="Q1187" s="6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 s="5">
        <f t="shared" si="109"/>
        <v>65.081300813008127</v>
      </c>
      <c r="Q1188" s="6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 s="5">
        <f t="shared" si="109"/>
        <v>130.15714285714284</v>
      </c>
      <c r="Q1189" s="6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 s="5">
        <f t="shared" si="109"/>
        <v>37.776470588235291</v>
      </c>
      <c r="Q1190" s="6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 s="5">
        <f t="shared" si="109"/>
        <v>112.79069767441861</v>
      </c>
      <c r="Q1191" s="6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5">
        <f t="shared" si="109"/>
        <v>51.92307692307692</v>
      </c>
      <c r="Q1192" s="6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 s="5">
        <f t="shared" si="109"/>
        <v>89.242424242424249</v>
      </c>
      <c r="Q1193" s="6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5">
        <f t="shared" si="109"/>
        <v>19.333333333333332</v>
      </c>
      <c r="Q1194" s="6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5">
        <f t="shared" si="109"/>
        <v>79.967032967032964</v>
      </c>
      <c r="Q1195" s="6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 s="5">
        <f t="shared" si="109"/>
        <v>56.414565826330531</v>
      </c>
      <c r="Q1196" s="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5">
        <f t="shared" si="109"/>
        <v>79.411764705882348</v>
      </c>
      <c r="Q1197" s="6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 s="5">
        <f t="shared" si="109"/>
        <v>76.439453125</v>
      </c>
      <c r="Q1198" s="6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 s="5">
        <f t="shared" si="109"/>
        <v>121</v>
      </c>
      <c r="Q1199" s="6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 s="5">
        <f t="shared" si="109"/>
        <v>54.616766467065865</v>
      </c>
      <c r="Q1200" s="6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 s="5">
        <f t="shared" si="109"/>
        <v>299.22222222222223</v>
      </c>
      <c r="Q1201" s="6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 s="5">
        <f t="shared" si="109"/>
        <v>58.533980582524272</v>
      </c>
      <c r="Q1202" s="6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 s="5">
        <f t="shared" si="109"/>
        <v>55.371801801801809</v>
      </c>
      <c r="Q1203" s="6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 s="5">
        <f t="shared" si="109"/>
        <v>183.80442804428046</v>
      </c>
      <c r="Q1204" s="6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 s="5">
        <f t="shared" si="109"/>
        <v>165.34653465346534</v>
      </c>
      <c r="Q1205" s="6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 s="5">
        <f t="shared" si="109"/>
        <v>234.78947368421052</v>
      </c>
      <c r="Q1206" s="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 s="5">
        <f t="shared" si="109"/>
        <v>211.48387096774192</v>
      </c>
      <c r="Q1207" s="6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5">
        <f t="shared" si="109"/>
        <v>32.34375</v>
      </c>
      <c r="Q1208" s="6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 s="5">
        <f t="shared" si="109"/>
        <v>123.37588652482269</v>
      </c>
      <c r="Q1209" s="6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 s="5">
        <f t="shared" si="109"/>
        <v>207.06666666666666</v>
      </c>
      <c r="Q1210" s="6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5">
        <f t="shared" si="109"/>
        <v>138.2608695652174</v>
      </c>
      <c r="Q1211" s="6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 s="5">
        <f t="shared" si="109"/>
        <v>493.81553398058253</v>
      </c>
      <c r="Q1212" s="6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 s="5">
        <f t="shared" si="109"/>
        <v>168.5</v>
      </c>
      <c r="Q1213" s="6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5">
        <f t="shared" si="109"/>
        <v>38.867469879518069</v>
      </c>
      <c r="Q1214" s="6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 s="5">
        <f t="shared" si="109"/>
        <v>61.527777777777779</v>
      </c>
      <c r="Q1215" s="6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 s="5">
        <f t="shared" si="109"/>
        <v>105.44</v>
      </c>
      <c r="Q1216" s="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 s="5">
        <f t="shared" si="109"/>
        <v>71.592003642987251</v>
      </c>
      <c r="Q1217" s="6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 s="5">
        <f t="shared" si="109"/>
        <v>91.882882882882882</v>
      </c>
      <c r="Q1218" s="6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 xml:space="preserve"> ROUND((E1219/D1219) * 100, 0)</f>
        <v>103</v>
      </c>
      <c r="P1219" s="5">
        <f t="shared" ref="P1219:P1282" si="115" xml:space="preserve"> IFERROR(E1219/L1219,"0")</f>
        <v>148.57377049180329</v>
      </c>
      <c r="Q1219" s="6" t="str">
        <f t="shared" ref="Q1219:Q1282" si="116" xml:space="preserve"> LEFT(N1219, SEARCH("/", N1219, 1) - 1)</f>
        <v>photography</v>
      </c>
      <c r="R1219" t="str">
        <f t="shared" ref="R1219:R1282" si="117" xml:space="preserve"> RIGHT(N1219, LEN(N1219) - FIND("/", N1219))</f>
        <v>photobooks</v>
      </c>
      <c r="S1219" s="9">
        <f t="shared" ref="S1219:S1282" si="118" xml:space="preserve"> (((J1219/60)/60)/24)+DATE(1970,1,1)</f>
        <v>42535.809490740736</v>
      </c>
      <c r="T1219" s="9">
        <f t="shared" ref="T1219:T1282" si="119" xml:space="preserve"> (((I1219/60)/60)/24) + 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 s="5">
        <f t="shared" si="115"/>
        <v>174.2134831460674</v>
      </c>
      <c r="Q1220" s="6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 s="5">
        <f t="shared" si="115"/>
        <v>102.86166007905139</v>
      </c>
      <c r="Q1221" s="6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 s="5">
        <f t="shared" si="115"/>
        <v>111.17857142857143</v>
      </c>
      <c r="Q1222" s="6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 s="5">
        <f t="shared" si="115"/>
        <v>23.796213592233013</v>
      </c>
      <c r="Q1223" s="6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 s="5">
        <f t="shared" si="115"/>
        <v>81.268115942028984</v>
      </c>
      <c r="Q1224" s="6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 s="5">
        <f t="shared" si="115"/>
        <v>116.21465968586388</v>
      </c>
      <c r="Q1225" s="6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 s="5">
        <f t="shared" si="115"/>
        <v>58.888888888888886</v>
      </c>
      <c r="Q1226" s="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 s="5">
        <f t="shared" si="115"/>
        <v>44</v>
      </c>
      <c r="Q1227" s="6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 s="5">
        <f t="shared" si="115"/>
        <v>48.424999999999997</v>
      </c>
      <c r="Q1228" s="6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5" t="str">
        <f t="shared" si="115"/>
        <v>0</v>
      </c>
      <c r="Q1229" s="6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 s="5">
        <f t="shared" si="115"/>
        <v>61.041666666666664</v>
      </c>
      <c r="Q1230" s="6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 s="5">
        <f t="shared" si="115"/>
        <v>25</v>
      </c>
      <c r="Q1231" s="6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5" t="str">
        <f t="shared" si="115"/>
        <v>0</v>
      </c>
      <c r="Q1232" s="6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5" t="str">
        <f t="shared" si="115"/>
        <v>0</v>
      </c>
      <c r="Q1233" s="6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 s="5">
        <f t="shared" si="115"/>
        <v>40</v>
      </c>
      <c r="Q1234" s="6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 s="5">
        <f t="shared" si="115"/>
        <v>19.333333333333332</v>
      </c>
      <c r="Q1235" s="6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5" t="str">
        <f t="shared" si="115"/>
        <v>0</v>
      </c>
      <c r="Q1236" s="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 s="5">
        <f t="shared" si="115"/>
        <v>35</v>
      </c>
      <c r="Q1237" s="6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5" t="str">
        <f t="shared" si="115"/>
        <v>0</v>
      </c>
      <c r="Q1238" s="6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5" t="str">
        <f t="shared" si="115"/>
        <v>0</v>
      </c>
      <c r="Q1239" s="6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 s="5">
        <f t="shared" si="115"/>
        <v>59.333333333333336</v>
      </c>
      <c r="Q1240" s="6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5" t="str">
        <f t="shared" si="115"/>
        <v>0</v>
      </c>
      <c r="Q1241" s="6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5">
        <f t="shared" si="115"/>
        <v>30.125</v>
      </c>
      <c r="Q1242" s="6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 s="5">
        <f t="shared" si="115"/>
        <v>74.617647058823536</v>
      </c>
      <c r="Q1243" s="6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 s="5">
        <f t="shared" si="115"/>
        <v>5</v>
      </c>
      <c r="Q1244" s="6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 s="5">
        <f t="shared" si="115"/>
        <v>44.5</v>
      </c>
      <c r="Q1245" s="6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 s="5">
        <f t="shared" si="115"/>
        <v>46.133333333333333</v>
      </c>
      <c r="Q1246" s="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 s="5">
        <f t="shared" si="115"/>
        <v>141.47058823529412</v>
      </c>
      <c r="Q1247" s="6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5">
        <f t="shared" si="115"/>
        <v>75.483870967741936</v>
      </c>
      <c r="Q1248" s="6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 s="5">
        <f t="shared" si="115"/>
        <v>85.5</v>
      </c>
      <c r="Q1249" s="6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 s="5">
        <f t="shared" si="115"/>
        <v>64.254237288135599</v>
      </c>
      <c r="Q1250" s="6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 s="5">
        <f t="shared" si="115"/>
        <v>64.46913580246914</v>
      </c>
      <c r="Q1251" s="6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 s="5">
        <f t="shared" si="115"/>
        <v>118.2007874015748</v>
      </c>
      <c r="Q1252" s="6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 s="5">
        <f t="shared" si="115"/>
        <v>82.540540540540547</v>
      </c>
      <c r="Q1253" s="6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 s="5">
        <f t="shared" si="115"/>
        <v>34.170212765957444</v>
      </c>
      <c r="Q1254" s="6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 s="5">
        <f t="shared" si="115"/>
        <v>42.73322081575246</v>
      </c>
      <c r="Q1255" s="6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 s="5">
        <f t="shared" si="115"/>
        <v>94.489361702127653</v>
      </c>
      <c r="Q1256" s="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 s="5">
        <f t="shared" si="115"/>
        <v>55.697247706422019</v>
      </c>
      <c r="Q1257" s="6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5">
        <f t="shared" si="115"/>
        <v>98.030831024930734</v>
      </c>
      <c r="Q1258" s="6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 s="5">
        <f t="shared" si="115"/>
        <v>92.102272727272734</v>
      </c>
      <c r="Q1259" s="6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 s="5">
        <f t="shared" si="115"/>
        <v>38.175462686567165</v>
      </c>
      <c r="Q1260" s="6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 s="5">
        <f t="shared" si="115"/>
        <v>27.145833333333332</v>
      </c>
      <c r="Q1261" s="6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 s="5">
        <f t="shared" si="115"/>
        <v>50.689189189189186</v>
      </c>
      <c r="Q1262" s="6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 s="5">
        <f t="shared" si="115"/>
        <v>38.942307692307693</v>
      </c>
      <c r="Q1263" s="6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 s="5">
        <f t="shared" si="115"/>
        <v>77.638095238095232</v>
      </c>
      <c r="Q1264" s="6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5">
        <f t="shared" si="115"/>
        <v>43.536585365853661</v>
      </c>
      <c r="Q1265" s="6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 s="5">
        <f t="shared" si="115"/>
        <v>31.823529411764707</v>
      </c>
      <c r="Q1266" s="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 s="5">
        <f t="shared" si="115"/>
        <v>63.184393939393942</v>
      </c>
      <c r="Q1267" s="6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 s="5">
        <f t="shared" si="115"/>
        <v>190.9</v>
      </c>
      <c r="Q1268" s="6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 s="5">
        <f t="shared" si="115"/>
        <v>140.85534591194968</v>
      </c>
      <c r="Q1269" s="6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 s="5">
        <f t="shared" si="115"/>
        <v>76.92307692307692</v>
      </c>
      <c r="Q1270" s="6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 s="5">
        <f t="shared" si="115"/>
        <v>99.15533980582525</v>
      </c>
      <c r="Q1271" s="6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 s="5">
        <f t="shared" si="115"/>
        <v>67.881656804733723</v>
      </c>
      <c r="Q1272" s="6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 s="5">
        <f t="shared" si="115"/>
        <v>246.29032258064515</v>
      </c>
      <c r="Q1273" s="6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5">
        <f t="shared" si="115"/>
        <v>189.28571428571428</v>
      </c>
      <c r="Q1274" s="6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 s="5">
        <f t="shared" si="115"/>
        <v>76.666666666666671</v>
      </c>
      <c r="Q1275" s="6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5">
        <f t="shared" si="115"/>
        <v>82.963254817987149</v>
      </c>
      <c r="Q1276" s="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 s="5">
        <f t="shared" si="115"/>
        <v>62.522107969151669</v>
      </c>
      <c r="Q1277" s="6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 s="5">
        <f t="shared" si="115"/>
        <v>46.06808823529412</v>
      </c>
      <c r="Q1278" s="6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 s="5">
        <f t="shared" si="115"/>
        <v>38.543946731234868</v>
      </c>
      <c r="Q1279" s="6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 s="5">
        <f t="shared" si="115"/>
        <v>53.005263157894738</v>
      </c>
      <c r="Q1280" s="6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 s="5">
        <f t="shared" si="115"/>
        <v>73.355396825396824</v>
      </c>
      <c r="Q1281" s="6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 s="5">
        <f t="shared" si="115"/>
        <v>127.97523076923076</v>
      </c>
      <c r="Q1282" s="6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 xml:space="preserve"> ROUND((E1283/D1283) * 100, 0)</f>
        <v>111</v>
      </c>
      <c r="P1283" s="5">
        <f t="shared" ref="P1283:P1346" si="121" xml:space="preserve"> IFERROR(E1283/L1283,"0")</f>
        <v>104.72972972972973</v>
      </c>
      <c r="Q1283" s="6" t="str">
        <f t="shared" ref="Q1283:Q1346" si="122" xml:space="preserve"> LEFT(N1283, SEARCH("/", N1283, 1) - 1)</f>
        <v>music</v>
      </c>
      <c r="R1283" t="str">
        <f t="shared" ref="R1283:R1346" si="123" xml:space="preserve"> RIGHT(N1283, LEN(N1283) - FIND("/", N1283))</f>
        <v>rock</v>
      </c>
      <c r="S1283" s="9">
        <f t="shared" ref="S1283:S1346" si="124" xml:space="preserve"> (((J1283/60)/60)/24)+DATE(1970,1,1)</f>
        <v>41463.743472222224</v>
      </c>
      <c r="T1283" s="9">
        <f t="shared" ref="T1283:T1346" si="125" xml:space="preserve"> (((I1283/60)/60)/24) + 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 s="5">
        <f t="shared" si="121"/>
        <v>67.671532846715323</v>
      </c>
      <c r="Q1284" s="6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 s="5">
        <f t="shared" si="121"/>
        <v>95.931818181818187</v>
      </c>
      <c r="Q1285" s="6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5">
        <f t="shared" si="121"/>
        <v>65.161290322580641</v>
      </c>
      <c r="Q1286" s="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 s="5">
        <f t="shared" si="121"/>
        <v>32.269841269841272</v>
      </c>
      <c r="Q1287" s="6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 s="5">
        <f t="shared" si="121"/>
        <v>81.25</v>
      </c>
      <c r="Q1288" s="6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5">
        <f t="shared" si="121"/>
        <v>24.2</v>
      </c>
      <c r="Q1289" s="6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 s="5">
        <f t="shared" si="121"/>
        <v>65.868852459016395</v>
      </c>
      <c r="Q1290" s="6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 s="5">
        <f t="shared" si="121"/>
        <v>36.07692307692308</v>
      </c>
      <c r="Q1291" s="6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 s="5">
        <f t="shared" si="121"/>
        <v>44.186046511627907</v>
      </c>
      <c r="Q1292" s="6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 s="5">
        <f t="shared" si="121"/>
        <v>104.07142857142857</v>
      </c>
      <c r="Q1293" s="6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5">
        <f t="shared" si="121"/>
        <v>35.96153846153846</v>
      </c>
      <c r="Q1294" s="6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 s="5">
        <f t="shared" si="121"/>
        <v>127.79166666666667</v>
      </c>
      <c r="Q1295" s="6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5">
        <f t="shared" si="121"/>
        <v>27.727272727272727</v>
      </c>
      <c r="Q1296" s="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5">
        <f t="shared" si="121"/>
        <v>39.828125</v>
      </c>
      <c r="Q1297" s="6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 s="5">
        <f t="shared" si="121"/>
        <v>52.173913043478258</v>
      </c>
      <c r="Q1298" s="6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 s="5">
        <f t="shared" si="121"/>
        <v>92.037815126050418</v>
      </c>
      <c r="Q1299" s="6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 s="5">
        <f t="shared" si="121"/>
        <v>63.424242424242422</v>
      </c>
      <c r="Q1300" s="6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5">
        <f t="shared" si="121"/>
        <v>135.625</v>
      </c>
      <c r="Q1301" s="6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5">
        <f t="shared" si="121"/>
        <v>168.75</v>
      </c>
      <c r="Q1302" s="6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 s="5">
        <f t="shared" si="121"/>
        <v>70.862068965517238</v>
      </c>
      <c r="Q1303" s="6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5">
        <f t="shared" si="121"/>
        <v>50</v>
      </c>
      <c r="Q1304" s="6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 s="5">
        <f t="shared" si="121"/>
        <v>42.214166666666671</v>
      </c>
      <c r="Q1305" s="6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 s="5">
        <f t="shared" si="121"/>
        <v>152.41346153846155</v>
      </c>
      <c r="Q1306" s="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5">
        <f t="shared" si="121"/>
        <v>90.616279069767444</v>
      </c>
      <c r="Q1307" s="6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 s="5">
        <f t="shared" si="121"/>
        <v>201.60393258426967</v>
      </c>
      <c r="Q1308" s="6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 s="5">
        <f t="shared" si="121"/>
        <v>127.93333333333334</v>
      </c>
      <c r="Q1309" s="6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 s="5">
        <f t="shared" si="121"/>
        <v>29.894736842105264</v>
      </c>
      <c r="Q1310" s="6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5">
        <f t="shared" si="121"/>
        <v>367.97142857142859</v>
      </c>
      <c r="Q1311" s="6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 s="5">
        <f t="shared" si="121"/>
        <v>129.16666666666666</v>
      </c>
      <c r="Q1312" s="6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5">
        <f t="shared" si="121"/>
        <v>800.7</v>
      </c>
      <c r="Q1313" s="6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 s="5">
        <f t="shared" si="121"/>
        <v>28</v>
      </c>
      <c r="Q1314" s="6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 s="5">
        <f t="shared" si="121"/>
        <v>102.01639344262296</v>
      </c>
      <c r="Q1315" s="6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 s="5">
        <f t="shared" si="121"/>
        <v>184.36363636363637</v>
      </c>
      <c r="Q1316" s="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 s="5">
        <f t="shared" si="121"/>
        <v>162.91935483870967</v>
      </c>
      <c r="Q1317" s="6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5">
        <f t="shared" si="121"/>
        <v>1</v>
      </c>
      <c r="Q1318" s="6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 s="5">
        <f t="shared" si="121"/>
        <v>603.52631578947364</v>
      </c>
      <c r="Q1319" s="6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 s="5">
        <f t="shared" si="121"/>
        <v>45.407407407407405</v>
      </c>
      <c r="Q1320" s="6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 s="5">
        <f t="shared" si="121"/>
        <v>97.333333333333329</v>
      </c>
      <c r="Q1321" s="6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 s="5">
        <f t="shared" si="121"/>
        <v>167.66666666666666</v>
      </c>
      <c r="Q1322" s="6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 s="5">
        <f t="shared" si="121"/>
        <v>859.85714285714289</v>
      </c>
      <c r="Q1323" s="6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 s="5">
        <f t="shared" si="121"/>
        <v>26.5</v>
      </c>
      <c r="Q1324" s="6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 s="5">
        <f t="shared" si="121"/>
        <v>30.272727272727273</v>
      </c>
      <c r="Q1325" s="6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 s="5">
        <f t="shared" si="121"/>
        <v>54.666666666666664</v>
      </c>
      <c r="Q1326" s="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 s="5">
        <f t="shared" si="121"/>
        <v>60.75</v>
      </c>
      <c r="Q1327" s="6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 s="5">
        <f t="shared" si="121"/>
        <v>102.72727272727273</v>
      </c>
      <c r="Q1328" s="6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 s="5">
        <f t="shared" si="121"/>
        <v>41.585365853658537</v>
      </c>
      <c r="Q1329" s="6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 s="5">
        <f t="shared" si="121"/>
        <v>116.53333333333333</v>
      </c>
      <c r="Q1330" s="6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 s="5">
        <f t="shared" si="121"/>
        <v>45.333333333333336</v>
      </c>
      <c r="Q1331" s="6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 s="5">
        <f t="shared" si="121"/>
        <v>157.46</v>
      </c>
      <c r="Q1332" s="6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 s="5">
        <f t="shared" si="121"/>
        <v>100.5</v>
      </c>
      <c r="Q1333" s="6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5" t="str">
        <f t="shared" si="121"/>
        <v>0</v>
      </c>
      <c r="Q1334" s="6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5" t="str">
        <f t="shared" si="121"/>
        <v>0</v>
      </c>
      <c r="Q1335" s="6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 s="5">
        <f t="shared" si="121"/>
        <v>51.822463768115945</v>
      </c>
      <c r="Q1336" s="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 s="5">
        <f t="shared" si="121"/>
        <v>308.75</v>
      </c>
      <c r="Q1337" s="6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 s="5">
        <f t="shared" si="121"/>
        <v>379.22767857142856</v>
      </c>
      <c r="Q1338" s="6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 s="5">
        <f t="shared" si="121"/>
        <v>176.36428571428573</v>
      </c>
      <c r="Q1339" s="6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 s="5">
        <f t="shared" si="121"/>
        <v>66.066666666666663</v>
      </c>
      <c r="Q1340" s="6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 s="5">
        <f t="shared" si="121"/>
        <v>89.648648648648646</v>
      </c>
      <c r="Q1341" s="6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5" t="str">
        <f t="shared" si="121"/>
        <v>0</v>
      </c>
      <c r="Q1342" s="6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 s="5">
        <f t="shared" si="121"/>
        <v>382.39130434782606</v>
      </c>
      <c r="Q1343" s="6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 s="5">
        <f t="shared" si="121"/>
        <v>100</v>
      </c>
      <c r="Q1344" s="6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 s="5">
        <f t="shared" si="121"/>
        <v>158.35603715170279</v>
      </c>
      <c r="Q1345" s="6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 s="5">
        <f t="shared" si="121"/>
        <v>40.762589928057551</v>
      </c>
      <c r="Q1346" s="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 xml:space="preserve"> ROUND((E1347/D1347) * 100, 0)</f>
        <v>125</v>
      </c>
      <c r="P1347" s="5">
        <f t="shared" ref="P1347:P1410" si="127" xml:space="preserve"> IFERROR(E1347/L1347,"0")</f>
        <v>53.571428571428569</v>
      </c>
      <c r="Q1347" s="6" t="str">
        <f t="shared" ref="Q1347:Q1410" si="128" xml:space="preserve"> LEFT(N1347, SEARCH("/", N1347, 1) - 1)</f>
        <v>publishing</v>
      </c>
      <c r="R1347" t="str">
        <f t="shared" ref="R1347:R1410" si="129" xml:space="preserve"> RIGHT(N1347, LEN(N1347) - FIND("/", N1347))</f>
        <v>nonfiction</v>
      </c>
      <c r="S1347" s="9">
        <f t="shared" ref="S1347:S1410" si="130" xml:space="preserve"> (((J1347/60)/60)/24)+DATE(1970,1,1)</f>
        <v>41799.814340277779</v>
      </c>
      <c r="T1347" s="9">
        <f t="shared" ref="T1347:T1410" si="131" xml:space="preserve"> (((I1347/60)/60)/24) + 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 s="5">
        <f t="shared" si="127"/>
        <v>48.449664429530202</v>
      </c>
      <c r="Q1348" s="6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 s="5">
        <f t="shared" si="127"/>
        <v>82.41935483870968</v>
      </c>
      <c r="Q1349" s="6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 s="5">
        <f t="shared" si="127"/>
        <v>230.19230769230768</v>
      </c>
      <c r="Q1350" s="6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 s="5">
        <f t="shared" si="127"/>
        <v>59.360465116279073</v>
      </c>
      <c r="Q1351" s="6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 s="5">
        <f t="shared" si="127"/>
        <v>66.698717948717942</v>
      </c>
      <c r="Q1352" s="6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 s="5">
        <f t="shared" si="127"/>
        <v>168.77500000000001</v>
      </c>
      <c r="Q1353" s="6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 s="5">
        <f t="shared" si="127"/>
        <v>59.973568281938327</v>
      </c>
      <c r="Q1354" s="6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 s="5">
        <f t="shared" si="127"/>
        <v>31.80952380952381</v>
      </c>
      <c r="Q1355" s="6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 s="5">
        <f t="shared" si="127"/>
        <v>24.421875</v>
      </c>
      <c r="Q1356" s="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 s="5">
        <f t="shared" si="127"/>
        <v>25.347107438016529</v>
      </c>
      <c r="Q1357" s="6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 s="5">
        <f t="shared" si="127"/>
        <v>71.443218390804603</v>
      </c>
      <c r="Q1358" s="6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 s="5">
        <f t="shared" si="127"/>
        <v>38.553846153846152</v>
      </c>
      <c r="Q1359" s="6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 s="5">
        <f t="shared" si="127"/>
        <v>68.367346938775512</v>
      </c>
      <c r="Q1360" s="6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 s="5">
        <f t="shared" si="127"/>
        <v>40.210526315789473</v>
      </c>
      <c r="Q1361" s="6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 s="5">
        <f t="shared" si="127"/>
        <v>32.074074074074076</v>
      </c>
      <c r="Q1362" s="6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5">
        <f t="shared" si="127"/>
        <v>28.632575757575758</v>
      </c>
      <c r="Q1363" s="6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 s="5">
        <f t="shared" si="127"/>
        <v>43.64</v>
      </c>
      <c r="Q1364" s="6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5">
        <f t="shared" si="127"/>
        <v>40</v>
      </c>
      <c r="Q1365" s="6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 s="5">
        <f t="shared" si="127"/>
        <v>346.04166666666669</v>
      </c>
      <c r="Q1366" s="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 s="5">
        <f t="shared" si="127"/>
        <v>81.739130434782609</v>
      </c>
      <c r="Q1367" s="6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 s="5">
        <f t="shared" si="127"/>
        <v>64.535306122448986</v>
      </c>
      <c r="Q1368" s="6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 s="5">
        <f t="shared" si="127"/>
        <v>63.477777777777774</v>
      </c>
      <c r="Q1369" s="6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 s="5">
        <f t="shared" si="127"/>
        <v>63.620689655172413</v>
      </c>
      <c r="Q1370" s="6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 s="5">
        <f t="shared" si="127"/>
        <v>83.967068965517228</v>
      </c>
      <c r="Q1371" s="6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 s="5">
        <f t="shared" si="127"/>
        <v>77.75</v>
      </c>
      <c r="Q1372" s="6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 s="5">
        <f t="shared" si="127"/>
        <v>107.07142857142857</v>
      </c>
      <c r="Q1373" s="6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5">
        <f t="shared" si="127"/>
        <v>38.75</v>
      </c>
      <c r="Q1374" s="6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5">
        <f t="shared" si="127"/>
        <v>201.94230769230768</v>
      </c>
      <c r="Q1375" s="6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 s="5">
        <f t="shared" si="127"/>
        <v>43.060606060606062</v>
      </c>
      <c r="Q1376" s="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 s="5">
        <f t="shared" si="127"/>
        <v>62.871559633027523</v>
      </c>
      <c r="Q1377" s="6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 s="5">
        <f t="shared" si="127"/>
        <v>55.607142857142854</v>
      </c>
      <c r="Q1378" s="6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 s="5">
        <f t="shared" si="127"/>
        <v>48.70967741935484</v>
      </c>
      <c r="Q1379" s="6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 s="5">
        <f t="shared" si="127"/>
        <v>30.578947368421051</v>
      </c>
      <c r="Q1380" s="6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 s="5">
        <f t="shared" si="127"/>
        <v>73.907284768211923</v>
      </c>
      <c r="Q1381" s="6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5">
        <f t="shared" si="127"/>
        <v>21.2</v>
      </c>
      <c r="Q1382" s="6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 s="5">
        <f t="shared" si="127"/>
        <v>73.356164383561648</v>
      </c>
      <c r="Q1383" s="6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 s="5">
        <f t="shared" si="127"/>
        <v>56.412162162162161</v>
      </c>
      <c r="Q1384" s="6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 s="5">
        <f t="shared" si="127"/>
        <v>50.247311827956992</v>
      </c>
      <c r="Q1385" s="6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 s="5">
        <f t="shared" si="127"/>
        <v>68.936507936507937</v>
      </c>
      <c r="Q1386" s="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 s="5">
        <f t="shared" si="127"/>
        <v>65.914104477611943</v>
      </c>
      <c r="Q1387" s="6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 s="5">
        <f t="shared" si="127"/>
        <v>62.5</v>
      </c>
      <c r="Q1388" s="6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 s="5">
        <f t="shared" si="127"/>
        <v>70.064102564102569</v>
      </c>
      <c r="Q1389" s="6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 s="5">
        <f t="shared" si="127"/>
        <v>60.181874999999998</v>
      </c>
      <c r="Q1390" s="6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 s="5">
        <f t="shared" si="127"/>
        <v>21.382352941176471</v>
      </c>
      <c r="Q1391" s="6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 s="5">
        <f t="shared" si="127"/>
        <v>160.78947368421052</v>
      </c>
      <c r="Q1392" s="6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 s="5">
        <f t="shared" si="127"/>
        <v>42.384615384615387</v>
      </c>
      <c r="Q1393" s="6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 s="5">
        <f t="shared" si="127"/>
        <v>27.317307692307693</v>
      </c>
      <c r="Q1394" s="6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 s="5">
        <f t="shared" si="127"/>
        <v>196.82692307692307</v>
      </c>
      <c r="Q1395" s="6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 s="5">
        <f t="shared" si="127"/>
        <v>53.882352941176471</v>
      </c>
      <c r="Q1396" s="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 s="5">
        <f t="shared" si="127"/>
        <v>47.756097560975611</v>
      </c>
      <c r="Q1397" s="6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 s="5">
        <f t="shared" si="127"/>
        <v>88.191780821917803</v>
      </c>
      <c r="Q1398" s="6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 s="5">
        <f t="shared" si="127"/>
        <v>72.056962025316452</v>
      </c>
      <c r="Q1399" s="6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 s="5">
        <f t="shared" si="127"/>
        <v>74.246153846153845</v>
      </c>
      <c r="Q1400" s="6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 s="5">
        <f t="shared" si="127"/>
        <v>61.701086956521742</v>
      </c>
      <c r="Q1401" s="6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 s="5">
        <f t="shared" si="127"/>
        <v>17.235294117647058</v>
      </c>
      <c r="Q1402" s="6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 s="5">
        <f t="shared" si="127"/>
        <v>51.720833333333331</v>
      </c>
      <c r="Q1403" s="6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 s="5">
        <f t="shared" si="127"/>
        <v>24.150442477876105</v>
      </c>
      <c r="Q1404" s="6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 s="5">
        <f t="shared" si="127"/>
        <v>62.166666666666664</v>
      </c>
      <c r="Q1405" s="6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 s="5">
        <f t="shared" si="127"/>
        <v>48.2</v>
      </c>
      <c r="Q1406" s="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 s="5">
        <f t="shared" si="127"/>
        <v>6.1764705882352944</v>
      </c>
      <c r="Q1407" s="6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 s="5">
        <f t="shared" si="127"/>
        <v>5</v>
      </c>
      <c r="Q1408" s="6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 s="5">
        <f t="shared" si="127"/>
        <v>7.5</v>
      </c>
      <c r="Q1409" s="6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 s="5">
        <f t="shared" si="127"/>
        <v>12</v>
      </c>
      <c r="Q1410" s="6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 xml:space="preserve"> ROUND((E1411/D1411) * 100, 0)</f>
        <v>0</v>
      </c>
      <c r="P1411" s="5" t="str">
        <f t="shared" ref="P1411:P1474" si="133" xml:space="preserve"> IFERROR(E1411/L1411,"0")</f>
        <v>0</v>
      </c>
      <c r="Q1411" s="6" t="str">
        <f t="shared" ref="Q1411:Q1474" si="134" xml:space="preserve"> LEFT(N1411, SEARCH("/", N1411, 1) - 1)</f>
        <v>publishing</v>
      </c>
      <c r="R1411" t="str">
        <f t="shared" ref="R1411:R1474" si="135" xml:space="preserve"> RIGHT(N1411, LEN(N1411) - FIND("/", N1411))</f>
        <v>translations</v>
      </c>
      <c r="S1411" s="9">
        <f t="shared" ref="S1411:S1474" si="136" xml:space="preserve"> (((J1411/60)/60)/24)+DATE(1970,1,1)</f>
        <v>41945.133506944447</v>
      </c>
      <c r="T1411" s="9">
        <f t="shared" ref="T1411:T1474" si="137" xml:space="preserve"> (((I1411/60)/60)/24) + 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5">
        <f t="shared" si="133"/>
        <v>1</v>
      </c>
      <c r="Q1412" s="6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 s="5">
        <f t="shared" si="133"/>
        <v>2.3333333333333335</v>
      </c>
      <c r="Q1413" s="6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 s="5">
        <f t="shared" si="133"/>
        <v>24.615384615384617</v>
      </c>
      <c r="Q1414" s="6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5">
        <f t="shared" si="133"/>
        <v>100</v>
      </c>
      <c r="Q1415" s="6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 s="5">
        <f t="shared" si="133"/>
        <v>1</v>
      </c>
      <c r="Q1416" s="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 s="5">
        <f t="shared" si="133"/>
        <v>88.888888888888886</v>
      </c>
      <c r="Q1417" s="6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5" t="str">
        <f t="shared" si="133"/>
        <v>0</v>
      </c>
      <c r="Q1418" s="6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 s="5">
        <f t="shared" si="133"/>
        <v>27.5</v>
      </c>
      <c r="Q1419" s="6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 s="5">
        <f t="shared" si="133"/>
        <v>6</v>
      </c>
      <c r="Q1420" s="6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 s="5">
        <f t="shared" si="133"/>
        <v>44.5</v>
      </c>
      <c r="Q1421" s="6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 s="5">
        <f t="shared" si="133"/>
        <v>1</v>
      </c>
      <c r="Q1422" s="6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 s="5">
        <f t="shared" si="133"/>
        <v>100</v>
      </c>
      <c r="Q1423" s="6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 s="5">
        <f t="shared" si="133"/>
        <v>13</v>
      </c>
      <c r="Q1424" s="6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 s="5">
        <f t="shared" si="133"/>
        <v>100</v>
      </c>
      <c r="Q1425" s="6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 s="5">
        <f t="shared" si="133"/>
        <v>109.07142857142857</v>
      </c>
      <c r="Q1426" s="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5" t="str">
        <f t="shared" si="133"/>
        <v>0</v>
      </c>
      <c r="Q1427" s="6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5" t="str">
        <f t="shared" si="133"/>
        <v>0</v>
      </c>
      <c r="Q1428" s="6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 s="5">
        <f t="shared" si="133"/>
        <v>104.75</v>
      </c>
      <c r="Q1429" s="6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 s="5">
        <f t="shared" si="133"/>
        <v>15</v>
      </c>
      <c r="Q1430" s="6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5" t="str">
        <f t="shared" si="133"/>
        <v>0</v>
      </c>
      <c r="Q1431" s="6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 s="5">
        <f t="shared" si="133"/>
        <v>80.599999999999994</v>
      </c>
      <c r="Q1432" s="6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 s="5">
        <f t="shared" si="133"/>
        <v>115.55319148936171</v>
      </c>
      <c r="Q1433" s="6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5" t="str">
        <f t="shared" si="133"/>
        <v>0</v>
      </c>
      <c r="Q1434" s="6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 s="5">
        <f t="shared" si="133"/>
        <v>80.5</v>
      </c>
      <c r="Q1435" s="6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5">
        <f t="shared" si="133"/>
        <v>744.5454545454545</v>
      </c>
      <c r="Q1436" s="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 s="5">
        <f t="shared" si="133"/>
        <v>7.5</v>
      </c>
      <c r="Q1437" s="6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 s="5">
        <f t="shared" si="133"/>
        <v>38.5</v>
      </c>
      <c r="Q1438" s="6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 s="5">
        <f t="shared" si="133"/>
        <v>36.68181818181818</v>
      </c>
      <c r="Q1439" s="6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5">
        <f t="shared" si="133"/>
        <v>75</v>
      </c>
      <c r="Q1440" s="6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 s="5">
        <f t="shared" si="133"/>
        <v>30</v>
      </c>
      <c r="Q1441" s="6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5">
        <f t="shared" si="133"/>
        <v>1</v>
      </c>
      <c r="Q1442" s="6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 s="5">
        <f t="shared" si="133"/>
        <v>673.33333333333337</v>
      </c>
      <c r="Q1443" s="6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5" t="str">
        <f t="shared" si="133"/>
        <v>0</v>
      </c>
      <c r="Q1444" s="6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5" t="str">
        <f t="shared" si="133"/>
        <v>0</v>
      </c>
      <c r="Q1445" s="6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5" t="str">
        <f t="shared" si="133"/>
        <v>0</v>
      </c>
      <c r="Q1446" s="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5" t="str">
        <f t="shared" si="133"/>
        <v>0</v>
      </c>
      <c r="Q1447" s="6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5" t="str">
        <f t="shared" si="133"/>
        <v>0</v>
      </c>
      <c r="Q1448" s="6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5">
        <f t="shared" si="133"/>
        <v>25</v>
      </c>
      <c r="Q1449" s="6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5" t="str">
        <f t="shared" si="133"/>
        <v>0</v>
      </c>
      <c r="Q1450" s="6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5" t="str">
        <f t="shared" si="133"/>
        <v>0</v>
      </c>
      <c r="Q1451" s="6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5">
        <f t="shared" si="133"/>
        <v>1</v>
      </c>
      <c r="Q1452" s="6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5">
        <f t="shared" si="133"/>
        <v>1</v>
      </c>
      <c r="Q1453" s="6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5" t="str">
        <f t="shared" si="133"/>
        <v>0</v>
      </c>
      <c r="Q1454" s="6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5" t="str">
        <f t="shared" si="133"/>
        <v>0</v>
      </c>
      <c r="Q1455" s="6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 s="5">
        <f t="shared" si="133"/>
        <v>15</v>
      </c>
      <c r="Q1456" s="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 s="5">
        <f t="shared" si="133"/>
        <v>225</v>
      </c>
      <c r="Q1457" s="6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 s="5">
        <f t="shared" si="133"/>
        <v>48.333333333333336</v>
      </c>
      <c r="Q1458" s="6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5" t="str">
        <f t="shared" si="133"/>
        <v>0</v>
      </c>
      <c r="Q1459" s="6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5" t="str">
        <f t="shared" si="133"/>
        <v>0</v>
      </c>
      <c r="Q1460" s="6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5" t="str">
        <f t="shared" si="133"/>
        <v>0</v>
      </c>
      <c r="Q1461" s="6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5" t="str">
        <f t="shared" si="133"/>
        <v>0</v>
      </c>
      <c r="Q1462" s="6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 s="5">
        <f t="shared" si="133"/>
        <v>44.66673529411765</v>
      </c>
      <c r="Q1463" s="6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 s="5">
        <f t="shared" si="133"/>
        <v>28.937999999999999</v>
      </c>
      <c r="Q1464" s="6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 s="5">
        <f t="shared" si="133"/>
        <v>35.44</v>
      </c>
      <c r="Q1465" s="6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 s="5">
        <f t="shared" si="133"/>
        <v>34.871794871794869</v>
      </c>
      <c r="Q1466" s="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 s="5">
        <f t="shared" si="133"/>
        <v>52.622732513451197</v>
      </c>
      <c r="Q1467" s="6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 s="5">
        <f t="shared" si="133"/>
        <v>69.598266129032254</v>
      </c>
      <c r="Q1468" s="6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 s="5">
        <f t="shared" si="133"/>
        <v>76.72</v>
      </c>
      <c r="Q1469" s="6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 s="5">
        <f t="shared" si="133"/>
        <v>33.191126279863482</v>
      </c>
      <c r="Q1470" s="6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 s="5">
        <f t="shared" si="133"/>
        <v>149.46417445482865</v>
      </c>
      <c r="Q1471" s="6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 s="5">
        <f t="shared" si="133"/>
        <v>23.172839506172838</v>
      </c>
      <c r="Q1472" s="6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 s="5">
        <f t="shared" si="133"/>
        <v>96.877551020408163</v>
      </c>
      <c r="Q1473" s="6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 s="5">
        <f t="shared" si="133"/>
        <v>103.20238095238095</v>
      </c>
      <c r="Q1474" s="6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 xml:space="preserve"> ROUND((E1475/D1475) * 100, 0)</f>
        <v>121</v>
      </c>
      <c r="P1475" s="5">
        <f t="shared" ref="P1475:P1538" si="139" xml:space="preserve"> IFERROR(E1475/L1475,"0")</f>
        <v>38.462553191489363</v>
      </c>
      <c r="Q1475" s="6" t="str">
        <f t="shared" ref="Q1475:Q1538" si="140" xml:space="preserve"> LEFT(N1475, SEARCH("/", N1475, 1) - 1)</f>
        <v>publishing</v>
      </c>
      <c r="R1475" t="str">
        <f t="shared" ref="R1475:R1538" si="141" xml:space="preserve"> RIGHT(N1475, LEN(N1475) - FIND("/", N1475))</f>
        <v>radio &amp; podcasts</v>
      </c>
      <c r="S1475" s="9">
        <f t="shared" ref="S1475:S1538" si="142" xml:space="preserve"> (((J1475/60)/60)/24)+DATE(1970,1,1)</f>
        <v>40939.979618055557</v>
      </c>
      <c r="T1475" s="9">
        <f t="shared" ref="T1475:T1538" si="143" xml:space="preserve"> (((I1475/60)/60)/24) + 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 s="5">
        <f t="shared" si="139"/>
        <v>44.315789473684212</v>
      </c>
      <c r="Q1476" s="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 s="5">
        <f t="shared" si="139"/>
        <v>64.173356009070289</v>
      </c>
      <c r="Q1477" s="6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 s="5">
        <f t="shared" si="139"/>
        <v>43.333275109170302</v>
      </c>
      <c r="Q1478" s="6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 s="5">
        <f t="shared" si="139"/>
        <v>90.495934959349597</v>
      </c>
      <c r="Q1479" s="6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 s="5">
        <f t="shared" si="139"/>
        <v>29.187190495010373</v>
      </c>
      <c r="Q1480" s="6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 s="5">
        <f t="shared" si="139"/>
        <v>30.95774647887324</v>
      </c>
      <c r="Q1481" s="6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5">
        <f t="shared" si="139"/>
        <v>92.157795275590544</v>
      </c>
      <c r="Q1482" s="6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 s="5">
        <f t="shared" si="139"/>
        <v>17.5</v>
      </c>
      <c r="Q1483" s="6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 s="5">
        <f t="shared" si="139"/>
        <v>5</v>
      </c>
      <c r="Q1484" s="6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 s="5">
        <f t="shared" si="139"/>
        <v>25</v>
      </c>
      <c r="Q1485" s="6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5" t="str">
        <f t="shared" si="139"/>
        <v>0</v>
      </c>
      <c r="Q1486" s="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 s="5">
        <f t="shared" si="139"/>
        <v>50</v>
      </c>
      <c r="Q1487" s="6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 s="5">
        <f t="shared" si="139"/>
        <v>16</v>
      </c>
      <c r="Q1488" s="6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5" t="str">
        <f t="shared" si="139"/>
        <v>0</v>
      </c>
      <c r="Q1489" s="6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 s="5">
        <f t="shared" si="139"/>
        <v>60</v>
      </c>
      <c r="Q1490" s="6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5" t="str">
        <f t="shared" si="139"/>
        <v>0</v>
      </c>
      <c r="Q1491" s="6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 s="5">
        <f t="shared" si="139"/>
        <v>47.10526315789474</v>
      </c>
      <c r="Q1492" s="6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 s="5">
        <f t="shared" si="139"/>
        <v>100</v>
      </c>
      <c r="Q1493" s="6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 s="5">
        <f t="shared" si="139"/>
        <v>15</v>
      </c>
      <c r="Q1494" s="6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5" t="str">
        <f t="shared" si="139"/>
        <v>0</v>
      </c>
      <c r="Q1495" s="6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 s="5">
        <f t="shared" si="139"/>
        <v>40.454545454545453</v>
      </c>
      <c r="Q1496" s="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5" t="str">
        <f t="shared" si="139"/>
        <v>0</v>
      </c>
      <c r="Q1497" s="6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5" t="str">
        <f t="shared" si="139"/>
        <v>0</v>
      </c>
      <c r="Q1498" s="6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5">
        <f t="shared" si="139"/>
        <v>1</v>
      </c>
      <c r="Q1499" s="6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 s="5">
        <f t="shared" si="139"/>
        <v>19</v>
      </c>
      <c r="Q1500" s="6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 s="5">
        <f t="shared" si="139"/>
        <v>5</v>
      </c>
      <c r="Q1501" s="6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5">
        <f t="shared" si="139"/>
        <v>46.733333333333334</v>
      </c>
      <c r="Q1502" s="6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 s="5">
        <f t="shared" si="139"/>
        <v>97.731073446327684</v>
      </c>
      <c r="Q1503" s="6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 s="5">
        <f t="shared" si="139"/>
        <v>67.835866261398181</v>
      </c>
      <c r="Q1504" s="6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 s="5">
        <f t="shared" si="139"/>
        <v>56.98492957746479</v>
      </c>
      <c r="Q1505" s="6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 s="5">
        <f t="shared" si="139"/>
        <v>67.159851301115239</v>
      </c>
      <c r="Q1506" s="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 s="5">
        <f t="shared" si="139"/>
        <v>48.037681159420288</v>
      </c>
      <c r="Q1507" s="6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 s="5">
        <f t="shared" si="139"/>
        <v>38.860465116279073</v>
      </c>
      <c r="Q1508" s="6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5">
        <f t="shared" si="139"/>
        <v>78.181818181818187</v>
      </c>
      <c r="Q1509" s="6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 s="5">
        <f t="shared" si="139"/>
        <v>97.113744075829388</v>
      </c>
      <c r="Q1510" s="6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 s="5">
        <f t="shared" si="139"/>
        <v>110.39397959183674</v>
      </c>
      <c r="Q1511" s="6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5">
        <f t="shared" si="139"/>
        <v>39.91506172839506</v>
      </c>
      <c r="Q1512" s="6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 s="5">
        <f t="shared" si="139"/>
        <v>75.975728155339809</v>
      </c>
      <c r="Q1513" s="6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 s="5">
        <f t="shared" si="139"/>
        <v>58.379104477611939</v>
      </c>
      <c r="Q1514" s="6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5">
        <f t="shared" si="139"/>
        <v>55.82093023255814</v>
      </c>
      <c r="Q1515" s="6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 s="5">
        <f t="shared" si="139"/>
        <v>151.24431818181819</v>
      </c>
      <c r="Q1516" s="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 s="5">
        <f t="shared" si="139"/>
        <v>849.67027027027029</v>
      </c>
      <c r="Q1517" s="6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 s="5">
        <f t="shared" si="139"/>
        <v>159.24137931034483</v>
      </c>
      <c r="Q1518" s="6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5">
        <f t="shared" si="139"/>
        <v>39.507317073170732</v>
      </c>
      <c r="Q1519" s="6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 s="5">
        <f t="shared" si="139"/>
        <v>130.52966101694915</v>
      </c>
      <c r="Q1520" s="6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 s="5">
        <f t="shared" si="139"/>
        <v>64.156896551724131</v>
      </c>
      <c r="Q1521" s="6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 s="5">
        <f t="shared" si="139"/>
        <v>111.52694610778443</v>
      </c>
      <c r="Q1522" s="6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 s="5">
        <f t="shared" si="139"/>
        <v>170.44680851063831</v>
      </c>
      <c r="Q1523" s="6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5">
        <f t="shared" si="139"/>
        <v>133.7391592920354</v>
      </c>
      <c r="Q1524" s="6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 s="5">
        <f t="shared" si="139"/>
        <v>95.834024896265561</v>
      </c>
      <c r="Q1525" s="6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5">
        <f t="shared" si="139"/>
        <v>221.78571428571428</v>
      </c>
      <c r="Q1526" s="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5">
        <f t="shared" si="139"/>
        <v>32.315357142857138</v>
      </c>
      <c r="Q1527" s="6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 s="5">
        <f t="shared" si="139"/>
        <v>98.839285714285708</v>
      </c>
      <c r="Q1528" s="6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 s="5">
        <f t="shared" si="139"/>
        <v>55.222142857142863</v>
      </c>
      <c r="Q1529" s="6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 s="5">
        <f t="shared" si="139"/>
        <v>52.793750000000003</v>
      </c>
      <c r="Q1530" s="6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 s="5">
        <f t="shared" si="139"/>
        <v>135.66666666666666</v>
      </c>
      <c r="Q1531" s="6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 s="5">
        <f t="shared" si="139"/>
        <v>53.991990846681922</v>
      </c>
      <c r="Q1532" s="6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5">
        <f t="shared" si="139"/>
        <v>56.643835616438359</v>
      </c>
      <c r="Q1533" s="6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5">
        <f t="shared" si="139"/>
        <v>82.316326530612244</v>
      </c>
      <c r="Q1534" s="6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 s="5">
        <f t="shared" si="139"/>
        <v>88.26081081081081</v>
      </c>
      <c r="Q1535" s="6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 s="5">
        <f t="shared" si="139"/>
        <v>84.905149051490511</v>
      </c>
      <c r="Q1536" s="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 s="5">
        <f t="shared" si="139"/>
        <v>48.154545454545456</v>
      </c>
      <c r="Q1537" s="6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 s="5">
        <f t="shared" si="139"/>
        <v>66.015406593406595</v>
      </c>
      <c r="Q1538" s="6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 xml:space="preserve"> ROUND((E1539/D1539) * 100, 0)</f>
        <v>180</v>
      </c>
      <c r="P1539" s="5">
        <f t="shared" ref="P1539:P1602" si="145" xml:space="preserve"> IFERROR(E1539/L1539,"0")</f>
        <v>96.375</v>
      </c>
      <c r="Q1539" s="6" t="str">
        <f t="shared" ref="Q1539:Q1602" si="146" xml:space="preserve"> LEFT(N1539, SEARCH("/", N1539, 1) - 1)</f>
        <v>photography</v>
      </c>
      <c r="R1539" t="str">
        <f t="shared" ref="R1539:R1602" si="147" xml:space="preserve"> RIGHT(N1539, LEN(N1539) - FIND("/", N1539))</f>
        <v>photobooks</v>
      </c>
      <c r="S1539" s="9">
        <f t="shared" ref="S1539:S1602" si="148" xml:space="preserve"> (((J1539/60)/60)/24)+DATE(1970,1,1)</f>
        <v>42552.315127314811</v>
      </c>
      <c r="T1539" s="9">
        <f t="shared" ref="T1539:T1602" si="149" xml:space="preserve"> (((I1539/60)/60)/24) + 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 s="5">
        <f t="shared" si="145"/>
        <v>156.17391304347825</v>
      </c>
      <c r="Q1540" s="6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5">
        <f t="shared" si="145"/>
        <v>95.764859154929582</v>
      </c>
      <c r="Q1541" s="6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 s="5">
        <f t="shared" si="145"/>
        <v>180.40816326530611</v>
      </c>
      <c r="Q1542" s="6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5">
        <f t="shared" si="145"/>
        <v>3</v>
      </c>
      <c r="Q1543" s="6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5">
        <f t="shared" si="145"/>
        <v>20</v>
      </c>
      <c r="Q1544" s="6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 s="5">
        <f t="shared" si="145"/>
        <v>10</v>
      </c>
      <c r="Q1545" s="6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5" t="str">
        <f t="shared" si="145"/>
        <v>0</v>
      </c>
      <c r="Q1546" s="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5">
        <f t="shared" si="145"/>
        <v>1</v>
      </c>
      <c r="Q1547" s="6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 s="5">
        <f t="shared" si="145"/>
        <v>26.272727272727273</v>
      </c>
      <c r="Q1548" s="6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5" t="str">
        <f t="shared" si="145"/>
        <v>0</v>
      </c>
      <c r="Q1549" s="6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 s="5">
        <f t="shared" si="145"/>
        <v>60</v>
      </c>
      <c r="Q1550" s="6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5">
        <f t="shared" si="145"/>
        <v>28.333333333333332</v>
      </c>
      <c r="Q1551" s="6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 s="5">
        <f t="shared" si="145"/>
        <v>14.428571428571429</v>
      </c>
      <c r="Q1552" s="6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5" t="str">
        <f t="shared" si="145"/>
        <v>0</v>
      </c>
      <c r="Q1553" s="6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 s="5">
        <f t="shared" si="145"/>
        <v>132.1875</v>
      </c>
      <c r="Q1554" s="6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5" t="str">
        <f t="shared" si="145"/>
        <v>0</v>
      </c>
      <c r="Q1555" s="6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5" t="str">
        <f t="shared" si="145"/>
        <v>0</v>
      </c>
      <c r="Q1556" s="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5" t="str">
        <f t="shared" si="145"/>
        <v>0</v>
      </c>
      <c r="Q1557" s="6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 s="5">
        <f t="shared" si="145"/>
        <v>56.416666666666664</v>
      </c>
      <c r="Q1558" s="6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5">
        <f t="shared" si="145"/>
        <v>100</v>
      </c>
      <c r="Q1559" s="6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 s="5">
        <f t="shared" si="145"/>
        <v>11.666666666666666</v>
      </c>
      <c r="Q1560" s="6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 s="5">
        <f t="shared" si="145"/>
        <v>50</v>
      </c>
      <c r="Q1561" s="6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 s="5">
        <f t="shared" si="145"/>
        <v>23.5</v>
      </c>
      <c r="Q1562" s="6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 s="5">
        <f t="shared" si="145"/>
        <v>67</v>
      </c>
      <c r="Q1563" s="6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5" t="str">
        <f t="shared" si="145"/>
        <v>0</v>
      </c>
      <c r="Q1564" s="6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 s="5">
        <f t="shared" si="145"/>
        <v>42.5</v>
      </c>
      <c r="Q1565" s="6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 s="5">
        <f t="shared" si="145"/>
        <v>10</v>
      </c>
      <c r="Q1566" s="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 s="5">
        <f t="shared" si="145"/>
        <v>100</v>
      </c>
      <c r="Q1567" s="6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 s="5">
        <f t="shared" si="145"/>
        <v>108.05084745762711</v>
      </c>
      <c r="Q1568" s="6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 s="5">
        <f t="shared" si="145"/>
        <v>26.923076923076923</v>
      </c>
      <c r="Q1569" s="6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 s="5">
        <f t="shared" si="145"/>
        <v>155</v>
      </c>
      <c r="Q1570" s="6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5" t="str">
        <f t="shared" si="145"/>
        <v>0</v>
      </c>
      <c r="Q1571" s="6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 s="5">
        <f t="shared" si="145"/>
        <v>47.769230769230766</v>
      </c>
      <c r="Q1572" s="6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 s="5">
        <f t="shared" si="145"/>
        <v>20</v>
      </c>
      <c r="Q1573" s="6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5">
        <f t="shared" si="145"/>
        <v>41.666666666666664</v>
      </c>
      <c r="Q1574" s="6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 s="5">
        <f t="shared" si="145"/>
        <v>74.333333333333329</v>
      </c>
      <c r="Q1575" s="6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 s="5">
        <f t="shared" si="145"/>
        <v>84.333333333333329</v>
      </c>
      <c r="Q1576" s="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 s="5">
        <f t="shared" si="145"/>
        <v>65.457142857142856</v>
      </c>
      <c r="Q1577" s="6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5">
        <f t="shared" si="145"/>
        <v>65</v>
      </c>
      <c r="Q1578" s="6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 s="5">
        <f t="shared" si="145"/>
        <v>27.5</v>
      </c>
      <c r="Q1579" s="6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 s="5">
        <f t="shared" si="145"/>
        <v>51.25</v>
      </c>
      <c r="Q1580" s="6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 s="5">
        <f t="shared" si="145"/>
        <v>14</v>
      </c>
      <c r="Q1581" s="6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5" t="str">
        <f t="shared" si="145"/>
        <v>0</v>
      </c>
      <c r="Q1582" s="6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 s="5">
        <f t="shared" si="145"/>
        <v>5</v>
      </c>
      <c r="Q1583" s="6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 s="5">
        <f t="shared" si="145"/>
        <v>31</v>
      </c>
      <c r="Q1584" s="6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 s="5">
        <f t="shared" si="145"/>
        <v>15</v>
      </c>
      <c r="Q1585" s="6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5" t="str">
        <f t="shared" si="145"/>
        <v>0</v>
      </c>
      <c r="Q1586" s="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5">
        <f t="shared" si="145"/>
        <v>131.66666666666666</v>
      </c>
      <c r="Q1587" s="6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5" t="str">
        <f t="shared" si="145"/>
        <v>0</v>
      </c>
      <c r="Q1588" s="6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5">
        <f t="shared" si="145"/>
        <v>1</v>
      </c>
      <c r="Q1589" s="6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5" t="str">
        <f t="shared" si="145"/>
        <v>0</v>
      </c>
      <c r="Q1590" s="6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5" t="str">
        <f t="shared" si="145"/>
        <v>0</v>
      </c>
      <c r="Q1591" s="6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 s="5">
        <f t="shared" si="145"/>
        <v>510</v>
      </c>
      <c r="Q1592" s="6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 s="5">
        <f t="shared" si="145"/>
        <v>44.478260869565219</v>
      </c>
      <c r="Q1593" s="6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5" t="str">
        <f t="shared" si="145"/>
        <v>0</v>
      </c>
      <c r="Q1594" s="6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5">
        <f t="shared" si="145"/>
        <v>1</v>
      </c>
      <c r="Q1595" s="6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 s="5">
        <f t="shared" si="145"/>
        <v>20.5</v>
      </c>
      <c r="Q1596" s="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 s="5">
        <f t="shared" si="145"/>
        <v>40</v>
      </c>
      <c r="Q1597" s="6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 s="5">
        <f t="shared" si="145"/>
        <v>25</v>
      </c>
      <c r="Q1598" s="6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5" t="str">
        <f t="shared" si="145"/>
        <v>0</v>
      </c>
      <c r="Q1599" s="6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 s="5">
        <f t="shared" si="145"/>
        <v>1</v>
      </c>
      <c r="Q1600" s="6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5" t="str">
        <f t="shared" si="145"/>
        <v>0</v>
      </c>
      <c r="Q1601" s="6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 s="5">
        <f t="shared" si="145"/>
        <v>40.777777777777779</v>
      </c>
      <c r="Q1602" s="6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 xml:space="preserve"> ROUND((E1603/D1603) * 100, 0)</f>
        <v>108</v>
      </c>
      <c r="P1603" s="5">
        <f t="shared" ref="P1603:P1666" si="151" xml:space="preserve"> IFERROR(E1603/L1603,"0")</f>
        <v>48.325535714285714</v>
      </c>
      <c r="Q1603" s="6" t="str">
        <f t="shared" ref="Q1603:Q1666" si="152" xml:space="preserve"> LEFT(N1603, SEARCH("/", N1603, 1) - 1)</f>
        <v>music</v>
      </c>
      <c r="R1603" t="str">
        <f t="shared" ref="R1603:R1666" si="153" xml:space="preserve"> RIGHT(N1603, LEN(N1603) - FIND("/", N1603))</f>
        <v>rock</v>
      </c>
      <c r="S1603" s="9">
        <f t="shared" ref="S1603:S1666" si="154" xml:space="preserve"> (((J1603/60)/60)/24)+DATE(1970,1,1)</f>
        <v>40638.092974537038</v>
      </c>
      <c r="T1603" s="9">
        <f t="shared" ref="T1603:T1666" si="155" xml:space="preserve"> (((I1603/60)/60)/24) + 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 s="5">
        <f t="shared" si="151"/>
        <v>46.953125</v>
      </c>
      <c r="Q1604" s="6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5">
        <f t="shared" si="151"/>
        <v>66.688666666666663</v>
      </c>
      <c r="Q1605" s="6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 s="5">
        <f t="shared" si="151"/>
        <v>48.842857142857142</v>
      </c>
      <c r="Q1606" s="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 s="5">
        <f t="shared" si="151"/>
        <v>137.30909090909091</v>
      </c>
      <c r="Q1607" s="6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5">
        <f t="shared" si="151"/>
        <v>87.829673913043479</v>
      </c>
      <c r="Q1608" s="6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 s="5">
        <f t="shared" si="151"/>
        <v>70.785365853658533</v>
      </c>
      <c r="Q1609" s="6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 s="5">
        <f t="shared" si="151"/>
        <v>52.826086956521742</v>
      </c>
      <c r="Q1610" s="6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 s="5">
        <f t="shared" si="151"/>
        <v>443.75</v>
      </c>
      <c r="Q1611" s="6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 s="5">
        <f t="shared" si="151"/>
        <v>48.544642857142854</v>
      </c>
      <c r="Q1612" s="6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 s="5">
        <f t="shared" si="151"/>
        <v>37.074074074074076</v>
      </c>
      <c r="Q1613" s="6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5">
        <f t="shared" si="151"/>
        <v>50</v>
      </c>
      <c r="Q1614" s="6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 s="5">
        <f t="shared" si="151"/>
        <v>39.03846153846154</v>
      </c>
      <c r="Q1615" s="6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 s="5">
        <f t="shared" si="151"/>
        <v>66.688311688311686</v>
      </c>
      <c r="Q1616" s="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 s="5">
        <f t="shared" si="151"/>
        <v>67.132352941176464</v>
      </c>
      <c r="Q1617" s="6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 s="5">
        <f t="shared" si="151"/>
        <v>66.369426751592357</v>
      </c>
      <c r="Q1618" s="6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 s="5">
        <f t="shared" si="151"/>
        <v>64.620253164556956</v>
      </c>
      <c r="Q1619" s="6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 s="5">
        <f t="shared" si="151"/>
        <v>58.370370370370374</v>
      </c>
      <c r="Q1620" s="6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 s="5">
        <f t="shared" si="151"/>
        <v>86.956521739130437</v>
      </c>
      <c r="Q1621" s="6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5">
        <f t="shared" si="151"/>
        <v>66.470588235294116</v>
      </c>
      <c r="Q1622" s="6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 s="5">
        <f t="shared" si="151"/>
        <v>163.78378378378378</v>
      </c>
      <c r="Q1623" s="6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 s="5">
        <f t="shared" si="151"/>
        <v>107.98461538461538</v>
      </c>
      <c r="Q1624" s="6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 s="5">
        <f t="shared" si="151"/>
        <v>42.111111111111114</v>
      </c>
      <c r="Q1625" s="6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5">
        <f t="shared" si="151"/>
        <v>47.2</v>
      </c>
      <c r="Q1626" s="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 s="5">
        <f t="shared" si="151"/>
        <v>112.01923076923077</v>
      </c>
      <c r="Q1627" s="6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 s="5">
        <f t="shared" si="151"/>
        <v>74.953703703703709</v>
      </c>
      <c r="Q1628" s="6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5">
        <f t="shared" si="151"/>
        <v>61.578947368421055</v>
      </c>
      <c r="Q1629" s="6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 s="5">
        <f t="shared" si="151"/>
        <v>45.875</v>
      </c>
      <c r="Q1630" s="6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 s="5">
        <f t="shared" si="151"/>
        <v>75.853658536585371</v>
      </c>
      <c r="Q1631" s="6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 s="5">
        <f t="shared" si="151"/>
        <v>84.206349206349202</v>
      </c>
      <c r="Q1632" s="6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 s="5">
        <f t="shared" si="151"/>
        <v>117.22556390977444</v>
      </c>
      <c r="Q1633" s="6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 s="5">
        <f t="shared" si="151"/>
        <v>86.489361702127653</v>
      </c>
      <c r="Q1634" s="6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5">
        <f t="shared" si="151"/>
        <v>172.41379310344828</v>
      </c>
      <c r="Q1635" s="6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 s="5">
        <f t="shared" si="151"/>
        <v>62.8125</v>
      </c>
      <c r="Q1636" s="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 s="5">
        <f t="shared" si="151"/>
        <v>67.729729729729726</v>
      </c>
      <c r="Q1637" s="6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 s="5">
        <f t="shared" si="151"/>
        <v>53.5632183908046</v>
      </c>
      <c r="Q1638" s="6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 s="5">
        <f t="shared" si="151"/>
        <v>34.6</v>
      </c>
      <c r="Q1639" s="6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5">
        <f t="shared" si="151"/>
        <v>38.888888888888886</v>
      </c>
      <c r="Q1640" s="6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5">
        <f t="shared" si="151"/>
        <v>94.736842105263165</v>
      </c>
      <c r="Q1641" s="6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 s="5">
        <f t="shared" si="151"/>
        <v>39.967058823529413</v>
      </c>
      <c r="Q1642" s="6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 s="5">
        <f t="shared" si="151"/>
        <v>97.5</v>
      </c>
      <c r="Q1643" s="6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5">
        <f t="shared" si="151"/>
        <v>42.857142857142854</v>
      </c>
      <c r="Q1644" s="6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 s="5">
        <f t="shared" si="151"/>
        <v>168.51351351351352</v>
      </c>
      <c r="Q1645" s="6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 s="5">
        <f t="shared" si="151"/>
        <v>85.546875</v>
      </c>
      <c r="Q1646" s="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 s="5">
        <f t="shared" si="151"/>
        <v>554</v>
      </c>
      <c r="Q1647" s="6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 s="5">
        <f t="shared" si="151"/>
        <v>26.554216867469879</v>
      </c>
      <c r="Q1648" s="6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 s="5">
        <f t="shared" si="151"/>
        <v>113.82608695652173</v>
      </c>
      <c r="Q1649" s="6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 s="5">
        <f t="shared" si="151"/>
        <v>32.011111111111113</v>
      </c>
      <c r="Q1650" s="6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 s="5">
        <f t="shared" si="151"/>
        <v>47.189259259259259</v>
      </c>
      <c r="Q1651" s="6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 s="5">
        <f t="shared" si="151"/>
        <v>88.46875</v>
      </c>
      <c r="Q1652" s="6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 s="5">
        <f t="shared" si="151"/>
        <v>100.75</v>
      </c>
      <c r="Q1653" s="6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 s="5">
        <f t="shared" si="151"/>
        <v>64.714285714285708</v>
      </c>
      <c r="Q1654" s="6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 s="5">
        <f t="shared" si="151"/>
        <v>51.854285714285716</v>
      </c>
      <c r="Q1655" s="6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 s="5">
        <f t="shared" si="151"/>
        <v>38.794117647058826</v>
      </c>
      <c r="Q1656" s="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 s="5">
        <f t="shared" si="151"/>
        <v>44.645833333333336</v>
      </c>
      <c r="Q1657" s="6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 s="5">
        <f t="shared" si="151"/>
        <v>156.77333333333334</v>
      </c>
      <c r="Q1658" s="6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 s="5">
        <f t="shared" si="151"/>
        <v>118.70339366515837</v>
      </c>
      <c r="Q1659" s="6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 s="5">
        <f t="shared" si="151"/>
        <v>74.149532710280369</v>
      </c>
      <c r="Q1660" s="6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 s="5">
        <f t="shared" si="151"/>
        <v>12.533333333333333</v>
      </c>
      <c r="Q1661" s="6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 s="5">
        <f t="shared" si="151"/>
        <v>27.861111111111111</v>
      </c>
      <c r="Q1662" s="6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 s="5">
        <f t="shared" si="151"/>
        <v>80.178217821782184</v>
      </c>
      <c r="Q1663" s="6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 s="5">
        <f t="shared" si="151"/>
        <v>132.43548387096774</v>
      </c>
      <c r="Q1664" s="6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5">
        <f t="shared" si="151"/>
        <v>33.75</v>
      </c>
      <c r="Q1665" s="6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 s="5">
        <f t="shared" si="151"/>
        <v>34.384494382022467</v>
      </c>
      <c r="Q1666" s="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 xml:space="preserve"> ROUND((E1667/D1667) * 100, 0)</f>
        <v>119</v>
      </c>
      <c r="P1667" s="5">
        <f t="shared" ref="P1667:P1730" si="157" xml:space="preserve"> IFERROR(E1667/L1667,"0")</f>
        <v>44.956989247311824</v>
      </c>
      <c r="Q1667" s="6" t="str">
        <f t="shared" ref="Q1667:Q1730" si="158" xml:space="preserve"> LEFT(N1667, SEARCH("/", N1667, 1) - 1)</f>
        <v>music</v>
      </c>
      <c r="R1667" t="str">
        <f t="shared" ref="R1667:R1730" si="159" xml:space="preserve"> RIGHT(N1667, LEN(N1667) - FIND("/", N1667))</f>
        <v>pop</v>
      </c>
      <c r="S1667" s="9">
        <f t="shared" ref="S1667:S1730" si="160" xml:space="preserve"> (((J1667/60)/60)/24)+DATE(1970,1,1)</f>
        <v>40564.649456018517</v>
      </c>
      <c r="T1667" s="9">
        <f t="shared" ref="T1667:T1730" si="161" xml:space="preserve"> (((I1667/60)/60)/24) + 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 s="5">
        <f t="shared" si="157"/>
        <v>41.04081632653061</v>
      </c>
      <c r="Q1668" s="6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 s="5">
        <f t="shared" si="157"/>
        <v>52.597560975609753</v>
      </c>
      <c r="Q1669" s="6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 s="5">
        <f t="shared" si="157"/>
        <v>70.784482758620683</v>
      </c>
      <c r="Q1670" s="6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 s="5">
        <f t="shared" si="157"/>
        <v>53.75</v>
      </c>
      <c r="Q1671" s="6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 s="5">
        <f t="shared" si="157"/>
        <v>44.608695652173914</v>
      </c>
      <c r="Q1672" s="6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 s="5">
        <f t="shared" si="157"/>
        <v>26.148961038961041</v>
      </c>
      <c r="Q1673" s="6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 s="5">
        <f t="shared" si="157"/>
        <v>39.183673469387756</v>
      </c>
      <c r="Q1674" s="6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 s="5">
        <f t="shared" si="157"/>
        <v>45.593220338983052</v>
      </c>
      <c r="Q1675" s="6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 s="5">
        <f t="shared" si="157"/>
        <v>89.247787610619469</v>
      </c>
      <c r="Q1676" s="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 s="5">
        <f t="shared" si="157"/>
        <v>40.416470588235299</v>
      </c>
      <c r="Q1677" s="6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 s="5">
        <f t="shared" si="157"/>
        <v>82.38095238095238</v>
      </c>
      <c r="Q1678" s="6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 s="5">
        <f t="shared" si="157"/>
        <v>159.52380952380952</v>
      </c>
      <c r="Q1679" s="6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 s="5">
        <f t="shared" si="157"/>
        <v>36.244897959183675</v>
      </c>
      <c r="Q1680" s="6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5">
        <f t="shared" si="157"/>
        <v>62.5</v>
      </c>
      <c r="Q1681" s="6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 s="5">
        <f t="shared" si="157"/>
        <v>47</v>
      </c>
      <c r="Q1682" s="6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 s="5">
        <f t="shared" si="157"/>
        <v>74.575090497737563</v>
      </c>
      <c r="Q1683" s="6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5" t="str">
        <f t="shared" si="157"/>
        <v>0</v>
      </c>
      <c r="Q1684" s="6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 s="5">
        <f t="shared" si="157"/>
        <v>76</v>
      </c>
      <c r="Q1685" s="6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 s="5">
        <f t="shared" si="157"/>
        <v>86.43564356435644</v>
      </c>
      <c r="Q1686" s="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 s="5">
        <f t="shared" si="157"/>
        <v>24</v>
      </c>
      <c r="Q1687" s="6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 s="5">
        <f t="shared" si="157"/>
        <v>18</v>
      </c>
      <c r="Q1688" s="6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 s="5">
        <f t="shared" si="157"/>
        <v>80.128205128205124</v>
      </c>
      <c r="Q1689" s="6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 s="5">
        <f t="shared" si="157"/>
        <v>253.14285714285714</v>
      </c>
      <c r="Q1690" s="6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5">
        <f t="shared" si="157"/>
        <v>171.42857142857142</v>
      </c>
      <c r="Q1691" s="6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 s="5">
        <f t="shared" si="157"/>
        <v>57.727272727272727</v>
      </c>
      <c r="Q1692" s="6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 s="5">
        <f t="shared" si="157"/>
        <v>264.26315789473682</v>
      </c>
      <c r="Q1693" s="6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 s="5">
        <f t="shared" si="157"/>
        <v>159.33333333333334</v>
      </c>
      <c r="Q1694" s="6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 s="5">
        <f t="shared" si="157"/>
        <v>35</v>
      </c>
      <c r="Q1695" s="6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 s="5">
        <f t="shared" si="157"/>
        <v>5</v>
      </c>
      <c r="Q1696" s="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 s="5">
        <f t="shared" si="157"/>
        <v>61.086956521739133</v>
      </c>
      <c r="Q1697" s="6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5" t="str">
        <f t="shared" si="157"/>
        <v>0</v>
      </c>
      <c r="Q1698" s="6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 s="5">
        <f t="shared" si="157"/>
        <v>114.81818181818181</v>
      </c>
      <c r="Q1699" s="6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5" t="str">
        <f t="shared" si="157"/>
        <v>0</v>
      </c>
      <c r="Q1700" s="6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 s="5">
        <f t="shared" si="157"/>
        <v>54</v>
      </c>
      <c r="Q1701" s="6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 s="5">
        <f t="shared" si="157"/>
        <v>65.974683544303801</v>
      </c>
      <c r="Q1702" s="6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 s="5">
        <f t="shared" si="157"/>
        <v>5</v>
      </c>
      <c r="Q1703" s="6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5">
        <f t="shared" si="157"/>
        <v>1</v>
      </c>
      <c r="Q1704" s="6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5">
        <f t="shared" si="157"/>
        <v>25.5</v>
      </c>
      <c r="Q1705" s="6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 s="5">
        <f t="shared" si="157"/>
        <v>118.36363636363636</v>
      </c>
      <c r="Q1706" s="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5" t="str">
        <f t="shared" si="157"/>
        <v>0</v>
      </c>
      <c r="Q1707" s="6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5" t="str">
        <f t="shared" si="157"/>
        <v>0</v>
      </c>
      <c r="Q1708" s="6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 s="5">
        <f t="shared" si="157"/>
        <v>54.111111111111114</v>
      </c>
      <c r="Q1709" s="6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5" t="str">
        <f t="shared" si="157"/>
        <v>0</v>
      </c>
      <c r="Q1710" s="6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 s="5">
        <f t="shared" si="157"/>
        <v>21.25</v>
      </c>
      <c r="Q1711" s="6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 s="5">
        <f t="shared" si="157"/>
        <v>34</v>
      </c>
      <c r="Q1712" s="6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 s="5">
        <f t="shared" si="157"/>
        <v>525</v>
      </c>
      <c r="Q1713" s="6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5" t="str">
        <f t="shared" si="157"/>
        <v>0</v>
      </c>
      <c r="Q1714" s="6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 s="5">
        <f t="shared" si="157"/>
        <v>50</v>
      </c>
      <c r="Q1715" s="6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 s="5">
        <f t="shared" si="157"/>
        <v>115.70588235294117</v>
      </c>
      <c r="Q1716" s="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 s="5">
        <f t="shared" si="157"/>
        <v>5.5</v>
      </c>
      <c r="Q1717" s="6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 s="5">
        <f t="shared" si="157"/>
        <v>50</v>
      </c>
      <c r="Q1718" s="6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 s="5">
        <f t="shared" si="157"/>
        <v>34.024390243902438</v>
      </c>
      <c r="Q1719" s="6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 s="5">
        <f t="shared" si="157"/>
        <v>37.5</v>
      </c>
      <c r="Q1720" s="6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 s="5">
        <f t="shared" si="157"/>
        <v>11.666666666666666</v>
      </c>
      <c r="Q1721" s="6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 s="5">
        <f t="shared" si="157"/>
        <v>28.125</v>
      </c>
      <c r="Q1722" s="6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5" t="str">
        <f t="shared" si="157"/>
        <v>0</v>
      </c>
      <c r="Q1723" s="6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5">
        <f t="shared" si="157"/>
        <v>1</v>
      </c>
      <c r="Q1724" s="6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 s="5">
        <f t="shared" si="157"/>
        <v>216.66666666666666</v>
      </c>
      <c r="Q1725" s="6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 s="5">
        <f t="shared" si="157"/>
        <v>8.75</v>
      </c>
      <c r="Q1726" s="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 s="5">
        <f t="shared" si="157"/>
        <v>62.222222222222221</v>
      </c>
      <c r="Q1727" s="6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 s="5">
        <f t="shared" si="157"/>
        <v>137.25</v>
      </c>
      <c r="Q1728" s="6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5">
        <f t="shared" si="157"/>
        <v>1</v>
      </c>
      <c r="Q1729" s="6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 s="5">
        <f t="shared" si="157"/>
        <v>122.14285714285714</v>
      </c>
      <c r="Q1730" s="6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 xml:space="preserve"> ROUND((E1731/D1731) * 100, 0)</f>
        <v>0</v>
      </c>
      <c r="P1731" s="5" t="str">
        <f t="shared" ref="P1731:P1794" si="163" xml:space="preserve"> IFERROR(E1731/L1731,"0")</f>
        <v>0</v>
      </c>
      <c r="Q1731" s="6" t="str">
        <f t="shared" ref="Q1731:Q1794" si="164" xml:space="preserve"> LEFT(N1731, SEARCH("/", N1731, 1) - 1)</f>
        <v>music</v>
      </c>
      <c r="R1731" t="str">
        <f t="shared" ref="R1731:R1794" si="165" xml:space="preserve"> RIGHT(N1731, LEN(N1731) - FIND("/", N1731))</f>
        <v>faith</v>
      </c>
      <c r="S1731" s="9">
        <f t="shared" ref="S1731:S1794" si="166" xml:space="preserve"> (((J1731/60)/60)/24)+DATE(1970,1,1)</f>
        <v>42471.052152777775</v>
      </c>
      <c r="T1731" s="9">
        <f t="shared" ref="T1731:T1794" si="167" xml:space="preserve"> (((I1731/60)/60)/24) + 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5" t="str">
        <f t="shared" si="163"/>
        <v>0</v>
      </c>
      <c r="Q1732" s="6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5" t="str">
        <f t="shared" si="163"/>
        <v>0</v>
      </c>
      <c r="Q1733" s="6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5" t="str">
        <f t="shared" si="163"/>
        <v>0</v>
      </c>
      <c r="Q1734" s="6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5" t="str">
        <f t="shared" si="163"/>
        <v>0</v>
      </c>
      <c r="Q1735" s="6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5">
        <f t="shared" si="163"/>
        <v>1</v>
      </c>
      <c r="Q1736" s="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5">
        <f t="shared" si="163"/>
        <v>55</v>
      </c>
      <c r="Q1737" s="6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 s="5">
        <f t="shared" si="163"/>
        <v>22</v>
      </c>
      <c r="Q1738" s="6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 s="5">
        <f t="shared" si="163"/>
        <v>56.666666666666664</v>
      </c>
      <c r="Q1739" s="6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 s="5">
        <f t="shared" si="163"/>
        <v>20</v>
      </c>
      <c r="Q1740" s="6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 s="5">
        <f t="shared" si="163"/>
        <v>1</v>
      </c>
      <c r="Q1741" s="6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5" t="str">
        <f t="shared" si="163"/>
        <v>0</v>
      </c>
      <c r="Q1742" s="6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 s="5">
        <f t="shared" si="163"/>
        <v>25.576923076923077</v>
      </c>
      <c r="Q1743" s="6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 s="5">
        <f t="shared" si="163"/>
        <v>63.970588235294116</v>
      </c>
      <c r="Q1744" s="6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 s="5">
        <f t="shared" si="163"/>
        <v>89.925373134328353</v>
      </c>
      <c r="Q1745" s="6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 s="5">
        <f t="shared" si="163"/>
        <v>93.071428571428569</v>
      </c>
      <c r="Q1746" s="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5">
        <f t="shared" si="163"/>
        <v>89.674157303370791</v>
      </c>
      <c r="Q1747" s="6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 s="5">
        <f t="shared" si="163"/>
        <v>207.61682242990653</v>
      </c>
      <c r="Q1748" s="6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5">
        <f t="shared" si="163"/>
        <v>59.408805031446541</v>
      </c>
      <c r="Q1749" s="6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 s="5">
        <f t="shared" si="163"/>
        <v>358.97237569060775</v>
      </c>
      <c r="Q1750" s="6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 s="5">
        <f t="shared" si="163"/>
        <v>94.736641221374043</v>
      </c>
      <c r="Q1751" s="6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 s="5">
        <f t="shared" si="163"/>
        <v>80.647999999999996</v>
      </c>
      <c r="Q1752" s="6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 s="5">
        <f t="shared" si="163"/>
        <v>168.68852459016392</v>
      </c>
      <c r="Q1753" s="6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 s="5">
        <f t="shared" si="163"/>
        <v>34.68888888888889</v>
      </c>
      <c r="Q1754" s="6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5">
        <f t="shared" si="163"/>
        <v>462.85714285714283</v>
      </c>
      <c r="Q1755" s="6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 s="5">
        <f t="shared" si="163"/>
        <v>104.38888888888889</v>
      </c>
      <c r="Q1756" s="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5">
        <f t="shared" si="163"/>
        <v>7.5</v>
      </c>
      <c r="Q1757" s="6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 s="5">
        <f t="shared" si="163"/>
        <v>47.13</v>
      </c>
      <c r="Q1758" s="6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5">
        <f t="shared" si="163"/>
        <v>414.28571428571428</v>
      </c>
      <c r="Q1759" s="6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 s="5">
        <f t="shared" si="163"/>
        <v>42.481481481481481</v>
      </c>
      <c r="Q1760" s="6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 s="5">
        <f t="shared" si="163"/>
        <v>108.77551020408163</v>
      </c>
      <c r="Q1761" s="6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 s="5">
        <f t="shared" si="163"/>
        <v>81.098039215686271</v>
      </c>
      <c r="Q1762" s="6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5">
        <f t="shared" si="163"/>
        <v>51.666666666666664</v>
      </c>
      <c r="Q1763" s="6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5">
        <f t="shared" si="163"/>
        <v>35.4</v>
      </c>
      <c r="Q1764" s="6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 s="5">
        <f t="shared" si="163"/>
        <v>103.63559322033899</v>
      </c>
      <c r="Q1765" s="6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 s="5">
        <f t="shared" si="163"/>
        <v>55.282051282051285</v>
      </c>
      <c r="Q1766" s="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 s="5">
        <f t="shared" si="163"/>
        <v>72.16970873786407</v>
      </c>
      <c r="Q1767" s="6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5" t="str">
        <f t="shared" si="163"/>
        <v>0</v>
      </c>
      <c r="Q1768" s="6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 s="5">
        <f t="shared" si="163"/>
        <v>58.615384615384613</v>
      </c>
      <c r="Q1769" s="6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 s="5">
        <f t="shared" si="163"/>
        <v>12.466666666666667</v>
      </c>
      <c r="Q1770" s="6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 s="5">
        <f t="shared" si="163"/>
        <v>49.136363636363633</v>
      </c>
      <c r="Q1771" s="6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 s="5">
        <f t="shared" si="163"/>
        <v>150.5</v>
      </c>
      <c r="Q1772" s="6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 s="5">
        <f t="shared" si="163"/>
        <v>35.799999999999997</v>
      </c>
      <c r="Q1773" s="6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 s="5">
        <f t="shared" si="163"/>
        <v>45.157894736842103</v>
      </c>
      <c r="Q1774" s="6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 s="5">
        <f t="shared" si="163"/>
        <v>98.78947368421052</v>
      </c>
      <c r="Q1775" s="6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 s="5">
        <f t="shared" si="163"/>
        <v>88.307692307692307</v>
      </c>
      <c r="Q1776" s="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 s="5">
        <f t="shared" si="163"/>
        <v>170.62903225806451</v>
      </c>
      <c r="Q1777" s="6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 s="5">
        <f t="shared" si="163"/>
        <v>83.75</v>
      </c>
      <c r="Q1778" s="6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 s="5">
        <f t="shared" si="163"/>
        <v>65.099999999999994</v>
      </c>
      <c r="Q1779" s="6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5">
        <f t="shared" si="163"/>
        <v>66.333333333333329</v>
      </c>
      <c r="Q1780" s="6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 s="5">
        <f t="shared" si="163"/>
        <v>104.89473684210526</v>
      </c>
      <c r="Q1781" s="6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 s="5">
        <f t="shared" si="163"/>
        <v>78.440789473684205</v>
      </c>
      <c r="Q1782" s="6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 s="5">
        <f t="shared" si="163"/>
        <v>59.041666666666664</v>
      </c>
      <c r="Q1783" s="6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 s="5">
        <f t="shared" si="163"/>
        <v>71.34210526315789</v>
      </c>
      <c r="Q1784" s="6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 s="5">
        <f t="shared" si="163"/>
        <v>51.227027027027027</v>
      </c>
      <c r="Q1785" s="6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 s="5">
        <f t="shared" si="163"/>
        <v>60.242424242424242</v>
      </c>
      <c r="Q1786" s="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 s="5">
        <f t="shared" si="163"/>
        <v>44.935185185185183</v>
      </c>
      <c r="Q1787" s="6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 s="5">
        <f t="shared" si="163"/>
        <v>31.206896551724139</v>
      </c>
      <c r="Q1788" s="6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 s="5">
        <f t="shared" si="163"/>
        <v>63.875</v>
      </c>
      <c r="Q1789" s="6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 s="5">
        <f t="shared" si="163"/>
        <v>19</v>
      </c>
      <c r="Q1790" s="6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 s="5">
        <f t="shared" si="163"/>
        <v>10</v>
      </c>
      <c r="Q1791" s="6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5">
        <f t="shared" si="163"/>
        <v>109.06666666666666</v>
      </c>
      <c r="Q1792" s="6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 s="5">
        <f t="shared" si="163"/>
        <v>26.75</v>
      </c>
      <c r="Q1793" s="6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 s="5">
        <f t="shared" si="163"/>
        <v>109.93525179856115</v>
      </c>
      <c r="Q1794" s="6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 xml:space="preserve"> ROUND((E1795/D1795) * 100, 0)</f>
        <v>1</v>
      </c>
      <c r="P1795" s="5">
        <f t="shared" ref="P1795:P1858" si="169" xml:space="preserve"> IFERROR(E1795/L1795,"0")</f>
        <v>20</v>
      </c>
      <c r="Q1795" s="6" t="str">
        <f t="shared" ref="Q1795:Q1858" si="170" xml:space="preserve"> LEFT(N1795, SEARCH("/", N1795, 1) - 1)</f>
        <v>photography</v>
      </c>
      <c r="R1795" t="str">
        <f t="shared" ref="R1795:R1858" si="171" xml:space="preserve"> RIGHT(N1795, LEN(N1795) - FIND("/", N1795))</f>
        <v>photobooks</v>
      </c>
      <c r="S1795" s="9">
        <f t="shared" ref="S1795:S1858" si="172" xml:space="preserve"> (((J1795/60)/60)/24)+DATE(1970,1,1)</f>
        <v>41940.89166666667</v>
      </c>
      <c r="T1795" s="9">
        <f t="shared" ref="T1795:T1858" si="173" xml:space="preserve"> (((I1795/60)/60)/24) + 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 s="5">
        <f t="shared" si="169"/>
        <v>55.388888888888886</v>
      </c>
      <c r="Q1796" s="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 s="5">
        <f t="shared" si="169"/>
        <v>133.90123456790124</v>
      </c>
      <c r="Q1797" s="6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 s="5">
        <f t="shared" si="169"/>
        <v>48.720930232558139</v>
      </c>
      <c r="Q1798" s="6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 s="5">
        <f t="shared" si="169"/>
        <v>48.25</v>
      </c>
      <c r="Q1799" s="6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 s="5">
        <f t="shared" si="169"/>
        <v>58.972972972972975</v>
      </c>
      <c r="Q1800" s="6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 s="5">
        <f t="shared" si="169"/>
        <v>11.638333333333334</v>
      </c>
      <c r="Q1801" s="6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 s="5">
        <f t="shared" si="169"/>
        <v>83.716814159292042</v>
      </c>
      <c r="Q1802" s="6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 s="5">
        <f t="shared" si="169"/>
        <v>63.648648648648646</v>
      </c>
      <c r="Q1803" s="6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 s="5">
        <f t="shared" si="169"/>
        <v>94.277777777777771</v>
      </c>
      <c r="Q1804" s="6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 s="5">
        <f t="shared" si="169"/>
        <v>71.86666666666666</v>
      </c>
      <c r="Q1805" s="6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 s="5">
        <f t="shared" si="169"/>
        <v>104.84615384615384</v>
      </c>
      <c r="Q1806" s="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 s="5">
        <f t="shared" si="169"/>
        <v>67.139344262295083</v>
      </c>
      <c r="Q1807" s="6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5">
        <f t="shared" si="169"/>
        <v>73.875</v>
      </c>
      <c r="Q1808" s="6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 s="5">
        <f t="shared" si="169"/>
        <v>69.125</v>
      </c>
      <c r="Q1809" s="6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 s="5">
        <f t="shared" si="169"/>
        <v>120.77083333333333</v>
      </c>
      <c r="Q1810" s="6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 s="5">
        <f t="shared" si="169"/>
        <v>42.222222222222221</v>
      </c>
      <c r="Q1811" s="6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 s="5">
        <f t="shared" si="169"/>
        <v>7.5</v>
      </c>
      <c r="Q1812" s="6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 s="5">
        <f t="shared" si="169"/>
        <v>1.5384615384615385</v>
      </c>
      <c r="Q1813" s="6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 s="5">
        <f t="shared" si="169"/>
        <v>37.608695652173914</v>
      </c>
      <c r="Q1814" s="6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5" t="str">
        <f t="shared" si="169"/>
        <v>0</v>
      </c>
      <c r="Q1815" s="6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 s="5">
        <f t="shared" si="169"/>
        <v>42.157142857142858</v>
      </c>
      <c r="Q1816" s="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5" t="str">
        <f t="shared" si="169"/>
        <v>0</v>
      </c>
      <c r="Q1817" s="6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5">
        <f t="shared" si="169"/>
        <v>84.833333333333329</v>
      </c>
      <c r="Q1818" s="6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 s="5">
        <f t="shared" si="169"/>
        <v>94.19</v>
      </c>
      <c r="Q1819" s="6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5" t="str">
        <f t="shared" si="169"/>
        <v>0</v>
      </c>
      <c r="Q1820" s="6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 s="5">
        <f t="shared" si="169"/>
        <v>6.25</v>
      </c>
      <c r="Q1821" s="6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 s="5">
        <f t="shared" si="169"/>
        <v>213.375</v>
      </c>
      <c r="Q1822" s="6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 s="5">
        <f t="shared" si="169"/>
        <v>59.162280701754383</v>
      </c>
      <c r="Q1823" s="6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5">
        <f t="shared" si="169"/>
        <v>27.272727272727273</v>
      </c>
      <c r="Q1824" s="6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 s="5">
        <f t="shared" si="169"/>
        <v>24.575757575757574</v>
      </c>
      <c r="Q1825" s="6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 s="5">
        <f t="shared" si="169"/>
        <v>75.05</v>
      </c>
      <c r="Q1826" s="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 s="5">
        <f t="shared" si="169"/>
        <v>42.02</v>
      </c>
      <c r="Q1827" s="6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5">
        <f t="shared" si="169"/>
        <v>53.157894736842103</v>
      </c>
      <c r="Q1828" s="6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 s="5">
        <f t="shared" si="169"/>
        <v>83.885416666666671</v>
      </c>
      <c r="Q1829" s="6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 s="5">
        <f t="shared" si="169"/>
        <v>417.33333333333331</v>
      </c>
      <c r="Q1830" s="6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 s="5">
        <f t="shared" si="169"/>
        <v>75.765151515151516</v>
      </c>
      <c r="Q1831" s="6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 s="5">
        <f t="shared" si="169"/>
        <v>67.389380530973455</v>
      </c>
      <c r="Q1832" s="6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5">
        <f t="shared" si="169"/>
        <v>73.571428571428569</v>
      </c>
      <c r="Q1833" s="6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 s="5">
        <f t="shared" si="169"/>
        <v>25</v>
      </c>
      <c r="Q1834" s="6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 s="5">
        <f t="shared" si="169"/>
        <v>42</v>
      </c>
      <c r="Q1835" s="6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 s="5">
        <f t="shared" si="169"/>
        <v>131.16666666666666</v>
      </c>
      <c r="Q1836" s="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5">
        <f t="shared" si="169"/>
        <v>47.272727272727273</v>
      </c>
      <c r="Q1837" s="6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 s="5">
        <f t="shared" si="169"/>
        <v>182.12727272727273</v>
      </c>
      <c r="Q1838" s="6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 s="5">
        <f t="shared" si="169"/>
        <v>61.366666666666667</v>
      </c>
      <c r="Q1839" s="6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 s="5">
        <f t="shared" si="169"/>
        <v>35.767499999999998</v>
      </c>
      <c r="Q1840" s="6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 s="5">
        <f t="shared" si="169"/>
        <v>45.62222222222222</v>
      </c>
      <c r="Q1841" s="6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 s="5">
        <f t="shared" si="169"/>
        <v>75.384615384615387</v>
      </c>
      <c r="Q1842" s="6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 s="5">
        <f t="shared" si="169"/>
        <v>50.875</v>
      </c>
      <c r="Q1843" s="6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 s="5">
        <f t="shared" si="169"/>
        <v>119.28571428571429</v>
      </c>
      <c r="Q1844" s="6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5">
        <f t="shared" si="169"/>
        <v>92.541865671641801</v>
      </c>
      <c r="Q1845" s="6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 s="5">
        <f t="shared" si="169"/>
        <v>76.05</v>
      </c>
      <c r="Q1846" s="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5">
        <f t="shared" si="169"/>
        <v>52.631578947368418</v>
      </c>
      <c r="Q1847" s="6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 s="5">
        <f t="shared" si="169"/>
        <v>98.990430622009569</v>
      </c>
      <c r="Q1848" s="6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 s="5">
        <f t="shared" si="169"/>
        <v>79.526315789473685</v>
      </c>
      <c r="Q1849" s="6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 s="5">
        <f t="shared" si="169"/>
        <v>134.20833333333334</v>
      </c>
      <c r="Q1850" s="6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 s="5">
        <f t="shared" si="169"/>
        <v>37.625</v>
      </c>
      <c r="Q1851" s="6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 s="5">
        <f t="shared" si="169"/>
        <v>51.044692737430168</v>
      </c>
      <c r="Q1852" s="6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 s="5">
        <f t="shared" si="169"/>
        <v>50.03846153846154</v>
      </c>
      <c r="Q1853" s="6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5">
        <f t="shared" si="169"/>
        <v>133.93129770992365</v>
      </c>
      <c r="Q1854" s="6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 s="5">
        <f t="shared" si="169"/>
        <v>58.214285714285715</v>
      </c>
      <c r="Q1855" s="6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 s="5">
        <f t="shared" si="169"/>
        <v>88.037643678160919</v>
      </c>
      <c r="Q1856" s="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 s="5">
        <f t="shared" si="169"/>
        <v>70.576753926701571</v>
      </c>
      <c r="Q1857" s="6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 s="5">
        <f t="shared" si="169"/>
        <v>53.289473684210527</v>
      </c>
      <c r="Q1858" s="6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 xml:space="preserve"> ROUND((E1859/D1859) * 100, 0)</f>
        <v>100</v>
      </c>
      <c r="P1859" s="5">
        <f t="shared" ref="P1859:P1922" si="175" xml:space="preserve"> IFERROR(E1859/L1859,"0")</f>
        <v>136.36363636363637</v>
      </c>
      <c r="Q1859" s="6" t="str">
        <f t="shared" ref="Q1859:Q1922" si="176" xml:space="preserve"> LEFT(N1859, SEARCH("/", N1859, 1) - 1)</f>
        <v>music</v>
      </c>
      <c r="R1859" t="str">
        <f t="shared" ref="R1859:R1922" si="177" xml:space="preserve"> RIGHT(N1859, LEN(N1859) - FIND("/", N1859))</f>
        <v>rock</v>
      </c>
      <c r="S1859" s="9">
        <f t="shared" ref="S1859:S1922" si="178" xml:space="preserve"> (((J1859/60)/60)/24)+DATE(1970,1,1)</f>
        <v>41864.76866898148</v>
      </c>
      <c r="T1859" s="9">
        <f t="shared" ref="T1859:T1922" si="179" xml:space="preserve"> (((I1859/60)/60)/24) + 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 s="5">
        <f t="shared" si="175"/>
        <v>40.547315436241611</v>
      </c>
      <c r="Q1860" s="6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 s="5">
        <f t="shared" si="175"/>
        <v>70.625</v>
      </c>
      <c r="Q1861" s="6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 s="5">
        <f t="shared" si="175"/>
        <v>52.684210526315788</v>
      </c>
      <c r="Q1862" s="6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5" t="str">
        <f t="shared" si="175"/>
        <v>0</v>
      </c>
      <c r="Q1863" s="6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 s="5">
        <f t="shared" si="175"/>
        <v>90.9375</v>
      </c>
      <c r="Q1864" s="6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 s="5">
        <f t="shared" si="175"/>
        <v>5</v>
      </c>
      <c r="Q1865" s="6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 s="5">
        <f t="shared" si="175"/>
        <v>58.083333333333336</v>
      </c>
      <c r="Q1866" s="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5">
        <f t="shared" si="175"/>
        <v>2</v>
      </c>
      <c r="Q1867" s="6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 s="5">
        <f t="shared" si="175"/>
        <v>62.5</v>
      </c>
      <c r="Q1868" s="6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 s="5">
        <f t="shared" si="175"/>
        <v>10</v>
      </c>
      <c r="Q1869" s="6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 s="5">
        <f t="shared" si="175"/>
        <v>71.588235294117652</v>
      </c>
      <c r="Q1870" s="6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5" t="str">
        <f t="shared" si="175"/>
        <v>0</v>
      </c>
      <c r="Q1871" s="6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 s="5">
        <f t="shared" si="175"/>
        <v>32.81818181818182</v>
      </c>
      <c r="Q1872" s="6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 s="5">
        <f t="shared" si="175"/>
        <v>49.11578947368421</v>
      </c>
      <c r="Q1873" s="6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 s="5">
        <f t="shared" si="175"/>
        <v>16.307692307692307</v>
      </c>
      <c r="Q1874" s="6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 s="5">
        <f t="shared" si="175"/>
        <v>18</v>
      </c>
      <c r="Q1875" s="6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5">
        <f t="shared" si="175"/>
        <v>13</v>
      </c>
      <c r="Q1876" s="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 s="5">
        <f t="shared" si="175"/>
        <v>17</v>
      </c>
      <c r="Q1877" s="6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5" t="str">
        <f t="shared" si="175"/>
        <v>0</v>
      </c>
      <c r="Q1878" s="6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5" t="str">
        <f t="shared" si="175"/>
        <v>0</v>
      </c>
      <c r="Q1879" s="6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5" t="str">
        <f t="shared" si="175"/>
        <v>0</v>
      </c>
      <c r="Q1880" s="6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 s="5">
        <f t="shared" si="175"/>
        <v>3</v>
      </c>
      <c r="Q1881" s="6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 s="5">
        <f t="shared" si="175"/>
        <v>41.833333333333336</v>
      </c>
      <c r="Q1882" s="6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 s="5">
        <f t="shared" si="175"/>
        <v>49.338428571428572</v>
      </c>
      <c r="Q1883" s="6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 s="5">
        <f t="shared" si="175"/>
        <v>41.728395061728392</v>
      </c>
      <c r="Q1884" s="6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 s="5">
        <f t="shared" si="175"/>
        <v>32.71875</v>
      </c>
      <c r="Q1885" s="6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 s="5">
        <f t="shared" si="175"/>
        <v>51.96153846153846</v>
      </c>
      <c r="Q1886" s="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 s="5">
        <f t="shared" si="175"/>
        <v>50.685714285714283</v>
      </c>
      <c r="Q1887" s="6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 s="5">
        <f t="shared" si="175"/>
        <v>42.241379310344826</v>
      </c>
      <c r="Q1888" s="6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 s="5">
        <f t="shared" si="175"/>
        <v>416.875</v>
      </c>
      <c r="Q1889" s="6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 s="5">
        <f t="shared" si="175"/>
        <v>46.651685393258425</v>
      </c>
      <c r="Q1890" s="6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 s="5">
        <f t="shared" si="175"/>
        <v>48.454545454545453</v>
      </c>
      <c r="Q1891" s="6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 s="5">
        <f t="shared" si="175"/>
        <v>70.5289837398374</v>
      </c>
      <c r="Q1892" s="6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 s="5">
        <f t="shared" si="175"/>
        <v>87.958333333333329</v>
      </c>
      <c r="Q1893" s="6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 s="5">
        <f t="shared" si="175"/>
        <v>26.26923076923077</v>
      </c>
      <c r="Q1894" s="6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5">
        <f t="shared" si="175"/>
        <v>57.777777777777779</v>
      </c>
      <c r="Q1895" s="6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 s="5">
        <f t="shared" si="175"/>
        <v>57.25</v>
      </c>
      <c r="Q1896" s="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 s="5">
        <f t="shared" si="175"/>
        <v>196.34042553191489</v>
      </c>
      <c r="Q1897" s="6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 s="5">
        <f t="shared" si="175"/>
        <v>43</v>
      </c>
      <c r="Q1898" s="6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 s="5">
        <f t="shared" si="175"/>
        <v>35.551912568306008</v>
      </c>
      <c r="Q1899" s="6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 s="5">
        <f t="shared" si="175"/>
        <v>68.80952380952381</v>
      </c>
      <c r="Q1900" s="6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 s="5">
        <f t="shared" si="175"/>
        <v>28.571428571428573</v>
      </c>
      <c r="Q1901" s="6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 s="5">
        <f t="shared" si="175"/>
        <v>50.631666666666668</v>
      </c>
      <c r="Q1902" s="6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 s="5">
        <f t="shared" si="175"/>
        <v>106.8</v>
      </c>
      <c r="Q1903" s="6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 s="5">
        <f t="shared" si="175"/>
        <v>4</v>
      </c>
      <c r="Q1904" s="6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 s="5">
        <f t="shared" si="175"/>
        <v>34.097560975609753</v>
      </c>
      <c r="Q1905" s="6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 s="5">
        <f t="shared" si="175"/>
        <v>25</v>
      </c>
      <c r="Q1906" s="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 s="5">
        <f t="shared" si="175"/>
        <v>10.5</v>
      </c>
      <c r="Q1907" s="6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 s="5">
        <f t="shared" si="175"/>
        <v>215.95959595959596</v>
      </c>
      <c r="Q1908" s="6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 s="5">
        <f t="shared" si="175"/>
        <v>21.25</v>
      </c>
      <c r="Q1909" s="6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 s="5">
        <f t="shared" si="175"/>
        <v>108.25</v>
      </c>
      <c r="Q1910" s="6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 s="5">
        <f t="shared" si="175"/>
        <v>129.97368421052633</v>
      </c>
      <c r="Q1911" s="6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 s="5">
        <f t="shared" si="175"/>
        <v>117.49473684210527</v>
      </c>
      <c r="Q1912" s="6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5">
        <f t="shared" si="175"/>
        <v>10</v>
      </c>
      <c r="Q1913" s="6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 s="5">
        <f t="shared" si="175"/>
        <v>70.595238095238102</v>
      </c>
      <c r="Q1914" s="6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 s="5">
        <f t="shared" si="175"/>
        <v>24.5</v>
      </c>
      <c r="Q1915" s="6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5">
        <f t="shared" si="175"/>
        <v>30</v>
      </c>
      <c r="Q1916" s="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 s="5">
        <f t="shared" si="175"/>
        <v>2</v>
      </c>
      <c r="Q1917" s="6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 s="5">
        <f t="shared" si="175"/>
        <v>17</v>
      </c>
      <c r="Q1918" s="6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 s="5">
        <f t="shared" si="175"/>
        <v>2928.9285714285716</v>
      </c>
      <c r="Q1919" s="6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5">
        <f t="shared" si="175"/>
        <v>28.888888888888889</v>
      </c>
      <c r="Q1920" s="6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 s="5">
        <f t="shared" si="175"/>
        <v>29.625</v>
      </c>
      <c r="Q1921" s="6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5">
        <f t="shared" si="175"/>
        <v>40.980952380952381</v>
      </c>
      <c r="Q1922" s="6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 xml:space="preserve"> ROUND((E1923/D1923) * 100, 0)</f>
        <v>137</v>
      </c>
      <c r="P1923" s="5">
        <f t="shared" ref="P1923:P1986" si="181" xml:space="preserve"> IFERROR(E1923/L1923,"0")</f>
        <v>54</v>
      </c>
      <c r="Q1923" s="6" t="str">
        <f t="shared" ref="Q1923:Q1986" si="182" xml:space="preserve"> LEFT(N1923, SEARCH("/", N1923, 1) - 1)</f>
        <v>music</v>
      </c>
      <c r="R1923" t="str">
        <f t="shared" ref="R1923:R1986" si="183" xml:space="preserve"> RIGHT(N1923, LEN(N1923) - FIND("/", N1923))</f>
        <v>indie rock</v>
      </c>
      <c r="S1923" s="9">
        <f t="shared" ref="S1923:S1986" si="184" xml:space="preserve"> (((J1923/60)/60)/24)+DATE(1970,1,1)</f>
        <v>41074.221562500003</v>
      </c>
      <c r="T1923" s="9">
        <f t="shared" ref="T1923:T1986" si="185" xml:space="preserve"> (((I1923/60)/60)/24) + 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 s="5">
        <f t="shared" si="181"/>
        <v>36.109375</v>
      </c>
      <c r="Q1924" s="6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 s="5">
        <f t="shared" si="181"/>
        <v>23.153846153846153</v>
      </c>
      <c r="Q1925" s="6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 s="5">
        <f t="shared" si="181"/>
        <v>104</v>
      </c>
      <c r="Q1926" s="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 s="5">
        <f t="shared" si="181"/>
        <v>31.826923076923077</v>
      </c>
      <c r="Q1927" s="6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 s="5">
        <f t="shared" si="181"/>
        <v>27.3896261682243</v>
      </c>
      <c r="Q1928" s="6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 s="5">
        <f t="shared" si="181"/>
        <v>56.363636363636367</v>
      </c>
      <c r="Q1929" s="6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 s="5">
        <f t="shared" si="181"/>
        <v>77.352941176470594</v>
      </c>
      <c r="Q1930" s="6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 s="5">
        <f t="shared" si="181"/>
        <v>42.8</v>
      </c>
      <c r="Q1931" s="6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5">
        <f t="shared" si="181"/>
        <v>48.846153846153847</v>
      </c>
      <c r="Q1932" s="6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 s="5">
        <f t="shared" si="181"/>
        <v>48.240400000000001</v>
      </c>
      <c r="Q1933" s="6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5">
        <f t="shared" si="181"/>
        <v>70.212500000000006</v>
      </c>
      <c r="Q1934" s="6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 s="5">
        <f t="shared" si="181"/>
        <v>94.054545454545448</v>
      </c>
      <c r="Q1935" s="6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 s="5">
        <f t="shared" si="181"/>
        <v>80.272727272727266</v>
      </c>
      <c r="Q1936" s="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 s="5">
        <f t="shared" si="181"/>
        <v>54.2</v>
      </c>
      <c r="Q1937" s="6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 s="5">
        <f t="shared" si="181"/>
        <v>60.26903448275862</v>
      </c>
      <c r="Q1938" s="6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 s="5">
        <f t="shared" si="181"/>
        <v>38.740344827586206</v>
      </c>
      <c r="Q1939" s="6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 s="5">
        <f t="shared" si="181"/>
        <v>152.54385964912279</v>
      </c>
      <c r="Q1940" s="6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 s="5">
        <f t="shared" si="181"/>
        <v>115.3125</v>
      </c>
      <c r="Q1941" s="6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 s="5">
        <f t="shared" si="181"/>
        <v>35.838709677419352</v>
      </c>
      <c r="Q1942" s="6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 s="5">
        <f t="shared" si="181"/>
        <v>64.570118779438872</v>
      </c>
      <c r="Q1943" s="6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 s="5">
        <f t="shared" si="181"/>
        <v>87.436000000000007</v>
      </c>
      <c r="Q1944" s="6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 s="5">
        <f t="shared" si="181"/>
        <v>68.815577078288939</v>
      </c>
      <c r="Q1945" s="6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 s="5">
        <f t="shared" si="181"/>
        <v>176.200223588597</v>
      </c>
      <c r="Q1946" s="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5">
        <f t="shared" si="181"/>
        <v>511.79117647058825</v>
      </c>
      <c r="Q1947" s="6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 s="5">
        <f t="shared" si="181"/>
        <v>160.44285714285715</v>
      </c>
      <c r="Q1948" s="6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 s="5">
        <f t="shared" si="181"/>
        <v>35.003043478260871</v>
      </c>
      <c r="Q1949" s="6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 s="5">
        <f t="shared" si="181"/>
        <v>188.50671378091872</v>
      </c>
      <c r="Q1950" s="6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5">
        <f t="shared" si="181"/>
        <v>56.204984093319197</v>
      </c>
      <c r="Q1951" s="6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 s="5">
        <f t="shared" si="181"/>
        <v>51.3054157782516</v>
      </c>
      <c r="Q1952" s="6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 s="5">
        <f t="shared" si="181"/>
        <v>127.36450839328538</v>
      </c>
      <c r="Q1953" s="6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 s="5">
        <f t="shared" si="181"/>
        <v>101.85532258064516</v>
      </c>
      <c r="Q1954" s="6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 s="5">
        <f t="shared" si="181"/>
        <v>230.55782312925169</v>
      </c>
      <c r="Q1955" s="6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 s="5">
        <f t="shared" si="181"/>
        <v>842.10602409638557</v>
      </c>
      <c r="Q1956" s="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 s="5">
        <f t="shared" si="181"/>
        <v>577.27593103448271</v>
      </c>
      <c r="Q1957" s="6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5">
        <f t="shared" si="181"/>
        <v>483.34246575342468</v>
      </c>
      <c r="Q1958" s="6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 s="5">
        <f t="shared" si="181"/>
        <v>76.138500000000008</v>
      </c>
      <c r="Q1959" s="6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 s="5">
        <f t="shared" si="181"/>
        <v>74.107684365781708</v>
      </c>
      <c r="Q1960" s="6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 s="5">
        <f t="shared" si="181"/>
        <v>36.965660377358489</v>
      </c>
      <c r="Q1961" s="6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 s="5">
        <f t="shared" si="181"/>
        <v>2500.969696969697</v>
      </c>
      <c r="Q1962" s="6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 s="5">
        <f t="shared" si="181"/>
        <v>67.690214329454989</v>
      </c>
      <c r="Q1963" s="6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 s="5">
        <f t="shared" si="181"/>
        <v>63.04738562091503</v>
      </c>
      <c r="Q1964" s="6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 s="5">
        <f t="shared" si="181"/>
        <v>117.6</v>
      </c>
      <c r="Q1965" s="6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 s="5">
        <f t="shared" si="181"/>
        <v>180.75185011709601</v>
      </c>
      <c r="Q1966" s="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 s="5">
        <f t="shared" si="181"/>
        <v>127.32038834951456</v>
      </c>
      <c r="Q1967" s="6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 s="5">
        <f t="shared" si="181"/>
        <v>136.6444745538665</v>
      </c>
      <c r="Q1968" s="6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 s="5">
        <f t="shared" si="181"/>
        <v>182.78024691358024</v>
      </c>
      <c r="Q1969" s="6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5">
        <f t="shared" si="181"/>
        <v>279.37843137254902</v>
      </c>
      <c r="Q1970" s="6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 s="5">
        <f t="shared" si="181"/>
        <v>61.375728669846318</v>
      </c>
      <c r="Q1971" s="6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 s="5">
        <f t="shared" si="181"/>
        <v>80.727532097004286</v>
      </c>
      <c r="Q1972" s="6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5">
        <f t="shared" si="181"/>
        <v>272.35590732591254</v>
      </c>
      <c r="Q1973" s="6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 s="5">
        <f t="shared" si="181"/>
        <v>70.848739495798313</v>
      </c>
      <c r="Q1974" s="6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 s="5">
        <f t="shared" si="181"/>
        <v>247.94003412969283</v>
      </c>
      <c r="Q1975" s="6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 s="5">
        <f t="shared" si="181"/>
        <v>186.81393034825871</v>
      </c>
      <c r="Q1976" s="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 s="5">
        <f t="shared" si="181"/>
        <v>131.98948616600788</v>
      </c>
      <c r="Q1977" s="6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 s="5">
        <f t="shared" si="181"/>
        <v>29.310782241014799</v>
      </c>
      <c r="Q1978" s="6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 s="5">
        <f t="shared" si="181"/>
        <v>245.02436053593178</v>
      </c>
      <c r="Q1979" s="6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 s="5">
        <f t="shared" si="181"/>
        <v>1323.2540463917526</v>
      </c>
      <c r="Q1980" s="6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 s="5">
        <f t="shared" si="181"/>
        <v>282.65966789667897</v>
      </c>
      <c r="Q1981" s="6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 s="5">
        <f t="shared" si="181"/>
        <v>91.214401028277635</v>
      </c>
      <c r="Q1982" s="6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 s="5">
        <f t="shared" si="181"/>
        <v>31.75</v>
      </c>
      <c r="Q1983" s="6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5" t="str">
        <f t="shared" si="181"/>
        <v>0</v>
      </c>
      <c r="Q1984" s="6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 s="5">
        <f t="shared" si="181"/>
        <v>88.6875</v>
      </c>
      <c r="Q1985" s="6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 s="5">
        <f t="shared" si="181"/>
        <v>453.14285714285717</v>
      </c>
      <c r="Q1986" s="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 xml:space="preserve"> ROUND((E1987/D1987) * 100, 0)</f>
        <v>3</v>
      </c>
      <c r="P1987" s="5">
        <f t="shared" ref="P1987:P2050" si="187" xml:space="preserve"> IFERROR(E1987/L1987,"0")</f>
        <v>12.75</v>
      </c>
      <c r="Q1987" s="6" t="str">
        <f t="shared" ref="Q1987:Q2050" si="188" xml:space="preserve"> LEFT(N1987, SEARCH("/", N1987, 1) - 1)</f>
        <v>photography</v>
      </c>
      <c r="R1987" t="str">
        <f t="shared" ref="R1987:R2050" si="189" xml:space="preserve"> RIGHT(N1987, LEN(N1987) - FIND("/", N1987))</f>
        <v>people</v>
      </c>
      <c r="S1987" s="9">
        <f t="shared" ref="S1987:S2050" si="190" xml:space="preserve"> (((J1987/60)/60)/24)+DATE(1970,1,1)</f>
        <v>42555.698738425926</v>
      </c>
      <c r="T1987" s="9">
        <f t="shared" ref="T1987:T2050" si="191" xml:space="preserve"> (((I1987/60)/60)/24) + 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 s="5">
        <f t="shared" si="187"/>
        <v>1</v>
      </c>
      <c r="Q1988" s="6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 s="5">
        <f t="shared" si="187"/>
        <v>83.428571428571431</v>
      </c>
      <c r="Q1989" s="6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 s="5">
        <f t="shared" si="187"/>
        <v>25</v>
      </c>
      <c r="Q1990" s="6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5">
        <f t="shared" si="187"/>
        <v>50</v>
      </c>
      <c r="Q1991" s="6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5">
        <f t="shared" si="187"/>
        <v>101.8</v>
      </c>
      <c r="Q1992" s="6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5">
        <f t="shared" si="187"/>
        <v>46.666666666666664</v>
      </c>
      <c r="Q1993" s="6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 s="5">
        <f t="shared" si="187"/>
        <v>1</v>
      </c>
      <c r="Q1994" s="6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5" t="str">
        <f t="shared" si="187"/>
        <v>0</v>
      </c>
      <c r="Q1995" s="6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5" t="str">
        <f t="shared" si="187"/>
        <v>0</v>
      </c>
      <c r="Q1996" s="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 s="5">
        <f t="shared" si="187"/>
        <v>26</v>
      </c>
      <c r="Q1997" s="6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5" t="str">
        <f t="shared" si="187"/>
        <v>0</v>
      </c>
      <c r="Q1998" s="6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5" t="str">
        <f t="shared" si="187"/>
        <v>0</v>
      </c>
      <c r="Q1999" s="6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 s="5">
        <f t="shared" si="187"/>
        <v>218.33333333333334</v>
      </c>
      <c r="Q2000" s="6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 s="5">
        <f t="shared" si="187"/>
        <v>33.714285714285715</v>
      </c>
      <c r="Q2001" s="6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 s="5">
        <f t="shared" si="187"/>
        <v>25</v>
      </c>
      <c r="Q2002" s="6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 s="5">
        <f t="shared" si="187"/>
        <v>128.38790470372632</v>
      </c>
      <c r="Q2003" s="6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 s="5">
        <f t="shared" si="187"/>
        <v>78.834261818181815</v>
      </c>
      <c r="Q2004" s="6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5">
        <f t="shared" si="187"/>
        <v>91.764705882352942</v>
      </c>
      <c r="Q2005" s="6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 s="5">
        <f t="shared" si="187"/>
        <v>331.10237288135596</v>
      </c>
      <c r="Q2006" s="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 s="5">
        <f t="shared" si="187"/>
        <v>194.26193717277485</v>
      </c>
      <c r="Q2007" s="6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 s="5">
        <f t="shared" si="187"/>
        <v>408.97689768976898</v>
      </c>
      <c r="Q2008" s="6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 s="5">
        <f t="shared" si="187"/>
        <v>84.459270072992695</v>
      </c>
      <c r="Q2009" s="6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 s="5">
        <f t="shared" si="187"/>
        <v>44.853658536585364</v>
      </c>
      <c r="Q2010" s="6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 s="5">
        <f t="shared" si="187"/>
        <v>383.3643216080402</v>
      </c>
      <c r="Q2011" s="6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 s="5">
        <f t="shared" si="187"/>
        <v>55.276856649395505</v>
      </c>
      <c r="Q2012" s="6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 s="5">
        <f t="shared" si="187"/>
        <v>422.02059732234807</v>
      </c>
      <c r="Q2013" s="6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 s="5">
        <f t="shared" si="187"/>
        <v>64.180327868852459</v>
      </c>
      <c r="Q2014" s="6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 s="5">
        <f t="shared" si="187"/>
        <v>173.57781674704077</v>
      </c>
      <c r="Q2015" s="6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 s="5">
        <f t="shared" si="187"/>
        <v>88.601680840609291</v>
      </c>
      <c r="Q2016" s="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5">
        <f t="shared" si="187"/>
        <v>50.222283950617282</v>
      </c>
      <c r="Q2017" s="6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 s="5">
        <f t="shared" si="187"/>
        <v>192.38876826722338</v>
      </c>
      <c r="Q2018" s="6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 s="5">
        <f t="shared" si="187"/>
        <v>73.416901408450698</v>
      </c>
      <c r="Q2019" s="6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 s="5">
        <f t="shared" si="187"/>
        <v>147.68495555555555</v>
      </c>
      <c r="Q2020" s="6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 s="5">
        <f t="shared" si="187"/>
        <v>108.96848314606741</v>
      </c>
      <c r="Q2021" s="6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 s="5">
        <f t="shared" si="187"/>
        <v>23.647540983606557</v>
      </c>
      <c r="Q2022" s="6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 s="5">
        <f t="shared" si="187"/>
        <v>147.94736842105263</v>
      </c>
      <c r="Q2023" s="6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 s="5">
        <f t="shared" si="187"/>
        <v>385.03692307692307</v>
      </c>
      <c r="Q2024" s="6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 s="5">
        <f t="shared" si="187"/>
        <v>457.39093484419266</v>
      </c>
      <c r="Q2025" s="6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 s="5">
        <f t="shared" si="187"/>
        <v>222.99047619047619</v>
      </c>
      <c r="Q2026" s="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 s="5">
        <f t="shared" si="187"/>
        <v>220.74074074074073</v>
      </c>
      <c r="Q2027" s="6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 s="5">
        <f t="shared" si="187"/>
        <v>73.503898678414089</v>
      </c>
      <c r="Q2028" s="6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 s="5">
        <f t="shared" si="187"/>
        <v>223.09647495361781</v>
      </c>
      <c r="Q2029" s="6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 s="5">
        <f t="shared" si="187"/>
        <v>47.911392405063289</v>
      </c>
      <c r="Q2030" s="6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 s="5">
        <f t="shared" si="187"/>
        <v>96.063829787234042</v>
      </c>
      <c r="Q2031" s="6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 s="5">
        <f t="shared" si="187"/>
        <v>118.6144</v>
      </c>
      <c r="Q2032" s="6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 s="5">
        <f t="shared" si="187"/>
        <v>118.45472440944881</v>
      </c>
      <c r="Q2033" s="6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 s="5">
        <f t="shared" si="187"/>
        <v>143.21468926553672</v>
      </c>
      <c r="Q2034" s="6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 s="5">
        <f t="shared" si="187"/>
        <v>282.71518987341773</v>
      </c>
      <c r="Q2035" s="6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 s="5">
        <f t="shared" si="187"/>
        <v>593.93620078740162</v>
      </c>
      <c r="Q2036" s="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5">
        <f t="shared" si="187"/>
        <v>262.15704968944101</v>
      </c>
      <c r="Q2037" s="6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 s="5">
        <f t="shared" si="187"/>
        <v>46.580778301886795</v>
      </c>
      <c r="Q2038" s="6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 s="5">
        <f t="shared" si="187"/>
        <v>70.041118881118877</v>
      </c>
      <c r="Q2039" s="6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 s="5">
        <f t="shared" si="187"/>
        <v>164.90686274509804</v>
      </c>
      <c r="Q2040" s="6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 s="5">
        <f t="shared" si="187"/>
        <v>449.26385224274406</v>
      </c>
      <c r="Q2041" s="6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 s="5">
        <f t="shared" si="187"/>
        <v>27.472841328413285</v>
      </c>
      <c r="Q2042" s="6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 s="5">
        <f t="shared" si="187"/>
        <v>143.97499999999999</v>
      </c>
      <c r="Q2043" s="6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 s="5">
        <f t="shared" si="187"/>
        <v>88.23571428571428</v>
      </c>
      <c r="Q2044" s="6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 s="5">
        <f t="shared" si="187"/>
        <v>36.326424870466319</v>
      </c>
      <c r="Q2045" s="6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 s="5">
        <f t="shared" si="187"/>
        <v>90.177777777777777</v>
      </c>
      <c r="Q2046" s="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 s="5">
        <f t="shared" si="187"/>
        <v>152.62361216730039</v>
      </c>
      <c r="Q2047" s="6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 s="5">
        <f t="shared" si="187"/>
        <v>55.806451612903224</v>
      </c>
      <c r="Q2048" s="6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5">
        <f t="shared" si="187"/>
        <v>227.85327313769753</v>
      </c>
      <c r="Q2049" s="6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 s="5">
        <f t="shared" si="187"/>
        <v>91.82989803350327</v>
      </c>
      <c r="Q2050" s="6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 xml:space="preserve"> ROUND((E2051/D2051) * 100, 0)</f>
        <v>120</v>
      </c>
      <c r="P2051" s="5">
        <f t="shared" ref="P2051:P2114" si="193" xml:space="preserve"> IFERROR(E2051/L2051,"0")</f>
        <v>80.991037735849048</v>
      </c>
      <c r="Q2051" s="6" t="str">
        <f t="shared" ref="Q2051:Q2114" si="194" xml:space="preserve"> LEFT(N2051, SEARCH("/", N2051, 1) - 1)</f>
        <v>technology</v>
      </c>
      <c r="R2051" t="str">
        <f t="shared" ref="R2051:R2114" si="195" xml:space="preserve"> RIGHT(N2051, LEN(N2051) - FIND("/", N2051))</f>
        <v>hardware</v>
      </c>
      <c r="S2051" s="9">
        <f t="shared" ref="S2051:S2114" si="196" xml:space="preserve"> (((J2051/60)/60)/24)+DATE(1970,1,1)</f>
        <v>41575.527349537035</v>
      </c>
      <c r="T2051" s="9">
        <f t="shared" ref="T2051:T2114" si="197" xml:space="preserve"> (((I2051/60)/60)/24) + 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 s="5">
        <f t="shared" si="193"/>
        <v>278.39411764705881</v>
      </c>
      <c r="Q2052" s="6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 s="5">
        <f t="shared" si="193"/>
        <v>43.095041322314053</v>
      </c>
      <c r="Q2053" s="6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5">
        <f t="shared" si="193"/>
        <v>326.29205175600737</v>
      </c>
      <c r="Q2054" s="6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5">
        <f t="shared" si="193"/>
        <v>41.743801652892564</v>
      </c>
      <c r="Q2055" s="6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 s="5">
        <f t="shared" si="193"/>
        <v>64.020933977455712</v>
      </c>
      <c r="Q2056" s="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 s="5">
        <f t="shared" si="193"/>
        <v>99.455445544554451</v>
      </c>
      <c r="Q2057" s="6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 s="5">
        <f t="shared" si="193"/>
        <v>138.49458483754512</v>
      </c>
      <c r="Q2058" s="6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 s="5">
        <f t="shared" si="193"/>
        <v>45.547792792792798</v>
      </c>
      <c r="Q2059" s="6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 s="5">
        <f t="shared" si="193"/>
        <v>10.507317073170732</v>
      </c>
      <c r="Q2060" s="6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 s="5">
        <f t="shared" si="193"/>
        <v>114.76533333333333</v>
      </c>
      <c r="Q2061" s="6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 s="5">
        <f t="shared" si="193"/>
        <v>35.997067448680355</v>
      </c>
      <c r="Q2062" s="6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 s="5">
        <f t="shared" si="193"/>
        <v>154.17142857142858</v>
      </c>
      <c r="Q2063" s="6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5">
        <f t="shared" si="193"/>
        <v>566.38916256157631</v>
      </c>
      <c r="Q2064" s="6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 s="5">
        <f t="shared" si="193"/>
        <v>120.85714285714286</v>
      </c>
      <c r="Q2065" s="6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 s="5">
        <f t="shared" si="193"/>
        <v>86.163845492085343</v>
      </c>
      <c r="Q2066" s="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 s="5">
        <f t="shared" si="193"/>
        <v>51.212114395886893</v>
      </c>
      <c r="Q2067" s="6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 s="5">
        <f t="shared" si="193"/>
        <v>67.261538461538464</v>
      </c>
      <c r="Q2068" s="6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 s="5">
        <f t="shared" si="193"/>
        <v>62.8</v>
      </c>
      <c r="Q2069" s="6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 s="5">
        <f t="shared" si="193"/>
        <v>346.13118421052633</v>
      </c>
      <c r="Q2070" s="6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 s="5">
        <f t="shared" si="193"/>
        <v>244.11912547528519</v>
      </c>
      <c r="Q2071" s="6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 s="5">
        <f t="shared" si="193"/>
        <v>259.25424836601309</v>
      </c>
      <c r="Q2072" s="6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 s="5">
        <f t="shared" si="193"/>
        <v>201.96402877697841</v>
      </c>
      <c r="Q2073" s="6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 s="5">
        <f t="shared" si="193"/>
        <v>226.20857142857142</v>
      </c>
      <c r="Q2074" s="6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 s="5">
        <f t="shared" si="193"/>
        <v>324.69</v>
      </c>
      <c r="Q2075" s="6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 s="5">
        <f t="shared" si="193"/>
        <v>205</v>
      </c>
      <c r="Q2076" s="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 s="5">
        <f t="shared" si="193"/>
        <v>20.465926829268295</v>
      </c>
      <c r="Q2077" s="6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 s="5">
        <f t="shared" si="193"/>
        <v>116.35303146309367</v>
      </c>
      <c r="Q2078" s="6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 s="5">
        <f t="shared" si="193"/>
        <v>307.20212765957444</v>
      </c>
      <c r="Q2079" s="6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 s="5">
        <f t="shared" si="193"/>
        <v>546.6875</v>
      </c>
      <c r="Q2080" s="6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 s="5">
        <f t="shared" si="193"/>
        <v>47.474464579901152</v>
      </c>
      <c r="Q2081" s="6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 s="5">
        <f t="shared" si="193"/>
        <v>101.56</v>
      </c>
      <c r="Q2082" s="6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 s="5">
        <f t="shared" si="193"/>
        <v>72.909090909090907</v>
      </c>
      <c r="Q2083" s="6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 s="5">
        <f t="shared" si="193"/>
        <v>43.710526315789473</v>
      </c>
      <c r="Q2084" s="6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 s="5">
        <f t="shared" si="193"/>
        <v>34</v>
      </c>
      <c r="Q2085" s="6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 s="5">
        <f t="shared" si="193"/>
        <v>70.652173913043484</v>
      </c>
      <c r="Q2086" s="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 s="5">
        <f t="shared" si="193"/>
        <v>89.301204819277103</v>
      </c>
      <c r="Q2087" s="6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 s="5">
        <f t="shared" si="193"/>
        <v>115.08571428571429</v>
      </c>
      <c r="Q2088" s="6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 s="5">
        <f t="shared" si="193"/>
        <v>62.12</v>
      </c>
      <c r="Q2089" s="6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 s="5">
        <f t="shared" si="193"/>
        <v>46.204266666666669</v>
      </c>
      <c r="Q2090" s="6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 s="5">
        <f t="shared" si="193"/>
        <v>48.54854838709678</v>
      </c>
      <c r="Q2091" s="6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5">
        <f t="shared" si="193"/>
        <v>57.520187499999999</v>
      </c>
      <c r="Q2092" s="6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 s="5">
        <f t="shared" si="193"/>
        <v>88.147154471544724</v>
      </c>
      <c r="Q2093" s="6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 s="5">
        <f t="shared" si="193"/>
        <v>110.49090909090908</v>
      </c>
      <c r="Q2094" s="6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 s="5">
        <f t="shared" si="193"/>
        <v>66.826086956521735</v>
      </c>
      <c r="Q2095" s="6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 s="5">
        <f t="shared" si="193"/>
        <v>58.597222222222221</v>
      </c>
      <c r="Q2096" s="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5">
        <f t="shared" si="193"/>
        <v>113.63636363636364</v>
      </c>
      <c r="Q2097" s="6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 s="5">
        <f t="shared" si="193"/>
        <v>43.571428571428569</v>
      </c>
      <c r="Q2098" s="6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5">
        <f t="shared" si="193"/>
        <v>78.94736842105263</v>
      </c>
      <c r="Q2099" s="6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 s="5">
        <f t="shared" si="193"/>
        <v>188.125</v>
      </c>
      <c r="Q2100" s="6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 s="5">
        <f t="shared" si="193"/>
        <v>63.031746031746032</v>
      </c>
      <c r="Q2101" s="6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 s="5">
        <f t="shared" si="193"/>
        <v>30.37037037037037</v>
      </c>
      <c r="Q2102" s="6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 s="5">
        <f t="shared" si="193"/>
        <v>51.477272727272727</v>
      </c>
      <c r="Q2103" s="6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5">
        <f t="shared" si="193"/>
        <v>35.789473684210527</v>
      </c>
      <c r="Q2104" s="6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 s="5">
        <f t="shared" si="193"/>
        <v>98.817391304347822</v>
      </c>
      <c r="Q2105" s="6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 s="5">
        <f t="shared" si="193"/>
        <v>28</v>
      </c>
      <c r="Q2106" s="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5">
        <f t="shared" si="193"/>
        <v>51.313131313131315</v>
      </c>
      <c r="Q2107" s="6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5">
        <f t="shared" si="193"/>
        <v>53.522727272727273</v>
      </c>
      <c r="Q2108" s="6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 s="5">
        <f t="shared" si="193"/>
        <v>37.149310344827583</v>
      </c>
      <c r="Q2109" s="6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 s="5">
        <f t="shared" si="193"/>
        <v>89.895287958115176</v>
      </c>
      <c r="Q2110" s="6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 s="5">
        <f t="shared" si="193"/>
        <v>106.52500000000001</v>
      </c>
      <c r="Q2111" s="6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 s="5">
        <f t="shared" si="193"/>
        <v>52.815789473684212</v>
      </c>
      <c r="Q2112" s="6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 s="5">
        <f t="shared" si="193"/>
        <v>54.615384615384613</v>
      </c>
      <c r="Q2113" s="6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5">
        <f t="shared" si="193"/>
        <v>27.272727272727273</v>
      </c>
      <c r="Q2114" s="6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 xml:space="preserve"> ROUND((E2115/D2115) * 100, 0)</f>
        <v>105</v>
      </c>
      <c r="P2115" s="5">
        <f t="shared" ref="P2115:P2178" si="199" xml:space="preserve"> IFERROR(E2115/L2115,"0")</f>
        <v>68.598130841121488</v>
      </c>
      <c r="Q2115" s="6" t="str">
        <f t="shared" ref="Q2115:Q2178" si="200" xml:space="preserve"> LEFT(N2115, SEARCH("/", N2115, 1) - 1)</f>
        <v>music</v>
      </c>
      <c r="R2115" t="str">
        <f t="shared" ref="R2115:R2178" si="201" xml:space="preserve"> RIGHT(N2115, LEN(N2115) - FIND("/", N2115))</f>
        <v>indie rock</v>
      </c>
      <c r="S2115" s="9">
        <f t="shared" ref="S2115:S2178" si="202" xml:space="preserve"> (((J2115/60)/60)/24)+DATE(1970,1,1)</f>
        <v>41870.86546296296</v>
      </c>
      <c r="T2115" s="9">
        <f t="shared" ref="T2115:T2178" si="203" xml:space="preserve"> (((I2115/60)/60)/24) + 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 s="5">
        <f t="shared" si="199"/>
        <v>35.612244897959187</v>
      </c>
      <c r="Q2116" s="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 s="5">
        <f t="shared" si="199"/>
        <v>94.027777777777771</v>
      </c>
      <c r="Q2117" s="6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 s="5">
        <f t="shared" si="199"/>
        <v>526.45652173913038</v>
      </c>
      <c r="Q2118" s="6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 s="5">
        <f t="shared" si="199"/>
        <v>50.657142857142858</v>
      </c>
      <c r="Q2119" s="6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 s="5">
        <f t="shared" si="199"/>
        <v>79.182941176470578</v>
      </c>
      <c r="Q2120" s="6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 s="5">
        <f t="shared" si="199"/>
        <v>91.590909090909093</v>
      </c>
      <c r="Q2121" s="6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 s="5">
        <f t="shared" si="199"/>
        <v>116.96275362318841</v>
      </c>
      <c r="Q2122" s="6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 s="5">
        <f t="shared" si="199"/>
        <v>28.4</v>
      </c>
      <c r="Q2123" s="6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 s="5">
        <f t="shared" si="199"/>
        <v>103.33333333333333</v>
      </c>
      <c r="Q2124" s="6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5">
        <f t="shared" si="199"/>
        <v>10</v>
      </c>
      <c r="Q2125" s="6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 s="5">
        <f t="shared" si="199"/>
        <v>23</v>
      </c>
      <c r="Q2126" s="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 s="5">
        <f t="shared" si="199"/>
        <v>31.555555555555557</v>
      </c>
      <c r="Q2127" s="6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 s="5">
        <f t="shared" si="199"/>
        <v>5</v>
      </c>
      <c r="Q2128" s="6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 s="5">
        <f t="shared" si="199"/>
        <v>34.220338983050844</v>
      </c>
      <c r="Q2129" s="6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 s="5">
        <f t="shared" si="199"/>
        <v>25</v>
      </c>
      <c r="Q2130" s="6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 s="5">
        <f t="shared" si="199"/>
        <v>19.666666666666668</v>
      </c>
      <c r="Q2131" s="6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 s="5">
        <f t="shared" si="199"/>
        <v>21.25</v>
      </c>
      <c r="Q2132" s="6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5">
        <f t="shared" si="199"/>
        <v>8.3333333333333339</v>
      </c>
      <c r="Q2133" s="6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 s="5">
        <f t="shared" si="199"/>
        <v>21.34333333333333</v>
      </c>
      <c r="Q2134" s="6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 s="5">
        <f t="shared" si="199"/>
        <v>5.333333333333333</v>
      </c>
      <c r="Q2135" s="6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 s="5">
        <f t="shared" si="199"/>
        <v>34.666666666666664</v>
      </c>
      <c r="Q2136" s="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 s="5">
        <f t="shared" si="199"/>
        <v>21.727272727272727</v>
      </c>
      <c r="Q2137" s="6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 s="5">
        <f t="shared" si="199"/>
        <v>11.922499999999999</v>
      </c>
      <c r="Q2138" s="6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 s="5">
        <f t="shared" si="199"/>
        <v>26.59737827715356</v>
      </c>
      <c r="Q2139" s="6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 s="5">
        <f t="shared" si="199"/>
        <v>10.666666666666666</v>
      </c>
      <c r="Q2140" s="6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 s="5">
        <f t="shared" si="199"/>
        <v>29.035714285714285</v>
      </c>
      <c r="Q2141" s="6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 s="5">
        <f t="shared" si="199"/>
        <v>50.909090909090907</v>
      </c>
      <c r="Q2142" s="6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5" t="str">
        <f t="shared" si="199"/>
        <v>0</v>
      </c>
      <c r="Q2143" s="6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 s="5">
        <f t="shared" si="199"/>
        <v>50.083333333333336</v>
      </c>
      <c r="Q2144" s="6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 s="5">
        <f t="shared" si="199"/>
        <v>45</v>
      </c>
      <c r="Q2145" s="6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 s="5">
        <f t="shared" si="199"/>
        <v>25.291666666666668</v>
      </c>
      <c r="Q2146" s="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 s="5">
        <f t="shared" si="199"/>
        <v>51.292134831460672</v>
      </c>
      <c r="Q2147" s="6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5">
        <f t="shared" si="199"/>
        <v>1</v>
      </c>
      <c r="Q2148" s="6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 s="5">
        <f t="shared" si="199"/>
        <v>49.381818181818183</v>
      </c>
      <c r="Q2149" s="6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5">
        <f t="shared" si="199"/>
        <v>1</v>
      </c>
      <c r="Q2150" s="6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5" t="str">
        <f t="shared" si="199"/>
        <v>0</v>
      </c>
      <c r="Q2151" s="6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 s="5">
        <f t="shared" si="199"/>
        <v>101.25</v>
      </c>
      <c r="Q2152" s="6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 s="5">
        <f t="shared" si="199"/>
        <v>19.666666666666668</v>
      </c>
      <c r="Q2153" s="6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 s="5">
        <f t="shared" si="199"/>
        <v>12.5</v>
      </c>
      <c r="Q2154" s="6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5">
        <f t="shared" si="199"/>
        <v>8.5</v>
      </c>
      <c r="Q2155" s="6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 s="5">
        <f t="shared" si="199"/>
        <v>1</v>
      </c>
      <c r="Q2156" s="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 s="5">
        <f t="shared" si="199"/>
        <v>23</v>
      </c>
      <c r="Q2157" s="6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 s="5">
        <f t="shared" si="199"/>
        <v>17.987951807228917</v>
      </c>
      <c r="Q2158" s="6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 s="5">
        <f t="shared" si="199"/>
        <v>370.94736842105266</v>
      </c>
      <c r="Q2159" s="6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 s="5">
        <f t="shared" si="199"/>
        <v>63.569485530546629</v>
      </c>
      <c r="Q2160" s="6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 s="5">
        <f t="shared" si="199"/>
        <v>13</v>
      </c>
      <c r="Q2161" s="6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 s="5">
        <f t="shared" si="199"/>
        <v>5.3125</v>
      </c>
      <c r="Q2162" s="6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 s="5">
        <f t="shared" si="199"/>
        <v>35.615384615384613</v>
      </c>
      <c r="Q2163" s="6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 s="5">
        <f t="shared" si="199"/>
        <v>87.103448275862064</v>
      </c>
      <c r="Q2164" s="6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 s="5">
        <f t="shared" si="199"/>
        <v>75.11363636363636</v>
      </c>
      <c r="Q2165" s="6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 s="5">
        <f t="shared" si="199"/>
        <v>68.01204819277109</v>
      </c>
      <c r="Q2166" s="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 s="5">
        <f t="shared" si="199"/>
        <v>29.623931623931625</v>
      </c>
      <c r="Q2167" s="6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 s="5">
        <f t="shared" si="199"/>
        <v>91.625</v>
      </c>
      <c r="Q2168" s="6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5">
        <f t="shared" si="199"/>
        <v>22.5</v>
      </c>
      <c r="Q2169" s="6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 s="5">
        <f t="shared" si="199"/>
        <v>64.366735294117646</v>
      </c>
      <c r="Q2170" s="6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5">
        <f t="shared" si="199"/>
        <v>21.857142857142858</v>
      </c>
      <c r="Q2171" s="6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 s="5">
        <f t="shared" si="199"/>
        <v>33.315789473684212</v>
      </c>
      <c r="Q2172" s="6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 s="5">
        <f t="shared" si="199"/>
        <v>90.276595744680847</v>
      </c>
      <c r="Q2173" s="6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5">
        <f t="shared" si="199"/>
        <v>76.92307692307692</v>
      </c>
      <c r="Q2174" s="6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 s="5">
        <f t="shared" si="199"/>
        <v>59.233333333333334</v>
      </c>
      <c r="Q2175" s="6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5">
        <f t="shared" si="199"/>
        <v>65.38095238095238</v>
      </c>
      <c r="Q2176" s="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5">
        <f t="shared" si="199"/>
        <v>67.307692307692307</v>
      </c>
      <c r="Q2177" s="6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5">
        <f t="shared" si="199"/>
        <v>88.74647887323944</v>
      </c>
      <c r="Q2178" s="6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 xml:space="preserve"> ROUND((E2179/D2179) * 100, 0)</f>
        <v>100</v>
      </c>
      <c r="P2179" s="5">
        <f t="shared" ref="P2179:P2242" si="205" xml:space="preserve"> IFERROR(E2179/L2179,"0")</f>
        <v>65.868421052631575</v>
      </c>
      <c r="Q2179" s="6" t="str">
        <f t="shared" ref="Q2179:Q2242" si="206" xml:space="preserve"> LEFT(N2179, SEARCH("/", N2179, 1) - 1)</f>
        <v>music</v>
      </c>
      <c r="R2179" t="str">
        <f t="shared" ref="R2179:R2242" si="207" xml:space="preserve"> RIGHT(N2179, LEN(N2179) - FIND("/", N2179))</f>
        <v>rock</v>
      </c>
      <c r="S2179" s="9">
        <f t="shared" ref="S2179:S2242" si="208" xml:space="preserve"> (((J2179/60)/60)/24)+DATE(1970,1,1)</f>
        <v>42502.250775462962</v>
      </c>
      <c r="T2179" s="9">
        <f t="shared" ref="T2179:T2242" si="209" xml:space="preserve"> (((I2179/60)/60)/24) + 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 s="5">
        <f t="shared" si="205"/>
        <v>40.349243306169967</v>
      </c>
      <c r="Q2180" s="6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 s="5">
        <f t="shared" si="205"/>
        <v>76.857142857142861</v>
      </c>
      <c r="Q2181" s="6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 s="5">
        <f t="shared" si="205"/>
        <v>68.707820512820518</v>
      </c>
      <c r="Q2182" s="6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 s="5">
        <f t="shared" si="205"/>
        <v>57.773584905660378</v>
      </c>
      <c r="Q2183" s="6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 s="5">
        <f t="shared" si="205"/>
        <v>44.171348314606739</v>
      </c>
      <c r="Q2184" s="6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 s="5">
        <f t="shared" si="205"/>
        <v>31.566308243727597</v>
      </c>
      <c r="Q2185" s="6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 s="5">
        <f t="shared" si="205"/>
        <v>107.04511278195488</v>
      </c>
      <c r="Q2186" s="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5">
        <f t="shared" si="205"/>
        <v>149.03451043338683</v>
      </c>
      <c r="Q2187" s="6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 s="5">
        <f t="shared" si="205"/>
        <v>55.956632653061227</v>
      </c>
      <c r="Q2188" s="6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 s="5">
        <f t="shared" si="205"/>
        <v>56.970381807973048</v>
      </c>
      <c r="Q2189" s="6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 s="5">
        <f t="shared" si="205"/>
        <v>44.056420233463037</v>
      </c>
      <c r="Q2190" s="6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 s="5">
        <f t="shared" si="205"/>
        <v>68.625</v>
      </c>
      <c r="Q2191" s="6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 s="5">
        <f t="shared" si="205"/>
        <v>65.318435754189949</v>
      </c>
      <c r="Q2192" s="6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 s="5">
        <f t="shared" si="205"/>
        <v>35.92</v>
      </c>
      <c r="Q2193" s="6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 s="5">
        <f t="shared" si="205"/>
        <v>40.070667078443485</v>
      </c>
      <c r="Q2194" s="6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 s="5">
        <f t="shared" si="205"/>
        <v>75.647714604236342</v>
      </c>
      <c r="Q2195" s="6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 s="5">
        <f t="shared" si="205"/>
        <v>61.203872437357631</v>
      </c>
      <c r="Q2196" s="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 s="5">
        <f t="shared" si="205"/>
        <v>48.130434782608695</v>
      </c>
      <c r="Q2197" s="6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 s="5">
        <f t="shared" si="205"/>
        <v>68.106837606837601</v>
      </c>
      <c r="Q2198" s="6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5">
        <f t="shared" si="205"/>
        <v>65.891300230946882</v>
      </c>
      <c r="Q2199" s="6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 s="5">
        <f t="shared" si="205"/>
        <v>81.654377880184327</v>
      </c>
      <c r="Q2200" s="6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5">
        <f t="shared" si="205"/>
        <v>52.701195219123505</v>
      </c>
      <c r="Q2201" s="6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 s="5">
        <f t="shared" si="205"/>
        <v>41.228136882129277</v>
      </c>
      <c r="Q2202" s="6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 s="5">
        <f t="shared" si="205"/>
        <v>15.035357142857142</v>
      </c>
      <c r="Q2203" s="6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 s="5">
        <f t="shared" si="205"/>
        <v>39.066920943134534</v>
      </c>
      <c r="Q2204" s="6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 s="5">
        <f t="shared" si="205"/>
        <v>43.82</v>
      </c>
      <c r="Q2205" s="6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 s="5">
        <f t="shared" si="205"/>
        <v>27.301369863013697</v>
      </c>
      <c r="Q2206" s="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5">
        <f t="shared" si="205"/>
        <v>42.222222222222221</v>
      </c>
      <c r="Q2207" s="6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 s="5">
        <f t="shared" si="205"/>
        <v>33.235294117647058</v>
      </c>
      <c r="Q2208" s="6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5">
        <f t="shared" si="205"/>
        <v>285.71428571428572</v>
      </c>
      <c r="Q2209" s="6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 s="5">
        <f t="shared" si="205"/>
        <v>42.333333333333336</v>
      </c>
      <c r="Q2210" s="6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 s="5">
        <f t="shared" si="205"/>
        <v>50.266666666666666</v>
      </c>
      <c r="Q2211" s="6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 s="5">
        <f t="shared" si="205"/>
        <v>61.902777777777779</v>
      </c>
      <c r="Q2212" s="6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 s="5">
        <f t="shared" si="205"/>
        <v>40.75</v>
      </c>
      <c r="Q2213" s="6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 s="5">
        <f t="shared" si="205"/>
        <v>55.796747967479675</v>
      </c>
      <c r="Q2214" s="6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5">
        <f t="shared" si="205"/>
        <v>10</v>
      </c>
      <c r="Q2215" s="6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 s="5">
        <f t="shared" si="205"/>
        <v>73.125416666666666</v>
      </c>
      <c r="Q2216" s="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 s="5">
        <f t="shared" si="205"/>
        <v>26.060606060606062</v>
      </c>
      <c r="Q2217" s="6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 s="5">
        <f t="shared" si="205"/>
        <v>22.642857142857142</v>
      </c>
      <c r="Q2218" s="6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 s="5">
        <f t="shared" si="205"/>
        <v>47.222222222222221</v>
      </c>
      <c r="Q2219" s="6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 s="5">
        <f t="shared" si="205"/>
        <v>32.324473684210524</v>
      </c>
      <c r="Q2220" s="6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 s="5">
        <f t="shared" si="205"/>
        <v>53.421052631578945</v>
      </c>
      <c r="Q2221" s="6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 s="5">
        <f t="shared" si="205"/>
        <v>51.304347826086953</v>
      </c>
      <c r="Q2222" s="6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 s="5">
        <f t="shared" si="205"/>
        <v>37.197247706422019</v>
      </c>
      <c r="Q2223" s="6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 s="5">
        <f t="shared" si="205"/>
        <v>27.1</v>
      </c>
      <c r="Q2224" s="6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 s="5">
        <f t="shared" si="205"/>
        <v>206.31</v>
      </c>
      <c r="Q2225" s="6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 s="5">
        <f t="shared" si="205"/>
        <v>82.145270270270274</v>
      </c>
      <c r="Q2226" s="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 s="5">
        <f t="shared" si="205"/>
        <v>164.79651993355483</v>
      </c>
      <c r="Q2227" s="6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 s="5">
        <f t="shared" si="205"/>
        <v>60.820280373831778</v>
      </c>
      <c r="Q2228" s="6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 s="5">
        <f t="shared" si="205"/>
        <v>67.970099667774093</v>
      </c>
      <c r="Q2229" s="6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 s="5">
        <f t="shared" si="205"/>
        <v>81.561805555555551</v>
      </c>
      <c r="Q2230" s="6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5">
        <f t="shared" si="205"/>
        <v>25.42547309833024</v>
      </c>
      <c r="Q2231" s="6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5">
        <f t="shared" si="205"/>
        <v>21.497991967871485</v>
      </c>
      <c r="Q2232" s="6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 s="5">
        <f t="shared" si="205"/>
        <v>27.226630727762803</v>
      </c>
      <c r="Q2233" s="6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 s="5">
        <f t="shared" si="205"/>
        <v>25.091093117408906</v>
      </c>
      <c r="Q2234" s="6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5">
        <f t="shared" si="205"/>
        <v>21.230179028132991</v>
      </c>
      <c r="Q2235" s="6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5">
        <f t="shared" si="205"/>
        <v>41.607142857142854</v>
      </c>
      <c r="Q2236" s="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 s="5">
        <f t="shared" si="205"/>
        <v>135.58503401360545</v>
      </c>
      <c r="Q2237" s="6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 s="5">
        <f t="shared" si="205"/>
        <v>22.116176470588236</v>
      </c>
      <c r="Q2238" s="6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 s="5">
        <f t="shared" si="205"/>
        <v>64.625635808748726</v>
      </c>
      <c r="Q2239" s="6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 s="5">
        <f t="shared" si="205"/>
        <v>69.569620253164558</v>
      </c>
      <c r="Q2240" s="6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5">
        <f t="shared" si="205"/>
        <v>75.133028169014082</v>
      </c>
      <c r="Q2241" s="6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 s="5">
        <f t="shared" si="205"/>
        <v>140.97916666666666</v>
      </c>
      <c r="Q2242" s="6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 xml:space="preserve"> ROUND((E2243/D2243) * 100, 0)</f>
        <v>806</v>
      </c>
      <c r="P2243" s="5">
        <f t="shared" ref="P2243:P2306" si="211" xml:space="preserve"> IFERROR(E2243/L2243,"0")</f>
        <v>49.472392638036808</v>
      </c>
      <c r="Q2243" s="6" t="str">
        <f t="shared" ref="Q2243:Q2306" si="212" xml:space="preserve"> LEFT(N2243, SEARCH("/", N2243, 1) - 1)</f>
        <v>games</v>
      </c>
      <c r="R2243" t="str">
        <f t="shared" ref="R2243:R2306" si="213" xml:space="preserve"> RIGHT(N2243, LEN(N2243) - FIND("/", N2243))</f>
        <v>tabletop games</v>
      </c>
      <c r="S2243" s="9">
        <f t="shared" ref="S2243:S2306" si="214" xml:space="preserve"> (((J2243/60)/60)/24)+DATE(1970,1,1)</f>
        <v>42766.827546296292</v>
      </c>
      <c r="T2243" s="9">
        <f t="shared" ref="T2243:T2306" si="215" xml:space="preserve"> (((I2243/60)/60)/24) + 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 s="5">
        <f t="shared" si="211"/>
        <v>53.865251485148519</v>
      </c>
      <c r="Q2244" s="6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5">
        <f t="shared" si="211"/>
        <v>4.5712530712530715</v>
      </c>
      <c r="Q2245" s="6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5">
        <f t="shared" si="211"/>
        <v>65.00344827586207</v>
      </c>
      <c r="Q2246" s="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5">
        <f t="shared" si="211"/>
        <v>53.475252525252522</v>
      </c>
      <c r="Q2247" s="6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 s="5">
        <f t="shared" si="211"/>
        <v>43.912280701754383</v>
      </c>
      <c r="Q2248" s="6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 s="5">
        <f t="shared" si="211"/>
        <v>50.852631578947367</v>
      </c>
      <c r="Q2249" s="6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 s="5">
        <f t="shared" si="211"/>
        <v>58.6328125</v>
      </c>
      <c r="Q2250" s="6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 s="5">
        <f t="shared" si="211"/>
        <v>32.81666666666667</v>
      </c>
      <c r="Q2251" s="6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 s="5">
        <f t="shared" si="211"/>
        <v>426.93169877408059</v>
      </c>
      <c r="Q2252" s="6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 s="5">
        <f t="shared" si="211"/>
        <v>23.808729166666669</v>
      </c>
      <c r="Q2253" s="6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 s="5">
        <f t="shared" si="211"/>
        <v>98.413654618473899</v>
      </c>
      <c r="Q2254" s="6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 s="5">
        <f t="shared" si="211"/>
        <v>107.32142857142857</v>
      </c>
      <c r="Q2255" s="6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 s="5">
        <f t="shared" si="211"/>
        <v>11.67005076142132</v>
      </c>
      <c r="Q2256" s="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 s="5">
        <f t="shared" si="211"/>
        <v>41.782287822878232</v>
      </c>
      <c r="Q2257" s="6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 s="5">
        <f t="shared" si="211"/>
        <v>21.38</v>
      </c>
      <c r="Q2258" s="6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 s="5">
        <f t="shared" si="211"/>
        <v>94.103550295857985</v>
      </c>
      <c r="Q2259" s="6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 s="5">
        <f t="shared" si="211"/>
        <v>15.721951219512196</v>
      </c>
      <c r="Q2260" s="6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 s="5">
        <f t="shared" si="211"/>
        <v>90.635922330097088</v>
      </c>
      <c r="Q2261" s="6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 s="5">
        <f t="shared" si="211"/>
        <v>97.297619047619051</v>
      </c>
      <c r="Q2262" s="6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 s="5">
        <f t="shared" si="211"/>
        <v>37.11904761904762</v>
      </c>
      <c r="Q2263" s="6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 s="5">
        <f t="shared" si="211"/>
        <v>28.104972375690608</v>
      </c>
      <c r="Q2264" s="6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 s="5">
        <f t="shared" si="211"/>
        <v>144.43333333333334</v>
      </c>
      <c r="Q2265" s="6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5">
        <f t="shared" si="211"/>
        <v>24.274157303370785</v>
      </c>
      <c r="Q2266" s="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 s="5">
        <f t="shared" si="211"/>
        <v>35.117647058823529</v>
      </c>
      <c r="Q2267" s="6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 s="5">
        <f t="shared" si="211"/>
        <v>24.762886597938145</v>
      </c>
      <c r="Q2268" s="6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 s="5">
        <f t="shared" si="211"/>
        <v>188.37871287128712</v>
      </c>
      <c r="Q2269" s="6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 s="5">
        <f t="shared" si="211"/>
        <v>148.08247422680412</v>
      </c>
      <c r="Q2270" s="6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 s="5">
        <f t="shared" si="211"/>
        <v>49.934589800443462</v>
      </c>
      <c r="Q2271" s="6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 s="5">
        <f t="shared" si="211"/>
        <v>107.82155688622754</v>
      </c>
      <c r="Q2272" s="6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 s="5">
        <f t="shared" si="211"/>
        <v>42.63403614457831</v>
      </c>
      <c r="Q2273" s="6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 s="5">
        <f t="shared" si="211"/>
        <v>14.370762711864407</v>
      </c>
      <c r="Q2274" s="6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 s="5">
        <f t="shared" si="211"/>
        <v>37.476190476190474</v>
      </c>
      <c r="Q2275" s="6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 s="5">
        <f t="shared" si="211"/>
        <v>30.202020202020201</v>
      </c>
      <c r="Q2276" s="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 s="5">
        <f t="shared" si="211"/>
        <v>33.550632911392405</v>
      </c>
      <c r="Q2277" s="6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 s="5">
        <f t="shared" si="211"/>
        <v>64.74666666666667</v>
      </c>
      <c r="Q2278" s="6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 s="5">
        <f t="shared" si="211"/>
        <v>57.932367149758456</v>
      </c>
      <c r="Q2279" s="6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 s="5">
        <f t="shared" si="211"/>
        <v>53.078431372549019</v>
      </c>
      <c r="Q2280" s="6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 s="5">
        <f t="shared" si="211"/>
        <v>48.0625</v>
      </c>
      <c r="Q2281" s="6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 s="5">
        <f t="shared" si="211"/>
        <v>82.396874999999994</v>
      </c>
      <c r="Q2282" s="6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5">
        <f t="shared" si="211"/>
        <v>50.454545454545453</v>
      </c>
      <c r="Q2283" s="6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 s="5">
        <f t="shared" si="211"/>
        <v>115.83333333333333</v>
      </c>
      <c r="Q2284" s="6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 s="5">
        <f t="shared" si="211"/>
        <v>63.03458333333333</v>
      </c>
      <c r="Q2285" s="6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 s="5">
        <f t="shared" si="211"/>
        <v>108.02152542372882</v>
      </c>
      <c r="Q2286" s="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 s="5">
        <f t="shared" si="211"/>
        <v>46.088607594936711</v>
      </c>
      <c r="Q2287" s="6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 s="5">
        <f t="shared" si="211"/>
        <v>107.21428571428571</v>
      </c>
      <c r="Q2288" s="6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5">
        <f t="shared" si="211"/>
        <v>50.9338679245283</v>
      </c>
      <c r="Q2289" s="6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 s="5">
        <f t="shared" si="211"/>
        <v>40.04</v>
      </c>
      <c r="Q2290" s="6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 s="5">
        <f t="shared" si="211"/>
        <v>64.44</v>
      </c>
      <c r="Q2291" s="6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 s="5">
        <f t="shared" si="211"/>
        <v>53.827586206896555</v>
      </c>
      <c r="Q2292" s="6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 s="5">
        <f t="shared" si="211"/>
        <v>100.46511627906976</v>
      </c>
      <c r="Q2293" s="6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 s="5">
        <f t="shared" si="211"/>
        <v>46.630652173913049</v>
      </c>
      <c r="Q2294" s="6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 s="5">
        <f t="shared" si="211"/>
        <v>34.074074074074076</v>
      </c>
      <c r="Q2295" s="6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 s="5">
        <f t="shared" si="211"/>
        <v>65.214642857142863</v>
      </c>
      <c r="Q2296" s="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 s="5">
        <f t="shared" si="211"/>
        <v>44.205882352941174</v>
      </c>
      <c r="Q2297" s="6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 s="5">
        <f t="shared" si="211"/>
        <v>71.965517241379317</v>
      </c>
      <c r="Q2298" s="6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 s="5">
        <f t="shared" si="211"/>
        <v>52.94736842105263</v>
      </c>
      <c r="Q2299" s="6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 s="5">
        <f t="shared" si="211"/>
        <v>109.45138888888889</v>
      </c>
      <c r="Q2300" s="6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 s="5">
        <f t="shared" si="211"/>
        <v>75.035714285714292</v>
      </c>
      <c r="Q2301" s="6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 s="5">
        <f t="shared" si="211"/>
        <v>115.71428571428571</v>
      </c>
      <c r="Q2302" s="6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 s="5">
        <f t="shared" si="211"/>
        <v>31.659810426540286</v>
      </c>
      <c r="Q2303" s="6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 s="5">
        <f t="shared" si="211"/>
        <v>46.176470588235297</v>
      </c>
      <c r="Q2304" s="6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 s="5">
        <f t="shared" si="211"/>
        <v>68.481650485436887</v>
      </c>
      <c r="Q2305" s="6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 s="5">
        <f t="shared" si="211"/>
        <v>53.469203539823013</v>
      </c>
      <c r="Q2306" s="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 xml:space="preserve"> ROUND((E2307/D2307) * 100, 0)</f>
        <v>101</v>
      </c>
      <c r="P2307" s="5">
        <f t="shared" ref="P2307:P2370" si="217" xml:space="preserve"> IFERROR(E2307/L2307,"0")</f>
        <v>109.10778443113773</v>
      </c>
      <c r="Q2307" s="6" t="str">
        <f t="shared" ref="Q2307:Q2370" si="218" xml:space="preserve"> LEFT(N2307, SEARCH("/", N2307, 1) - 1)</f>
        <v>music</v>
      </c>
      <c r="R2307" t="str">
        <f t="shared" ref="R2307:R2370" si="219" xml:space="preserve"> RIGHT(N2307, LEN(N2307) - FIND("/", N2307))</f>
        <v>indie rock</v>
      </c>
      <c r="S2307" s="9">
        <f t="shared" ref="S2307:S2370" si="220" xml:space="preserve"> (((J2307/60)/60)/24)+DATE(1970,1,1)</f>
        <v>41834.695277777777</v>
      </c>
      <c r="T2307" s="9">
        <f t="shared" ref="T2307:T2370" si="221" xml:space="preserve"> (((I2307/60)/60)/24) + 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 s="5">
        <f t="shared" si="217"/>
        <v>51.185616438356163</v>
      </c>
      <c r="Q2308" s="6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 s="5">
        <f t="shared" si="217"/>
        <v>27.936800000000002</v>
      </c>
      <c r="Q2309" s="6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 s="5">
        <f t="shared" si="217"/>
        <v>82.496921824104234</v>
      </c>
      <c r="Q2310" s="6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 s="5">
        <f t="shared" si="217"/>
        <v>59.817476635514019</v>
      </c>
      <c r="Q2311" s="6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 s="5">
        <f t="shared" si="217"/>
        <v>64.816470588235291</v>
      </c>
      <c r="Q2312" s="6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 s="5">
        <f t="shared" si="217"/>
        <v>90.09615384615384</v>
      </c>
      <c r="Q2313" s="6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 s="5">
        <f t="shared" si="217"/>
        <v>40.962025316455694</v>
      </c>
      <c r="Q2314" s="6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 s="5">
        <f t="shared" si="217"/>
        <v>56.000127388535034</v>
      </c>
      <c r="Q2315" s="6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5">
        <f t="shared" si="217"/>
        <v>37.672800000000002</v>
      </c>
      <c r="Q2316" s="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 s="5">
        <f t="shared" si="217"/>
        <v>40.078125</v>
      </c>
      <c r="Q2317" s="6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5">
        <f t="shared" si="217"/>
        <v>78.031999999999996</v>
      </c>
      <c r="Q2318" s="6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5">
        <f t="shared" si="217"/>
        <v>18.90909090909091</v>
      </c>
      <c r="Q2319" s="6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 s="5">
        <f t="shared" si="217"/>
        <v>37.134969325153371</v>
      </c>
      <c r="Q2320" s="6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 s="5">
        <f t="shared" si="217"/>
        <v>41.961038961038959</v>
      </c>
      <c r="Q2321" s="6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 s="5">
        <f t="shared" si="217"/>
        <v>61.044943820224717</v>
      </c>
      <c r="Q2322" s="6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 s="5">
        <f t="shared" si="217"/>
        <v>64.53125</v>
      </c>
      <c r="Q2323" s="6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 s="5">
        <f t="shared" si="217"/>
        <v>21.25</v>
      </c>
      <c r="Q2324" s="6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5">
        <f t="shared" si="217"/>
        <v>30</v>
      </c>
      <c r="Q2325" s="6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 s="5">
        <f t="shared" si="217"/>
        <v>25.491803278688526</v>
      </c>
      <c r="Q2326" s="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5">
        <f t="shared" si="217"/>
        <v>11.428571428571429</v>
      </c>
      <c r="Q2327" s="6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 s="5">
        <f t="shared" si="217"/>
        <v>108</v>
      </c>
      <c r="Q2328" s="6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 s="5">
        <f t="shared" si="217"/>
        <v>54.883162444113267</v>
      </c>
      <c r="Q2329" s="6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 s="5">
        <f t="shared" si="217"/>
        <v>47.383612662942269</v>
      </c>
      <c r="Q2330" s="6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 s="5">
        <f t="shared" si="217"/>
        <v>211.84</v>
      </c>
      <c r="Q2331" s="6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 s="5">
        <f t="shared" si="217"/>
        <v>219.92638036809817</v>
      </c>
      <c r="Q2332" s="6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 s="5">
        <f t="shared" si="217"/>
        <v>40.795406360424032</v>
      </c>
      <c r="Q2333" s="6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 s="5">
        <f t="shared" si="217"/>
        <v>75.502840909090907</v>
      </c>
      <c r="Q2334" s="6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 s="5">
        <f t="shared" si="217"/>
        <v>13.542553191489361</v>
      </c>
      <c r="Q2335" s="6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5">
        <f t="shared" si="217"/>
        <v>60.865671641791046</v>
      </c>
      <c r="Q2336" s="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 s="5">
        <f t="shared" si="217"/>
        <v>115.69230769230769</v>
      </c>
      <c r="Q2337" s="6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 s="5">
        <f t="shared" si="217"/>
        <v>48.104623556581984</v>
      </c>
      <c r="Q2338" s="6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 s="5">
        <f t="shared" si="217"/>
        <v>74.184357541899445</v>
      </c>
      <c r="Q2339" s="6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 s="5">
        <f t="shared" si="217"/>
        <v>123.34552845528455</v>
      </c>
      <c r="Q2340" s="6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 s="5">
        <f t="shared" si="217"/>
        <v>66.623188405797094</v>
      </c>
      <c r="Q2341" s="6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 s="5">
        <f t="shared" si="217"/>
        <v>104.99007444168734</v>
      </c>
      <c r="Q2342" s="6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5" t="str">
        <f t="shared" si="217"/>
        <v>0</v>
      </c>
      <c r="Q2343" s="6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5" t="str">
        <f t="shared" si="217"/>
        <v>0</v>
      </c>
      <c r="Q2344" s="6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5">
        <f t="shared" si="217"/>
        <v>300</v>
      </c>
      <c r="Q2345" s="6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 s="5">
        <f t="shared" si="217"/>
        <v>1</v>
      </c>
      <c r="Q2346" s="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5" t="str">
        <f t="shared" si="217"/>
        <v>0</v>
      </c>
      <c r="Q2347" s="6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 s="5">
        <f t="shared" si="217"/>
        <v>13</v>
      </c>
      <c r="Q2348" s="6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 s="5">
        <f t="shared" si="217"/>
        <v>15</v>
      </c>
      <c r="Q2349" s="6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 s="5">
        <f t="shared" si="217"/>
        <v>54</v>
      </c>
      <c r="Q2350" s="6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5" t="str">
        <f t="shared" si="217"/>
        <v>0</v>
      </c>
      <c r="Q2351" s="6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5" t="str">
        <f t="shared" si="217"/>
        <v>0</v>
      </c>
      <c r="Q2352" s="6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 s="5">
        <f t="shared" si="217"/>
        <v>15.428571428571429</v>
      </c>
      <c r="Q2353" s="6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5" t="str">
        <f t="shared" si="217"/>
        <v>0</v>
      </c>
      <c r="Q2354" s="6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5" t="str">
        <f t="shared" si="217"/>
        <v>0</v>
      </c>
      <c r="Q2355" s="6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 s="5">
        <f t="shared" si="217"/>
        <v>25</v>
      </c>
      <c r="Q2356" s="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 s="5">
        <f t="shared" si="217"/>
        <v>27.5</v>
      </c>
      <c r="Q2357" s="6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5" t="str">
        <f t="shared" si="217"/>
        <v>0</v>
      </c>
      <c r="Q2358" s="6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5" t="str">
        <f t="shared" si="217"/>
        <v>0</v>
      </c>
      <c r="Q2359" s="6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5" t="str">
        <f t="shared" si="217"/>
        <v>0</v>
      </c>
      <c r="Q2360" s="6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 s="5">
        <f t="shared" si="217"/>
        <v>367</v>
      </c>
      <c r="Q2361" s="6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5">
        <f t="shared" si="217"/>
        <v>2</v>
      </c>
      <c r="Q2362" s="6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5" t="str">
        <f t="shared" si="217"/>
        <v>0</v>
      </c>
      <c r="Q2363" s="6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 s="5">
        <f t="shared" si="217"/>
        <v>60</v>
      </c>
      <c r="Q2364" s="6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5" t="str">
        <f t="shared" si="217"/>
        <v>0</v>
      </c>
      <c r="Q2365" s="6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5" t="str">
        <f t="shared" si="217"/>
        <v>0</v>
      </c>
      <c r="Q2366" s="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5" t="str">
        <f t="shared" si="217"/>
        <v>0</v>
      </c>
      <c r="Q2367" s="6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 s="5">
        <f t="shared" si="217"/>
        <v>97.407407407407405</v>
      </c>
      <c r="Q2368" s="6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 s="5">
        <f t="shared" si="217"/>
        <v>47.857142857142854</v>
      </c>
      <c r="Q2369" s="6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 s="5">
        <f t="shared" si="217"/>
        <v>50</v>
      </c>
      <c r="Q2370" s="6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 xml:space="preserve"> ROUND((E2371/D2371) * 100, 0)</f>
        <v>0</v>
      </c>
      <c r="P2371" s="5" t="str">
        <f t="shared" ref="P2371:P2434" si="223" xml:space="preserve"> IFERROR(E2371/L2371,"0")</f>
        <v>0</v>
      </c>
      <c r="Q2371" s="6" t="str">
        <f t="shared" ref="Q2371:Q2434" si="224" xml:space="preserve"> LEFT(N2371, SEARCH("/", N2371, 1) - 1)</f>
        <v>technology</v>
      </c>
      <c r="R2371" t="str">
        <f t="shared" ref="R2371:R2434" si="225" xml:space="preserve"> RIGHT(N2371, LEN(N2371) - FIND("/", N2371))</f>
        <v>web</v>
      </c>
      <c r="S2371" s="9">
        <f t="shared" ref="S2371:S2434" si="226" xml:space="preserve"> (((J2371/60)/60)/24)+DATE(1970,1,1)</f>
        <v>42380.812627314815</v>
      </c>
      <c r="T2371" s="9">
        <f t="shared" ref="T2371:T2434" si="227" xml:space="preserve"> (((I2371/60)/60)/24) + 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 s="5">
        <f t="shared" si="223"/>
        <v>20.5</v>
      </c>
      <c r="Q2372" s="6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5" t="str">
        <f t="shared" si="223"/>
        <v>0</v>
      </c>
      <c r="Q2373" s="6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 s="5">
        <f t="shared" si="223"/>
        <v>30</v>
      </c>
      <c r="Q2374" s="6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5">
        <f t="shared" si="223"/>
        <v>50</v>
      </c>
      <c r="Q2375" s="6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5">
        <f t="shared" si="223"/>
        <v>10</v>
      </c>
      <c r="Q2376" s="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5" t="str">
        <f t="shared" si="223"/>
        <v>0</v>
      </c>
      <c r="Q2377" s="6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 s="5">
        <f t="shared" si="223"/>
        <v>81.582499999999996</v>
      </c>
      <c r="Q2378" s="6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5" t="str">
        <f t="shared" si="223"/>
        <v>0</v>
      </c>
      <c r="Q2379" s="6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5" t="str">
        <f t="shared" si="223"/>
        <v>0</v>
      </c>
      <c r="Q2380" s="6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5" t="str">
        <f t="shared" si="223"/>
        <v>0</v>
      </c>
      <c r="Q2381" s="6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 s="5">
        <f t="shared" si="223"/>
        <v>18.333333333333332</v>
      </c>
      <c r="Q2382" s="6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 s="5">
        <f t="shared" si="223"/>
        <v>224.42857142857142</v>
      </c>
      <c r="Q2383" s="6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 s="5">
        <f t="shared" si="223"/>
        <v>37.5</v>
      </c>
      <c r="Q2384" s="6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 s="5">
        <f t="shared" si="223"/>
        <v>145</v>
      </c>
      <c r="Q2385" s="6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 s="5">
        <f t="shared" si="223"/>
        <v>1</v>
      </c>
      <c r="Q2386" s="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 s="5">
        <f t="shared" si="223"/>
        <v>112.57142857142857</v>
      </c>
      <c r="Q2387" s="6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5" t="str">
        <f t="shared" si="223"/>
        <v>0</v>
      </c>
      <c r="Q2388" s="6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 s="5">
        <f t="shared" si="223"/>
        <v>342</v>
      </c>
      <c r="Q2389" s="6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 s="5">
        <f t="shared" si="223"/>
        <v>57.875</v>
      </c>
      <c r="Q2390" s="6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 s="5">
        <f t="shared" si="223"/>
        <v>30</v>
      </c>
      <c r="Q2391" s="6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5" t="str">
        <f t="shared" si="223"/>
        <v>0</v>
      </c>
      <c r="Q2392" s="6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 s="5">
        <f t="shared" si="223"/>
        <v>25</v>
      </c>
      <c r="Q2393" s="6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5" t="str">
        <f t="shared" si="223"/>
        <v>0</v>
      </c>
      <c r="Q2394" s="6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 s="5">
        <f t="shared" si="223"/>
        <v>50</v>
      </c>
      <c r="Q2395" s="6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 s="5">
        <f t="shared" si="223"/>
        <v>1.5</v>
      </c>
      <c r="Q2396" s="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5" t="str">
        <f t="shared" si="223"/>
        <v>0</v>
      </c>
      <c r="Q2397" s="6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 s="5">
        <f t="shared" si="223"/>
        <v>10</v>
      </c>
      <c r="Q2398" s="6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5" t="str">
        <f t="shared" si="223"/>
        <v>0</v>
      </c>
      <c r="Q2399" s="6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5" t="str">
        <f t="shared" si="223"/>
        <v>0</v>
      </c>
      <c r="Q2400" s="6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5" t="str">
        <f t="shared" si="223"/>
        <v>0</v>
      </c>
      <c r="Q2401" s="6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5" t="str">
        <f t="shared" si="223"/>
        <v>0</v>
      </c>
      <c r="Q2402" s="6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 s="5">
        <f t="shared" si="223"/>
        <v>22.333333333333332</v>
      </c>
      <c r="Q2403" s="6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 s="5">
        <f t="shared" si="223"/>
        <v>52</v>
      </c>
      <c r="Q2404" s="6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 s="5">
        <f t="shared" si="223"/>
        <v>16.833333333333332</v>
      </c>
      <c r="Q2405" s="6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5" t="str">
        <f t="shared" si="223"/>
        <v>0</v>
      </c>
      <c r="Q2406" s="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 s="5">
        <f t="shared" si="223"/>
        <v>56.3</v>
      </c>
      <c r="Q2407" s="6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 s="5">
        <f t="shared" si="223"/>
        <v>84.0625</v>
      </c>
      <c r="Q2408" s="6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 s="5">
        <f t="shared" si="223"/>
        <v>168.39393939393941</v>
      </c>
      <c r="Q2409" s="6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 s="5">
        <f t="shared" si="223"/>
        <v>15</v>
      </c>
      <c r="Q2410" s="6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 s="5">
        <f t="shared" si="223"/>
        <v>76.666666666666671</v>
      </c>
      <c r="Q2411" s="6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5" t="str">
        <f t="shared" si="223"/>
        <v>0</v>
      </c>
      <c r="Q2412" s="6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 s="5">
        <f t="shared" si="223"/>
        <v>50.333333333333336</v>
      </c>
      <c r="Q2413" s="6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5" t="str">
        <f t="shared" si="223"/>
        <v>0</v>
      </c>
      <c r="Q2414" s="6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 s="5">
        <f t="shared" si="223"/>
        <v>8.3333333333333339</v>
      </c>
      <c r="Q2415" s="6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 s="5">
        <f t="shared" si="223"/>
        <v>35.384615384615387</v>
      </c>
      <c r="Q2416" s="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 s="5">
        <f t="shared" si="223"/>
        <v>55.833333333333336</v>
      </c>
      <c r="Q2417" s="6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5">
        <f t="shared" si="223"/>
        <v>5</v>
      </c>
      <c r="Q2418" s="6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5" t="str">
        <f t="shared" si="223"/>
        <v>0</v>
      </c>
      <c r="Q2419" s="6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5">
        <f t="shared" si="223"/>
        <v>1</v>
      </c>
      <c r="Q2420" s="6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5" t="str">
        <f t="shared" si="223"/>
        <v>0</v>
      </c>
      <c r="Q2421" s="6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 s="5">
        <f t="shared" si="223"/>
        <v>69.472222222222229</v>
      </c>
      <c r="Q2422" s="6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5">
        <f t="shared" si="223"/>
        <v>1</v>
      </c>
      <c r="Q2423" s="6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 s="5">
        <f t="shared" si="223"/>
        <v>1</v>
      </c>
      <c r="Q2424" s="6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5">
        <f t="shared" si="223"/>
        <v>8</v>
      </c>
      <c r="Q2425" s="6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 s="5">
        <f t="shared" si="223"/>
        <v>34.444444444444443</v>
      </c>
      <c r="Q2426" s="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5">
        <f t="shared" si="223"/>
        <v>1</v>
      </c>
      <c r="Q2427" s="6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5" t="str">
        <f t="shared" si="223"/>
        <v>0</v>
      </c>
      <c r="Q2428" s="6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5">
        <f t="shared" si="223"/>
        <v>1</v>
      </c>
      <c r="Q2429" s="6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5">
        <f t="shared" si="223"/>
        <v>1</v>
      </c>
      <c r="Q2430" s="6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 s="5">
        <f t="shared" si="223"/>
        <v>501.25</v>
      </c>
      <c r="Q2431" s="6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 s="5">
        <f t="shared" si="223"/>
        <v>10.5</v>
      </c>
      <c r="Q2432" s="6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5">
        <f t="shared" si="223"/>
        <v>1</v>
      </c>
      <c r="Q2433" s="6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5">
        <f t="shared" si="223"/>
        <v>1</v>
      </c>
      <c r="Q2434" s="6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 xml:space="preserve"> ROUND((E2435/D2435) * 100, 0)</f>
        <v>0</v>
      </c>
      <c r="P2435" s="5" t="str">
        <f t="shared" ref="P2435:P2498" si="229" xml:space="preserve"> IFERROR(E2435/L2435,"0")</f>
        <v>0</v>
      </c>
      <c r="Q2435" s="6" t="str">
        <f t="shared" ref="Q2435:Q2498" si="230" xml:space="preserve"> LEFT(N2435, SEARCH("/", N2435, 1) - 1)</f>
        <v>food</v>
      </c>
      <c r="R2435" t="str">
        <f t="shared" ref="R2435:R2498" si="231" xml:space="preserve"> RIGHT(N2435, LEN(N2435) - FIND("/", N2435))</f>
        <v>food trucks</v>
      </c>
      <c r="S2435" s="9">
        <f t="shared" ref="S2435:S2498" si="232" xml:space="preserve"> (((J2435/60)/60)/24)+DATE(1970,1,1)</f>
        <v>42397.89980324074</v>
      </c>
      <c r="T2435" s="9">
        <f t="shared" ref="T2435:T2498" si="233" xml:space="preserve"> (((I2435/60)/60)/24) + 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 s="5">
        <f t="shared" si="229"/>
        <v>13</v>
      </c>
      <c r="Q2436" s="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 s="5">
        <f t="shared" si="229"/>
        <v>306</v>
      </c>
      <c r="Q2437" s="6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5">
        <f t="shared" si="229"/>
        <v>22.5</v>
      </c>
      <c r="Q2438" s="6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5" t="str">
        <f t="shared" si="229"/>
        <v>0</v>
      </c>
      <c r="Q2439" s="6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 s="5">
        <f t="shared" si="229"/>
        <v>50</v>
      </c>
      <c r="Q2440" s="6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5" t="str">
        <f t="shared" si="229"/>
        <v>0</v>
      </c>
      <c r="Q2441" s="6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 s="5">
        <f t="shared" si="229"/>
        <v>5</v>
      </c>
      <c r="Q2442" s="6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 s="5">
        <f t="shared" si="229"/>
        <v>74.22935779816514</v>
      </c>
      <c r="Q2443" s="6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 s="5">
        <f t="shared" si="229"/>
        <v>81.252688172043008</v>
      </c>
      <c r="Q2444" s="6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 s="5">
        <f t="shared" si="229"/>
        <v>130.23469453376205</v>
      </c>
      <c r="Q2445" s="6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 s="5">
        <f t="shared" si="229"/>
        <v>53.409836065573771</v>
      </c>
      <c r="Q2446" s="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 s="5">
        <f t="shared" si="229"/>
        <v>75.130434782608702</v>
      </c>
      <c r="Q2447" s="6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5">
        <f t="shared" si="229"/>
        <v>75.666666666666671</v>
      </c>
      <c r="Q2448" s="6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 s="5">
        <f t="shared" si="229"/>
        <v>31.691394658753708</v>
      </c>
      <c r="Q2449" s="6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 s="5">
        <f t="shared" si="229"/>
        <v>47.777777777777779</v>
      </c>
      <c r="Q2450" s="6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5">
        <f t="shared" si="229"/>
        <v>90</v>
      </c>
      <c r="Q2451" s="6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 s="5">
        <f t="shared" si="229"/>
        <v>149.31401960784314</v>
      </c>
      <c r="Q2452" s="6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 s="5">
        <f t="shared" si="229"/>
        <v>62.06989247311828</v>
      </c>
      <c r="Q2453" s="6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 s="5">
        <f t="shared" si="229"/>
        <v>53.4</v>
      </c>
      <c r="Q2454" s="6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 s="5">
        <f t="shared" si="229"/>
        <v>69.268656716417908</v>
      </c>
      <c r="Q2455" s="6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 s="5">
        <f t="shared" si="229"/>
        <v>271.50769230769231</v>
      </c>
      <c r="Q2456" s="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5">
        <f t="shared" si="229"/>
        <v>34.125</v>
      </c>
      <c r="Q2457" s="6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 s="5">
        <f t="shared" si="229"/>
        <v>40.492537313432834</v>
      </c>
      <c r="Q2458" s="6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 s="5">
        <f t="shared" si="229"/>
        <v>189.75806451612902</v>
      </c>
      <c r="Q2459" s="6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 s="5">
        <f t="shared" si="229"/>
        <v>68.862499999999997</v>
      </c>
      <c r="Q2460" s="6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 s="5">
        <f t="shared" si="229"/>
        <v>108.77659574468085</v>
      </c>
      <c r="Q2461" s="6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 s="5">
        <f t="shared" si="229"/>
        <v>125.98529411764706</v>
      </c>
      <c r="Q2462" s="6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 s="5">
        <f t="shared" si="229"/>
        <v>90.523255813953483</v>
      </c>
      <c r="Q2463" s="6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 s="5">
        <f t="shared" si="229"/>
        <v>28.880434782608695</v>
      </c>
      <c r="Q2464" s="6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 s="5">
        <f t="shared" si="229"/>
        <v>31</v>
      </c>
      <c r="Q2465" s="6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 s="5">
        <f t="shared" si="229"/>
        <v>51.674418604651166</v>
      </c>
      <c r="Q2466" s="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 s="5">
        <f t="shared" si="229"/>
        <v>26.270833333333332</v>
      </c>
      <c r="Q2467" s="6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5">
        <f t="shared" si="229"/>
        <v>48.07692307692308</v>
      </c>
      <c r="Q2468" s="6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 s="5">
        <f t="shared" si="229"/>
        <v>27.558139534883722</v>
      </c>
      <c r="Q2469" s="6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 s="5">
        <f t="shared" si="229"/>
        <v>36.97137931034483</v>
      </c>
      <c r="Q2470" s="6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 s="5">
        <f t="shared" si="229"/>
        <v>29.021276595744681</v>
      </c>
      <c r="Q2471" s="6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 s="5">
        <f t="shared" si="229"/>
        <v>28.65666666666667</v>
      </c>
      <c r="Q2472" s="6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5">
        <f t="shared" si="229"/>
        <v>37.647058823529413</v>
      </c>
      <c r="Q2473" s="6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 s="5">
        <f t="shared" si="229"/>
        <v>97.904038461538462</v>
      </c>
      <c r="Q2474" s="6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5">
        <f t="shared" si="229"/>
        <v>42.553191489361701</v>
      </c>
      <c r="Q2475" s="6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5">
        <f t="shared" si="229"/>
        <v>131.58368421052631</v>
      </c>
      <c r="Q2476" s="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 s="5">
        <f t="shared" si="229"/>
        <v>32.320987654320987</v>
      </c>
      <c r="Q2477" s="6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5">
        <f t="shared" si="229"/>
        <v>61.103999999999999</v>
      </c>
      <c r="Q2478" s="6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 s="5">
        <f t="shared" si="229"/>
        <v>31.341463414634145</v>
      </c>
      <c r="Q2479" s="6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 s="5">
        <f t="shared" si="229"/>
        <v>129.1139240506329</v>
      </c>
      <c r="Q2480" s="6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 s="5">
        <f t="shared" si="229"/>
        <v>25.020624999999999</v>
      </c>
      <c r="Q2481" s="6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5">
        <f t="shared" si="229"/>
        <v>250</v>
      </c>
      <c r="Q2482" s="6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 s="5">
        <f t="shared" si="229"/>
        <v>47.541473684210523</v>
      </c>
      <c r="Q2483" s="6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 s="5">
        <f t="shared" si="229"/>
        <v>40.04</v>
      </c>
      <c r="Q2484" s="6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 s="5">
        <f t="shared" si="229"/>
        <v>65.84210526315789</v>
      </c>
      <c r="Q2485" s="6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 s="5">
        <f t="shared" si="229"/>
        <v>46.401222222222216</v>
      </c>
      <c r="Q2486" s="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 s="5">
        <f t="shared" si="229"/>
        <v>50.365853658536587</v>
      </c>
      <c r="Q2487" s="6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 s="5">
        <f t="shared" si="229"/>
        <v>26.566666666666666</v>
      </c>
      <c r="Q2488" s="6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 s="5">
        <f t="shared" si="229"/>
        <v>39.493684210526318</v>
      </c>
      <c r="Q2489" s="6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 s="5">
        <f t="shared" si="229"/>
        <v>49.246153846153845</v>
      </c>
      <c r="Q2490" s="6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 s="5">
        <f t="shared" si="229"/>
        <v>62.38</v>
      </c>
      <c r="Q2491" s="6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 s="5">
        <f t="shared" si="229"/>
        <v>37.9375</v>
      </c>
      <c r="Q2492" s="6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 s="5">
        <f t="shared" si="229"/>
        <v>51.6</v>
      </c>
      <c r="Q2493" s="6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5">
        <f t="shared" si="229"/>
        <v>27.777777777777779</v>
      </c>
      <c r="Q2494" s="6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 s="5">
        <f t="shared" si="229"/>
        <v>99.382239382239376</v>
      </c>
      <c r="Q2495" s="6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5">
        <f t="shared" si="229"/>
        <v>38.848205128205123</v>
      </c>
      <c r="Q2496" s="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 s="5">
        <f t="shared" si="229"/>
        <v>45.548809523809524</v>
      </c>
      <c r="Q2497" s="6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5">
        <f t="shared" si="229"/>
        <v>600</v>
      </c>
      <c r="Q2498" s="6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 xml:space="preserve"> ROUND((E2499/D2499) * 100, 0)</f>
        <v>113</v>
      </c>
      <c r="P2499" s="5">
        <f t="shared" ref="P2499:P2562" si="235" xml:space="preserve"> IFERROR(E2499/L2499,"0")</f>
        <v>80.551071428571419</v>
      </c>
      <c r="Q2499" s="6" t="str">
        <f t="shared" ref="Q2499:Q2562" si="236" xml:space="preserve"> LEFT(N2499, SEARCH("/", N2499, 1) - 1)</f>
        <v>music</v>
      </c>
      <c r="R2499" t="str">
        <f t="shared" ref="R2499:R2562" si="237" xml:space="preserve"> RIGHT(N2499, LEN(N2499) - FIND("/", N2499))</f>
        <v>indie rock</v>
      </c>
      <c r="S2499" s="9">
        <f t="shared" ref="S2499:S2562" si="238" xml:space="preserve"> (((J2499/60)/60)/24)+DATE(1970,1,1)</f>
        <v>40730.878912037035</v>
      </c>
      <c r="T2499" s="9">
        <f t="shared" ref="T2499:T2562" si="239" xml:space="preserve"> (((I2499/60)/60)/24) + 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 s="5">
        <f t="shared" si="235"/>
        <v>52.8</v>
      </c>
      <c r="Q2500" s="6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 s="5">
        <f t="shared" si="235"/>
        <v>47.676470588235297</v>
      </c>
      <c r="Q2501" s="6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 s="5">
        <f t="shared" si="235"/>
        <v>23.448275862068964</v>
      </c>
      <c r="Q2502" s="6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 s="5">
        <f t="shared" si="235"/>
        <v>40.142857142857146</v>
      </c>
      <c r="Q2503" s="6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 s="5">
        <f t="shared" si="235"/>
        <v>17.2</v>
      </c>
      <c r="Q2504" s="6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5" t="str">
        <f t="shared" si="235"/>
        <v>0</v>
      </c>
      <c r="Q2505" s="6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5" t="str">
        <f t="shared" si="235"/>
        <v>0</v>
      </c>
      <c r="Q2506" s="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5" t="str">
        <f t="shared" si="235"/>
        <v>0</v>
      </c>
      <c r="Q2507" s="6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 s="5">
        <f t="shared" si="235"/>
        <v>15</v>
      </c>
      <c r="Q2508" s="6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5" t="str">
        <f t="shared" si="235"/>
        <v>0</v>
      </c>
      <c r="Q2509" s="6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5" t="str">
        <f t="shared" si="235"/>
        <v>0</v>
      </c>
      <c r="Q2510" s="6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 s="5">
        <f t="shared" si="235"/>
        <v>35.714285714285715</v>
      </c>
      <c r="Q2511" s="6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 s="5">
        <f t="shared" si="235"/>
        <v>37.5</v>
      </c>
      <c r="Q2512" s="6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5" t="str">
        <f t="shared" si="235"/>
        <v>0</v>
      </c>
      <c r="Q2513" s="6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5" t="str">
        <f t="shared" si="235"/>
        <v>0</v>
      </c>
      <c r="Q2514" s="6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5" t="str">
        <f t="shared" si="235"/>
        <v>0</v>
      </c>
      <c r="Q2515" s="6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 s="5">
        <f t="shared" si="235"/>
        <v>52.5</v>
      </c>
      <c r="Q2516" s="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 s="5">
        <f t="shared" si="235"/>
        <v>77.5</v>
      </c>
      <c r="Q2517" s="6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5" t="str">
        <f t="shared" si="235"/>
        <v>0</v>
      </c>
      <c r="Q2518" s="6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 s="5">
        <f t="shared" si="235"/>
        <v>53.545454545454547</v>
      </c>
      <c r="Q2519" s="6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5" t="str">
        <f t="shared" si="235"/>
        <v>0</v>
      </c>
      <c r="Q2520" s="6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5">
        <f t="shared" si="235"/>
        <v>16.25</v>
      </c>
      <c r="Q2521" s="6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5" t="str">
        <f t="shared" si="235"/>
        <v>0</v>
      </c>
      <c r="Q2522" s="6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 s="5">
        <f t="shared" si="235"/>
        <v>103.68174242424243</v>
      </c>
      <c r="Q2523" s="6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5">
        <f t="shared" si="235"/>
        <v>185.18518518518519</v>
      </c>
      <c r="Q2524" s="6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 s="5">
        <f t="shared" si="235"/>
        <v>54.153846153846153</v>
      </c>
      <c r="Q2525" s="6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 s="5">
        <f t="shared" si="235"/>
        <v>177.2093023255814</v>
      </c>
      <c r="Q2526" s="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 s="5">
        <f t="shared" si="235"/>
        <v>100.325</v>
      </c>
      <c r="Q2527" s="6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5">
        <f t="shared" si="235"/>
        <v>136.90909090909091</v>
      </c>
      <c r="Q2528" s="6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 s="5">
        <f t="shared" si="235"/>
        <v>57.535211267605632</v>
      </c>
      <c r="Q2529" s="6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 s="5">
        <f t="shared" si="235"/>
        <v>52.962839506172834</v>
      </c>
      <c r="Q2530" s="6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 s="5">
        <f t="shared" si="235"/>
        <v>82.328947368421055</v>
      </c>
      <c r="Q2531" s="6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5">
        <f t="shared" si="235"/>
        <v>135.41666666666666</v>
      </c>
      <c r="Q2532" s="6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 s="5">
        <f t="shared" si="235"/>
        <v>74.06557377049181</v>
      </c>
      <c r="Q2533" s="6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 s="5">
        <f t="shared" si="235"/>
        <v>84.083333333333329</v>
      </c>
      <c r="Q2534" s="6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 s="5">
        <f t="shared" si="235"/>
        <v>61.029411764705884</v>
      </c>
      <c r="Q2535" s="6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5">
        <f t="shared" si="235"/>
        <v>150</v>
      </c>
      <c r="Q2536" s="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 s="5">
        <f t="shared" si="235"/>
        <v>266.08974358974359</v>
      </c>
      <c r="Q2537" s="6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5">
        <f t="shared" si="235"/>
        <v>7.25</v>
      </c>
      <c r="Q2538" s="6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5">
        <f t="shared" si="235"/>
        <v>100</v>
      </c>
      <c r="Q2539" s="6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5">
        <f t="shared" si="235"/>
        <v>109.96308108108107</v>
      </c>
      <c r="Q2540" s="6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 s="5">
        <f t="shared" si="235"/>
        <v>169.91525423728814</v>
      </c>
      <c r="Q2541" s="6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 s="5">
        <f t="shared" si="235"/>
        <v>95.740740740740748</v>
      </c>
      <c r="Q2542" s="6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5">
        <f t="shared" si="235"/>
        <v>59.460317460317462</v>
      </c>
      <c r="Q2543" s="6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 s="5">
        <f t="shared" si="235"/>
        <v>55.769230769230766</v>
      </c>
      <c r="Q2544" s="6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 s="5">
        <f t="shared" si="235"/>
        <v>30.076923076923077</v>
      </c>
      <c r="Q2545" s="6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 s="5">
        <f t="shared" si="235"/>
        <v>88.438596491228068</v>
      </c>
      <c r="Q2546" s="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 s="5">
        <f t="shared" si="235"/>
        <v>64.032786885245898</v>
      </c>
      <c r="Q2547" s="6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 s="5">
        <f t="shared" si="235"/>
        <v>60.153846153846153</v>
      </c>
      <c r="Q2548" s="6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 s="5">
        <f t="shared" si="235"/>
        <v>49.194029850746269</v>
      </c>
      <c r="Q2549" s="6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 s="5">
        <f t="shared" si="235"/>
        <v>165.16216216216216</v>
      </c>
      <c r="Q2550" s="6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 s="5">
        <f t="shared" si="235"/>
        <v>43.621621621621621</v>
      </c>
      <c r="Q2551" s="6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 s="5">
        <f t="shared" si="235"/>
        <v>43.7</v>
      </c>
      <c r="Q2552" s="6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 s="5">
        <f t="shared" si="235"/>
        <v>67.419642857142861</v>
      </c>
      <c r="Q2553" s="6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 s="5">
        <f t="shared" si="235"/>
        <v>177.5</v>
      </c>
      <c r="Q2554" s="6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 s="5">
        <f t="shared" si="235"/>
        <v>38.883333333333333</v>
      </c>
      <c r="Q2555" s="6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 s="5">
        <f t="shared" si="235"/>
        <v>54.985074626865675</v>
      </c>
      <c r="Q2556" s="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 s="5">
        <f t="shared" si="235"/>
        <v>61.342857142857142</v>
      </c>
      <c r="Q2557" s="6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 s="5">
        <f t="shared" si="235"/>
        <v>23.117647058823529</v>
      </c>
      <c r="Q2558" s="6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 s="5">
        <f t="shared" si="235"/>
        <v>29.611111111111111</v>
      </c>
      <c r="Q2559" s="6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 s="5">
        <f t="shared" si="235"/>
        <v>75.611111111111114</v>
      </c>
      <c r="Q2560" s="6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 s="5">
        <f t="shared" si="235"/>
        <v>35.6</v>
      </c>
      <c r="Q2561" s="6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 s="5">
        <f t="shared" si="235"/>
        <v>143</v>
      </c>
      <c r="Q2562" s="6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 xml:space="preserve"> ROUND((E2563/D2563) * 100, 0)</f>
        <v>0</v>
      </c>
      <c r="P2563" s="5" t="str">
        <f t="shared" ref="P2563:P2626" si="241" xml:space="preserve"> IFERROR(E2563/L2563,"0")</f>
        <v>0</v>
      </c>
      <c r="Q2563" s="6" t="str">
        <f t="shared" ref="Q2563:Q2626" si="242" xml:space="preserve"> LEFT(N2563, SEARCH("/", N2563, 1) - 1)</f>
        <v>food</v>
      </c>
      <c r="R2563" t="str">
        <f t="shared" ref="R2563:R2626" si="243" xml:space="preserve"> RIGHT(N2563, LEN(N2563) - FIND("/", N2563))</f>
        <v>food trucks</v>
      </c>
      <c r="S2563" s="9">
        <f t="shared" ref="S2563:S2626" si="244" xml:space="preserve"> (((J2563/60)/60)/24)+DATE(1970,1,1)</f>
        <v>42260.528807870374</v>
      </c>
      <c r="T2563" s="9">
        <f t="shared" ref="T2563:T2626" si="245" xml:space="preserve"> (((I2563/60)/60)/24) + 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 s="5">
        <f t="shared" si="241"/>
        <v>25</v>
      </c>
      <c r="Q2564" s="6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5" t="str">
        <f t="shared" si="241"/>
        <v>0</v>
      </c>
      <c r="Q2565" s="6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5" t="str">
        <f t="shared" si="241"/>
        <v>0</v>
      </c>
      <c r="Q2566" s="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5">
        <f t="shared" si="241"/>
        <v>100</v>
      </c>
      <c r="Q2567" s="6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5" t="str">
        <f t="shared" si="241"/>
        <v>0</v>
      </c>
      <c r="Q2568" s="6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 s="5">
        <f t="shared" si="241"/>
        <v>60</v>
      </c>
      <c r="Q2569" s="6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 s="5">
        <f t="shared" si="241"/>
        <v>50</v>
      </c>
      <c r="Q2570" s="6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 s="5">
        <f t="shared" si="241"/>
        <v>72.5</v>
      </c>
      <c r="Q2571" s="6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 s="5">
        <f t="shared" si="241"/>
        <v>29.5</v>
      </c>
      <c r="Q2572" s="6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 s="5">
        <f t="shared" si="241"/>
        <v>62.5</v>
      </c>
      <c r="Q2573" s="6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5" t="str">
        <f t="shared" si="241"/>
        <v>0</v>
      </c>
      <c r="Q2574" s="6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5" t="str">
        <f t="shared" si="241"/>
        <v>0</v>
      </c>
      <c r="Q2575" s="6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5" t="str">
        <f t="shared" si="241"/>
        <v>0</v>
      </c>
      <c r="Q2576" s="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5" t="str">
        <f t="shared" si="241"/>
        <v>0</v>
      </c>
      <c r="Q2577" s="6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5" t="str">
        <f t="shared" si="241"/>
        <v>0</v>
      </c>
      <c r="Q2578" s="6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5" t="str">
        <f t="shared" si="241"/>
        <v>0</v>
      </c>
      <c r="Q2579" s="6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5" t="str">
        <f t="shared" si="241"/>
        <v>0</v>
      </c>
      <c r="Q2580" s="6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 s="5">
        <f t="shared" si="241"/>
        <v>23.083333333333332</v>
      </c>
      <c r="Q2581" s="6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 s="5">
        <f t="shared" si="241"/>
        <v>25.5</v>
      </c>
      <c r="Q2582" s="6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 s="5">
        <f t="shared" si="241"/>
        <v>48.18181818181818</v>
      </c>
      <c r="Q2583" s="6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5">
        <f t="shared" si="241"/>
        <v>1</v>
      </c>
      <c r="Q2584" s="6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 s="5">
        <f t="shared" si="241"/>
        <v>1</v>
      </c>
      <c r="Q2585" s="6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5" t="str">
        <f t="shared" si="241"/>
        <v>0</v>
      </c>
      <c r="Q2586" s="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 s="5">
        <f t="shared" si="241"/>
        <v>50</v>
      </c>
      <c r="Q2587" s="6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 s="5">
        <f t="shared" si="241"/>
        <v>5</v>
      </c>
      <c r="Q2588" s="6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 s="5">
        <f t="shared" si="241"/>
        <v>202.83333333333334</v>
      </c>
      <c r="Q2589" s="6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 s="5">
        <f t="shared" si="241"/>
        <v>29.125</v>
      </c>
      <c r="Q2590" s="6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5">
        <f t="shared" si="241"/>
        <v>5</v>
      </c>
      <c r="Q2591" s="6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5" t="str">
        <f t="shared" si="241"/>
        <v>0</v>
      </c>
      <c r="Q2592" s="6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 s="5">
        <f t="shared" si="241"/>
        <v>13</v>
      </c>
      <c r="Q2593" s="6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 s="5">
        <f t="shared" si="241"/>
        <v>50</v>
      </c>
      <c r="Q2594" s="6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5" t="str">
        <f t="shared" si="241"/>
        <v>0</v>
      </c>
      <c r="Q2595" s="6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5">
        <f t="shared" si="241"/>
        <v>1</v>
      </c>
      <c r="Q2596" s="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 s="5">
        <f t="shared" si="241"/>
        <v>96.05263157894737</v>
      </c>
      <c r="Q2597" s="6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 s="5">
        <f t="shared" si="241"/>
        <v>305.77777777777777</v>
      </c>
      <c r="Q2598" s="6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 s="5">
        <f t="shared" si="241"/>
        <v>12.142857142857142</v>
      </c>
      <c r="Q2599" s="6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5">
        <f t="shared" si="241"/>
        <v>83.571428571428569</v>
      </c>
      <c r="Q2600" s="6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5">
        <f t="shared" si="241"/>
        <v>18</v>
      </c>
      <c r="Q2601" s="6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 s="5">
        <f t="shared" si="241"/>
        <v>115.53333333333333</v>
      </c>
      <c r="Q2602" s="6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 s="5">
        <f t="shared" si="241"/>
        <v>21.900662251655628</v>
      </c>
      <c r="Q2603" s="6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 s="5">
        <f t="shared" si="241"/>
        <v>80.022494887525568</v>
      </c>
      <c r="Q2604" s="6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 s="5">
        <f t="shared" si="241"/>
        <v>35.520000000000003</v>
      </c>
      <c r="Q2605" s="6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 s="5">
        <f t="shared" si="241"/>
        <v>64.933333333333323</v>
      </c>
      <c r="Q2606" s="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 s="5">
        <f t="shared" si="241"/>
        <v>60.965703745743475</v>
      </c>
      <c r="Q2607" s="6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 s="5">
        <f t="shared" si="241"/>
        <v>31.444155844155844</v>
      </c>
      <c r="Q2608" s="6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 s="5">
        <f t="shared" si="241"/>
        <v>81.949748743718587</v>
      </c>
      <c r="Q2609" s="6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 s="5">
        <f t="shared" si="241"/>
        <v>58.92763157894737</v>
      </c>
      <c r="Q2610" s="6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 s="5">
        <f t="shared" si="241"/>
        <v>157.29347633136095</v>
      </c>
      <c r="Q2611" s="6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 s="5">
        <f t="shared" si="241"/>
        <v>55.758509532062391</v>
      </c>
      <c r="Q2612" s="6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 s="5">
        <f t="shared" si="241"/>
        <v>83.802893802893806</v>
      </c>
      <c r="Q2613" s="6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 s="5">
        <f t="shared" si="241"/>
        <v>58.422210884353746</v>
      </c>
      <c r="Q2614" s="6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5">
        <f t="shared" si="241"/>
        <v>270.57142857142856</v>
      </c>
      <c r="Q2615" s="6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5">
        <f t="shared" si="241"/>
        <v>107.1</v>
      </c>
      <c r="Q2616" s="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 s="5">
        <f t="shared" si="241"/>
        <v>47.180555555555557</v>
      </c>
      <c r="Q2617" s="6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 s="5">
        <f t="shared" si="241"/>
        <v>120.30882352941177</v>
      </c>
      <c r="Q2618" s="6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 s="5">
        <f t="shared" si="241"/>
        <v>27.59748427672956</v>
      </c>
      <c r="Q2619" s="6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 s="5">
        <f t="shared" si="241"/>
        <v>205.2987012987013</v>
      </c>
      <c r="Q2620" s="6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 s="5">
        <f t="shared" si="241"/>
        <v>35.547169811320757</v>
      </c>
      <c r="Q2621" s="6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 s="5">
        <f t="shared" si="241"/>
        <v>74.639488409272587</v>
      </c>
      <c r="Q2622" s="6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 s="5">
        <f t="shared" si="241"/>
        <v>47.058064516129029</v>
      </c>
      <c r="Q2623" s="6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 s="5">
        <f t="shared" si="241"/>
        <v>26.591351351351353</v>
      </c>
      <c r="Q2624" s="6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5">
        <f t="shared" si="241"/>
        <v>36.774193548387096</v>
      </c>
      <c r="Q2625" s="6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 s="5">
        <f t="shared" si="241"/>
        <v>31.820544982698959</v>
      </c>
      <c r="Q2626" s="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 xml:space="preserve"> ROUND((E2627/D2627) * 100, 0)</f>
        <v>956</v>
      </c>
      <c r="P2627" s="5">
        <f t="shared" ref="P2627:P2690" si="247" xml:space="preserve"> IFERROR(E2627/L2627,"0")</f>
        <v>27.576923076923077</v>
      </c>
      <c r="Q2627" s="6" t="str">
        <f t="shared" ref="Q2627:Q2690" si="248" xml:space="preserve"> LEFT(N2627, SEARCH("/", N2627, 1) - 1)</f>
        <v>technology</v>
      </c>
      <c r="R2627" t="str">
        <f t="shared" ref="R2627:R2690" si="249" xml:space="preserve"> RIGHT(N2627, LEN(N2627) - FIND("/", N2627))</f>
        <v>space exploration</v>
      </c>
      <c r="S2627" s="9">
        <f t="shared" ref="S2627:S2690" si="250" xml:space="preserve"> (((J2627/60)/60)/24)+DATE(1970,1,1)</f>
        <v>42658.810277777782</v>
      </c>
      <c r="T2627" s="9">
        <f t="shared" ref="T2627:T2690" si="251" xml:space="preserve"> (((I2627/60)/60)/24) + 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5">
        <f t="shared" si="247"/>
        <v>56</v>
      </c>
      <c r="Q2628" s="6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 s="5">
        <f t="shared" si="247"/>
        <v>21.555555555555557</v>
      </c>
      <c r="Q2629" s="6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 s="5">
        <f t="shared" si="247"/>
        <v>44.095238095238095</v>
      </c>
      <c r="Q2630" s="6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 s="5">
        <f t="shared" si="247"/>
        <v>63.87</v>
      </c>
      <c r="Q2631" s="6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 s="5">
        <f t="shared" si="247"/>
        <v>38.987654320987652</v>
      </c>
      <c r="Q2632" s="6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 s="5">
        <f t="shared" si="247"/>
        <v>80.185489510489504</v>
      </c>
      <c r="Q2633" s="6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5">
        <f t="shared" si="247"/>
        <v>34.904761904761905</v>
      </c>
      <c r="Q2634" s="6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 s="5">
        <f t="shared" si="247"/>
        <v>89.100502512562812</v>
      </c>
      <c r="Q2635" s="6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5">
        <f t="shared" si="247"/>
        <v>39.44</v>
      </c>
      <c r="Q2636" s="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5">
        <f t="shared" si="247"/>
        <v>136.9047619047619</v>
      </c>
      <c r="Q2637" s="6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 s="5">
        <f t="shared" si="247"/>
        <v>37.46</v>
      </c>
      <c r="Q2638" s="6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 s="5">
        <f t="shared" si="247"/>
        <v>31.96153846153846</v>
      </c>
      <c r="Q2639" s="6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 s="5">
        <f t="shared" si="247"/>
        <v>25.214285714285715</v>
      </c>
      <c r="Q2640" s="6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5">
        <f t="shared" si="247"/>
        <v>10.040816326530612</v>
      </c>
      <c r="Q2641" s="6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 s="5">
        <f t="shared" si="247"/>
        <v>45.94202898550725</v>
      </c>
      <c r="Q2642" s="6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5">
        <f t="shared" si="247"/>
        <v>15</v>
      </c>
      <c r="Q2643" s="6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5" t="str">
        <f t="shared" si="247"/>
        <v>0</v>
      </c>
      <c r="Q2644" s="6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 s="5">
        <f t="shared" si="247"/>
        <v>223.58248500999335</v>
      </c>
      <c r="Q2645" s="6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 s="5">
        <f t="shared" si="247"/>
        <v>39.480769230769234</v>
      </c>
      <c r="Q2646" s="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 s="5">
        <f t="shared" si="247"/>
        <v>91.304347826086953</v>
      </c>
      <c r="Q2647" s="6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 s="5">
        <f t="shared" si="247"/>
        <v>78.666205607476627</v>
      </c>
      <c r="Q2648" s="6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 s="5">
        <f t="shared" si="247"/>
        <v>12</v>
      </c>
      <c r="Q2649" s="6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 s="5">
        <f t="shared" si="247"/>
        <v>17.666666666666668</v>
      </c>
      <c r="Q2650" s="6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 s="5">
        <f t="shared" si="247"/>
        <v>41.333333333333336</v>
      </c>
      <c r="Q2651" s="6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 s="5">
        <f t="shared" si="247"/>
        <v>71.599999999999994</v>
      </c>
      <c r="Q2652" s="6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 s="5">
        <f t="shared" si="247"/>
        <v>307.8235294117647</v>
      </c>
      <c r="Q2653" s="6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 s="5">
        <f t="shared" si="247"/>
        <v>80.454545454545453</v>
      </c>
      <c r="Q2654" s="6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 s="5">
        <f t="shared" si="247"/>
        <v>83.942857142857136</v>
      </c>
      <c r="Q2655" s="6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 s="5">
        <f t="shared" si="247"/>
        <v>8.5</v>
      </c>
      <c r="Q2656" s="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5">
        <f t="shared" si="247"/>
        <v>73.372093023255815</v>
      </c>
      <c r="Q2657" s="6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 s="5">
        <f t="shared" si="247"/>
        <v>112.86184210526316</v>
      </c>
      <c r="Q2658" s="6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 s="5">
        <f t="shared" si="247"/>
        <v>95.277627118644077</v>
      </c>
      <c r="Q2659" s="6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 s="5">
        <f t="shared" si="247"/>
        <v>22.75</v>
      </c>
      <c r="Q2660" s="6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 s="5">
        <f t="shared" si="247"/>
        <v>133.30000000000001</v>
      </c>
      <c r="Q2661" s="6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 s="5">
        <f t="shared" si="247"/>
        <v>3.8</v>
      </c>
      <c r="Q2662" s="6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 s="5">
        <f t="shared" si="247"/>
        <v>85.75</v>
      </c>
      <c r="Q2663" s="6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 s="5">
        <f t="shared" si="247"/>
        <v>267</v>
      </c>
      <c r="Q2664" s="6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 s="5">
        <f t="shared" si="247"/>
        <v>373.55803571428572</v>
      </c>
      <c r="Q2665" s="6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 s="5">
        <f t="shared" si="247"/>
        <v>174.03846153846155</v>
      </c>
      <c r="Q2666" s="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 s="5">
        <f t="shared" si="247"/>
        <v>93.695652173913047</v>
      </c>
      <c r="Q2667" s="6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 s="5">
        <f t="shared" si="247"/>
        <v>77.327718446601949</v>
      </c>
      <c r="Q2668" s="6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 s="5">
        <f t="shared" si="247"/>
        <v>92.222222222222229</v>
      </c>
      <c r="Q2669" s="6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 s="5">
        <f t="shared" si="247"/>
        <v>60.964285714285715</v>
      </c>
      <c r="Q2670" s="6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 s="5">
        <f t="shared" si="247"/>
        <v>91</v>
      </c>
      <c r="Q2671" s="6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 s="5">
        <f t="shared" si="247"/>
        <v>41.583333333333336</v>
      </c>
      <c r="Q2672" s="6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 s="5">
        <f t="shared" si="247"/>
        <v>33.761904761904759</v>
      </c>
      <c r="Q2673" s="6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 s="5">
        <f t="shared" si="247"/>
        <v>70.61702127659575</v>
      </c>
      <c r="Q2674" s="6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 s="5">
        <f t="shared" si="247"/>
        <v>167.15151515151516</v>
      </c>
      <c r="Q2675" s="6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 s="5">
        <f t="shared" si="247"/>
        <v>128.61988304093566</v>
      </c>
      <c r="Q2676" s="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 s="5">
        <f t="shared" si="247"/>
        <v>65.41379310344827</v>
      </c>
      <c r="Q2677" s="6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 s="5">
        <f t="shared" si="247"/>
        <v>117.55555555555556</v>
      </c>
      <c r="Q2678" s="6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 s="5">
        <f t="shared" si="247"/>
        <v>126.48148148148148</v>
      </c>
      <c r="Q2679" s="6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5">
        <f t="shared" si="247"/>
        <v>550</v>
      </c>
      <c r="Q2680" s="6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 s="5">
        <f t="shared" si="247"/>
        <v>44</v>
      </c>
      <c r="Q2681" s="6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 s="5">
        <f t="shared" si="247"/>
        <v>69</v>
      </c>
      <c r="Q2682" s="6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 s="5">
        <f t="shared" si="247"/>
        <v>27.5</v>
      </c>
      <c r="Q2683" s="6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 s="5">
        <f t="shared" si="247"/>
        <v>84.9</v>
      </c>
      <c r="Q2684" s="6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 s="5">
        <f t="shared" si="247"/>
        <v>12</v>
      </c>
      <c r="Q2685" s="6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 s="5">
        <f t="shared" si="247"/>
        <v>200</v>
      </c>
      <c r="Q2686" s="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5">
        <f t="shared" si="247"/>
        <v>10</v>
      </c>
      <c r="Q2687" s="6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5" t="str">
        <f t="shared" si="247"/>
        <v>0</v>
      </c>
      <c r="Q2688" s="6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5" t="str">
        <f t="shared" si="247"/>
        <v>0</v>
      </c>
      <c r="Q2689" s="6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 s="5">
        <f t="shared" si="247"/>
        <v>5.2857142857142856</v>
      </c>
      <c r="Q2690" s="6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 xml:space="preserve"> ROUND((E2691/D2691) * 100, 0)</f>
        <v>0</v>
      </c>
      <c r="P2691" s="5">
        <f t="shared" ref="P2691:P2754" si="253" xml:space="preserve"> IFERROR(E2691/L2691,"0")</f>
        <v>1</v>
      </c>
      <c r="Q2691" s="6" t="str">
        <f t="shared" ref="Q2691:Q2754" si="254" xml:space="preserve"> LEFT(N2691, SEARCH("/", N2691, 1) - 1)</f>
        <v>food</v>
      </c>
      <c r="R2691" t="str">
        <f t="shared" ref="R2691:R2754" si="255" xml:space="preserve"> RIGHT(N2691, LEN(N2691) - FIND("/", N2691))</f>
        <v>food trucks</v>
      </c>
      <c r="S2691" s="9">
        <f t="shared" ref="S2691:S2754" si="256" xml:space="preserve"> (((J2691/60)/60)/24)+DATE(1970,1,1)</f>
        <v>42551.961689814809</v>
      </c>
      <c r="T2691" s="9">
        <f t="shared" ref="T2691:T2754" si="257" xml:space="preserve"> (((I2691/60)/60)/24) + 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 s="5">
        <f t="shared" si="253"/>
        <v>72.762711864406782</v>
      </c>
      <c r="Q2692" s="6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 s="5">
        <f t="shared" si="253"/>
        <v>17.5</v>
      </c>
      <c r="Q2693" s="6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 s="5">
        <f t="shared" si="253"/>
        <v>25</v>
      </c>
      <c r="Q2694" s="6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 s="5">
        <f t="shared" si="253"/>
        <v>13.333333333333334</v>
      </c>
      <c r="Q2695" s="6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5">
        <f t="shared" si="253"/>
        <v>1</v>
      </c>
      <c r="Q2696" s="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 s="5">
        <f t="shared" si="253"/>
        <v>23.666666666666668</v>
      </c>
      <c r="Q2697" s="6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 s="5">
        <f t="shared" si="253"/>
        <v>89.21052631578948</v>
      </c>
      <c r="Q2698" s="6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 s="5">
        <f t="shared" si="253"/>
        <v>116.55769230769231</v>
      </c>
      <c r="Q2699" s="6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 s="5">
        <f t="shared" si="253"/>
        <v>13.005000000000001</v>
      </c>
      <c r="Q2700" s="6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5" t="str">
        <f t="shared" si="253"/>
        <v>0</v>
      </c>
      <c r="Q2701" s="6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 s="5">
        <f t="shared" si="253"/>
        <v>17.5</v>
      </c>
      <c r="Q2702" s="6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 s="5">
        <f t="shared" si="253"/>
        <v>34.130434782608695</v>
      </c>
      <c r="Q2703" s="6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 s="5">
        <f t="shared" si="253"/>
        <v>132.34615384615384</v>
      </c>
      <c r="Q2704" s="6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 s="5">
        <f t="shared" si="253"/>
        <v>922.22222222222217</v>
      </c>
      <c r="Q2705" s="6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5">
        <f t="shared" si="253"/>
        <v>163.57142857142858</v>
      </c>
      <c r="Q2706" s="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 s="5">
        <f t="shared" si="253"/>
        <v>217.375</v>
      </c>
      <c r="Q2707" s="6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 s="5">
        <f t="shared" si="253"/>
        <v>149.44486692015209</v>
      </c>
      <c r="Q2708" s="6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 s="5">
        <f t="shared" si="253"/>
        <v>71.237487309644663</v>
      </c>
      <c r="Q2709" s="6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 s="5">
        <f t="shared" si="253"/>
        <v>44.464318398474738</v>
      </c>
      <c r="Q2710" s="6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 s="5">
        <f t="shared" si="253"/>
        <v>164.94480519480518</v>
      </c>
      <c r="Q2711" s="6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 s="5">
        <f t="shared" si="253"/>
        <v>84.871516544117654</v>
      </c>
      <c r="Q2712" s="6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 s="5">
        <f t="shared" si="253"/>
        <v>53.945205479452056</v>
      </c>
      <c r="Q2713" s="6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 s="5">
        <f t="shared" si="253"/>
        <v>50.531468531468533</v>
      </c>
      <c r="Q2714" s="6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 s="5">
        <f t="shared" si="253"/>
        <v>108.00140845070422</v>
      </c>
      <c r="Q2715" s="6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 s="5">
        <f t="shared" si="253"/>
        <v>95.373770491803285</v>
      </c>
      <c r="Q2716" s="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 s="5">
        <f t="shared" si="253"/>
        <v>57.631016333938291</v>
      </c>
      <c r="Q2717" s="6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5">
        <f t="shared" si="253"/>
        <v>64.160481283422456</v>
      </c>
      <c r="Q2718" s="6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 s="5">
        <f t="shared" si="253"/>
        <v>92.387692307692305</v>
      </c>
      <c r="Q2719" s="6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 s="5">
        <f t="shared" si="253"/>
        <v>125.97972972972973</v>
      </c>
      <c r="Q2720" s="6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 s="5">
        <f t="shared" si="253"/>
        <v>94.637681159420296</v>
      </c>
      <c r="Q2721" s="6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 s="5">
        <f t="shared" si="253"/>
        <v>170.69942196531792</v>
      </c>
      <c r="Q2722" s="6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5">
        <f t="shared" si="253"/>
        <v>40.762081784386616</v>
      </c>
      <c r="Q2723" s="6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 s="5">
        <f t="shared" si="253"/>
        <v>68.254054054054052</v>
      </c>
      <c r="Q2724" s="6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 s="5">
        <f t="shared" si="253"/>
        <v>95.48863636363636</v>
      </c>
      <c r="Q2725" s="6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 s="5">
        <f t="shared" si="253"/>
        <v>7.1902649656526005</v>
      </c>
      <c r="Q2726" s="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 s="5">
        <f t="shared" si="253"/>
        <v>511.65486725663715</v>
      </c>
      <c r="Q2727" s="6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 s="5">
        <f t="shared" si="253"/>
        <v>261.74504950495049</v>
      </c>
      <c r="Q2728" s="6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 s="5">
        <f t="shared" si="253"/>
        <v>69.760961810466767</v>
      </c>
      <c r="Q2729" s="6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 s="5">
        <f t="shared" si="253"/>
        <v>77.229591836734699</v>
      </c>
      <c r="Q2730" s="6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 s="5">
        <f t="shared" si="253"/>
        <v>340.56521739130437</v>
      </c>
      <c r="Q2731" s="6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 s="5">
        <f t="shared" si="253"/>
        <v>67.417903225806455</v>
      </c>
      <c r="Q2732" s="6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 s="5">
        <f t="shared" si="253"/>
        <v>845.70270270270271</v>
      </c>
      <c r="Q2733" s="6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 s="5">
        <f t="shared" si="253"/>
        <v>97.191780821917803</v>
      </c>
      <c r="Q2734" s="6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 s="5">
        <f t="shared" si="253"/>
        <v>451.84033613445376</v>
      </c>
      <c r="Q2735" s="6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5">
        <f t="shared" si="253"/>
        <v>138.66871165644173</v>
      </c>
      <c r="Q2736" s="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 s="5">
        <f t="shared" si="253"/>
        <v>21.640147492625371</v>
      </c>
      <c r="Q2737" s="6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 s="5">
        <f t="shared" si="253"/>
        <v>169.51724137931035</v>
      </c>
      <c r="Q2738" s="6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 s="5">
        <f t="shared" si="253"/>
        <v>161.88210526315791</v>
      </c>
      <c r="Q2739" s="6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 s="5">
        <f t="shared" si="253"/>
        <v>493.13333333333333</v>
      </c>
      <c r="Q2740" s="6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 s="5">
        <f t="shared" si="253"/>
        <v>22.120418848167539</v>
      </c>
      <c r="Q2741" s="6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 s="5">
        <f t="shared" si="253"/>
        <v>18.235294117647058</v>
      </c>
      <c r="Q2742" s="6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 s="5">
        <f t="shared" si="253"/>
        <v>8.75</v>
      </c>
      <c r="Q2743" s="6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 s="5">
        <f t="shared" si="253"/>
        <v>40.611111111111114</v>
      </c>
      <c r="Q2744" s="6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5" t="str">
        <f t="shared" si="253"/>
        <v>0</v>
      </c>
      <c r="Q2745" s="6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 s="5">
        <f t="shared" si="253"/>
        <v>37.954545454545453</v>
      </c>
      <c r="Q2746" s="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 s="5">
        <f t="shared" si="253"/>
        <v>35.734693877551024</v>
      </c>
      <c r="Q2747" s="6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 s="5">
        <f t="shared" si="253"/>
        <v>42.157894736842103</v>
      </c>
      <c r="Q2748" s="6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5">
        <f t="shared" si="253"/>
        <v>35</v>
      </c>
      <c r="Q2749" s="6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 s="5">
        <f t="shared" si="253"/>
        <v>13.25</v>
      </c>
      <c r="Q2750" s="6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 s="5">
        <f t="shared" si="253"/>
        <v>55</v>
      </c>
      <c r="Q2751" s="6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5" t="str">
        <f t="shared" si="253"/>
        <v>0</v>
      </c>
      <c r="Q2752" s="6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5" t="str">
        <f t="shared" si="253"/>
        <v>0</v>
      </c>
      <c r="Q2753" s="6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 s="5">
        <f t="shared" si="253"/>
        <v>39.285714285714285</v>
      </c>
      <c r="Q2754" s="6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 xml:space="preserve"> ROUND((E2755/D2755) * 100, 0)</f>
        <v>19</v>
      </c>
      <c r="P2755" s="5">
        <f t="shared" ref="P2755:P2818" si="259" xml:space="preserve"> IFERROR(E2755/L2755,"0")</f>
        <v>47.5</v>
      </c>
      <c r="Q2755" s="6" t="str">
        <f t="shared" ref="Q2755:Q2818" si="260" xml:space="preserve"> LEFT(N2755, SEARCH("/", N2755, 1) - 1)</f>
        <v>publishing</v>
      </c>
      <c r="R2755" t="str">
        <f t="shared" ref="R2755:R2818" si="261" xml:space="preserve"> RIGHT(N2755, LEN(N2755) - FIND("/", N2755))</f>
        <v>children's books</v>
      </c>
      <c r="S2755" s="9">
        <f t="shared" ref="S2755:S2818" si="262" xml:space="preserve"> (((J2755/60)/60)/24)+DATE(1970,1,1)</f>
        <v>41117.900729166664</v>
      </c>
      <c r="T2755" s="9">
        <f t="shared" ref="T2755:T2818" si="263" xml:space="preserve"> (((I2755/60)/60)/24) + 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5" t="str">
        <f t="shared" si="259"/>
        <v>0</v>
      </c>
      <c r="Q2756" s="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5">
        <f t="shared" si="259"/>
        <v>17.333333333333332</v>
      </c>
      <c r="Q2757" s="6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 s="5">
        <f t="shared" si="259"/>
        <v>31.757575757575758</v>
      </c>
      <c r="Q2758" s="6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 s="5">
        <f t="shared" si="259"/>
        <v>5</v>
      </c>
      <c r="Q2759" s="6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 s="5">
        <f t="shared" si="259"/>
        <v>39</v>
      </c>
      <c r="Q2760" s="6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 s="5">
        <f t="shared" si="259"/>
        <v>52.5</v>
      </c>
      <c r="Q2761" s="6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5" t="str">
        <f t="shared" si="259"/>
        <v>0</v>
      </c>
      <c r="Q2762" s="6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 s="5">
        <f t="shared" si="259"/>
        <v>9</v>
      </c>
      <c r="Q2763" s="6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 s="5">
        <f t="shared" si="259"/>
        <v>25</v>
      </c>
      <c r="Q2764" s="6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 s="5">
        <f t="shared" si="259"/>
        <v>30</v>
      </c>
      <c r="Q2765" s="6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 s="5">
        <f t="shared" si="259"/>
        <v>11.25</v>
      </c>
      <c r="Q2766" s="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5" t="str">
        <f t="shared" si="259"/>
        <v>0</v>
      </c>
      <c r="Q2767" s="6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5">
        <f t="shared" si="259"/>
        <v>25</v>
      </c>
      <c r="Q2768" s="6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 s="5">
        <f t="shared" si="259"/>
        <v>11.333333333333334</v>
      </c>
      <c r="Q2769" s="6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 s="5">
        <f t="shared" si="259"/>
        <v>29.470588235294116</v>
      </c>
      <c r="Q2770" s="6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 s="5">
        <f t="shared" si="259"/>
        <v>1</v>
      </c>
      <c r="Q2771" s="6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 s="5">
        <f t="shared" si="259"/>
        <v>63.098484848484851</v>
      </c>
      <c r="Q2772" s="6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5" t="str">
        <f t="shared" si="259"/>
        <v>0</v>
      </c>
      <c r="Q2773" s="6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5" t="str">
        <f t="shared" si="259"/>
        <v>0</v>
      </c>
      <c r="Q2774" s="6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 s="5">
        <f t="shared" si="259"/>
        <v>1</v>
      </c>
      <c r="Q2775" s="6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 s="5">
        <f t="shared" si="259"/>
        <v>43.846153846153847</v>
      </c>
      <c r="Q2776" s="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5">
        <f t="shared" si="259"/>
        <v>75</v>
      </c>
      <c r="Q2777" s="6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 s="5">
        <f t="shared" si="259"/>
        <v>45.972222222222221</v>
      </c>
      <c r="Q2778" s="6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 s="5">
        <f t="shared" si="259"/>
        <v>10</v>
      </c>
      <c r="Q2779" s="6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 s="5">
        <f t="shared" si="259"/>
        <v>93.666666666666671</v>
      </c>
      <c r="Q2780" s="6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 s="5">
        <f t="shared" si="259"/>
        <v>53</v>
      </c>
      <c r="Q2781" s="6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5" t="str">
        <f t="shared" si="259"/>
        <v>0</v>
      </c>
      <c r="Q2782" s="6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 s="5">
        <f t="shared" si="259"/>
        <v>47</v>
      </c>
      <c r="Q2783" s="6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5">
        <f t="shared" si="259"/>
        <v>66.666666666666671</v>
      </c>
      <c r="Q2784" s="6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 s="5">
        <f t="shared" si="259"/>
        <v>18.770491803278688</v>
      </c>
      <c r="Q2785" s="6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5">
        <f t="shared" si="259"/>
        <v>66.111111111111114</v>
      </c>
      <c r="Q2786" s="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 s="5">
        <f t="shared" si="259"/>
        <v>36.859154929577464</v>
      </c>
      <c r="Q2787" s="6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 s="5">
        <f t="shared" si="259"/>
        <v>39.810810810810814</v>
      </c>
      <c r="Q2788" s="6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 s="5">
        <f t="shared" si="259"/>
        <v>31.5</v>
      </c>
      <c r="Q2789" s="6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 s="5">
        <f t="shared" si="259"/>
        <v>102.5</v>
      </c>
      <c r="Q2790" s="6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 s="5">
        <f t="shared" si="259"/>
        <v>126.45833333333333</v>
      </c>
      <c r="Q2791" s="6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 s="5">
        <f t="shared" si="259"/>
        <v>47.878787878787875</v>
      </c>
      <c r="Q2792" s="6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 s="5">
        <f t="shared" si="259"/>
        <v>73.214285714285708</v>
      </c>
      <c r="Q2793" s="6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 s="5">
        <f t="shared" si="259"/>
        <v>89.666666666666671</v>
      </c>
      <c r="Q2794" s="6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 s="5">
        <f t="shared" si="259"/>
        <v>151.4623287671233</v>
      </c>
      <c r="Q2795" s="6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5">
        <f t="shared" si="259"/>
        <v>25</v>
      </c>
      <c r="Q2796" s="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 s="5">
        <f t="shared" si="259"/>
        <v>36.5</v>
      </c>
      <c r="Q2797" s="6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 s="5">
        <f t="shared" si="259"/>
        <v>44</v>
      </c>
      <c r="Q2798" s="6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 s="5">
        <f t="shared" si="259"/>
        <v>87.357553191489373</v>
      </c>
      <c r="Q2799" s="6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 s="5">
        <f t="shared" si="259"/>
        <v>36.474820143884891</v>
      </c>
      <c r="Q2800" s="6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 s="5">
        <f t="shared" si="259"/>
        <v>44.859538461538463</v>
      </c>
      <c r="Q2801" s="6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5">
        <f t="shared" si="259"/>
        <v>42.903225806451616</v>
      </c>
      <c r="Q2802" s="6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 s="5">
        <f t="shared" si="259"/>
        <v>51.230769230769234</v>
      </c>
      <c r="Q2803" s="6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 s="5">
        <f t="shared" si="259"/>
        <v>33.944444444444443</v>
      </c>
      <c r="Q2804" s="6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5">
        <f t="shared" si="259"/>
        <v>90.744680851063833</v>
      </c>
      <c r="Q2805" s="6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5">
        <f t="shared" si="259"/>
        <v>50</v>
      </c>
      <c r="Q2806" s="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5">
        <f t="shared" si="259"/>
        <v>24.444444444444443</v>
      </c>
      <c r="Q2807" s="6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 s="5">
        <f t="shared" si="259"/>
        <v>44.25</v>
      </c>
      <c r="Q2808" s="6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5">
        <f t="shared" si="259"/>
        <v>67.741935483870961</v>
      </c>
      <c r="Q2809" s="6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 s="5">
        <f t="shared" si="259"/>
        <v>65.376811594202906</v>
      </c>
      <c r="Q2810" s="6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 s="5">
        <f t="shared" si="259"/>
        <v>121.9047619047619</v>
      </c>
      <c r="Q2811" s="6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 s="5">
        <f t="shared" si="259"/>
        <v>47.456140350877192</v>
      </c>
      <c r="Q2812" s="6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 s="5">
        <f t="shared" si="259"/>
        <v>92.842592592592595</v>
      </c>
      <c r="Q2813" s="6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 s="5">
        <f t="shared" si="259"/>
        <v>68.253012048192772</v>
      </c>
      <c r="Q2814" s="6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 s="5">
        <f t="shared" si="259"/>
        <v>37.209583333333335</v>
      </c>
      <c r="Q2815" s="6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 s="5">
        <f t="shared" si="259"/>
        <v>25.25</v>
      </c>
      <c r="Q2816" s="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5">
        <f t="shared" si="259"/>
        <v>43.214285714285715</v>
      </c>
      <c r="Q2817" s="6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 s="5">
        <f t="shared" si="259"/>
        <v>25.130177514792898</v>
      </c>
      <c r="Q2818" s="6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 xml:space="preserve"> ROUND((E2819/D2819) * 100, 0)</f>
        <v>130</v>
      </c>
      <c r="P2819" s="5">
        <f t="shared" ref="P2819:P2882" si="265" xml:space="preserve"> IFERROR(E2819/L2819,"0")</f>
        <v>23.636363636363637</v>
      </c>
      <c r="Q2819" s="6" t="str">
        <f t="shared" ref="Q2819:Q2882" si="266" xml:space="preserve"> LEFT(N2819, SEARCH("/", N2819, 1) - 1)</f>
        <v>theater</v>
      </c>
      <c r="R2819" t="str">
        <f t="shared" ref="R2819:R2882" si="267" xml:space="preserve"> RIGHT(N2819, LEN(N2819) - FIND("/", N2819))</f>
        <v>plays</v>
      </c>
      <c r="S2819" s="9">
        <f t="shared" ref="S2819:S2882" si="268" xml:space="preserve"> (((J2819/60)/60)/24)+DATE(1970,1,1)</f>
        <v>42023.634976851856</v>
      </c>
      <c r="T2819" s="9">
        <f t="shared" ref="T2819:T2882" si="269" xml:space="preserve"> (((I2819/60)/60)/24) + 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5">
        <f t="shared" si="265"/>
        <v>103.95098039215686</v>
      </c>
      <c r="Q2820" s="6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 s="5">
        <f t="shared" si="265"/>
        <v>50.384615384615387</v>
      </c>
      <c r="Q2821" s="6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5">
        <f t="shared" si="265"/>
        <v>13.6</v>
      </c>
      <c r="Q2822" s="6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5">
        <f t="shared" si="265"/>
        <v>28.571428571428573</v>
      </c>
      <c r="Q2823" s="6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5">
        <f t="shared" si="265"/>
        <v>63.829787234042556</v>
      </c>
      <c r="Q2824" s="6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5">
        <f t="shared" si="265"/>
        <v>8.8571428571428577</v>
      </c>
      <c r="Q2825" s="6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 s="5">
        <f t="shared" si="265"/>
        <v>50.666666666666664</v>
      </c>
      <c r="Q2826" s="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 s="5">
        <f t="shared" si="265"/>
        <v>60.784313725490193</v>
      </c>
      <c r="Q2827" s="6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 s="5">
        <f t="shared" si="265"/>
        <v>113.42105263157895</v>
      </c>
      <c r="Q2828" s="6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 s="5">
        <f t="shared" si="265"/>
        <v>104.56521739130434</v>
      </c>
      <c r="Q2829" s="6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 s="5">
        <f t="shared" si="265"/>
        <v>98.30927835051547</v>
      </c>
      <c r="Q2830" s="6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 s="5">
        <f t="shared" si="265"/>
        <v>35.039473684210527</v>
      </c>
      <c r="Q2831" s="6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5">
        <f t="shared" si="265"/>
        <v>272.72727272727275</v>
      </c>
      <c r="Q2832" s="6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 s="5">
        <f t="shared" si="265"/>
        <v>63.846153846153847</v>
      </c>
      <c r="Q2833" s="6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 s="5">
        <f t="shared" si="265"/>
        <v>30.189368421052631</v>
      </c>
      <c r="Q2834" s="6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 s="5">
        <f t="shared" si="265"/>
        <v>83.51428571428572</v>
      </c>
      <c r="Q2835" s="6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5">
        <f t="shared" si="265"/>
        <v>64.761904761904759</v>
      </c>
      <c r="Q2836" s="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 s="5">
        <f t="shared" si="265"/>
        <v>20.118172043010752</v>
      </c>
      <c r="Q2837" s="6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 s="5">
        <f t="shared" si="265"/>
        <v>44.090909090909093</v>
      </c>
      <c r="Q2838" s="6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5">
        <f t="shared" si="265"/>
        <v>40.476190476190474</v>
      </c>
      <c r="Q2839" s="6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 s="5">
        <f t="shared" si="265"/>
        <v>44.537037037037038</v>
      </c>
      <c r="Q2840" s="6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 s="5">
        <f t="shared" si="265"/>
        <v>125.80645161290323</v>
      </c>
      <c r="Q2841" s="6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5">
        <f t="shared" si="265"/>
        <v>19.696969696969695</v>
      </c>
      <c r="Q2842" s="6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5">
        <f t="shared" si="265"/>
        <v>10</v>
      </c>
      <c r="Q2843" s="6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5" t="str">
        <f t="shared" si="265"/>
        <v>0</v>
      </c>
      <c r="Q2844" s="6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5" t="str">
        <f t="shared" si="265"/>
        <v>0</v>
      </c>
      <c r="Q2845" s="6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 s="5">
        <f t="shared" si="265"/>
        <v>30</v>
      </c>
      <c r="Q2846" s="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 s="5">
        <f t="shared" si="265"/>
        <v>60.666666666666664</v>
      </c>
      <c r="Q2847" s="6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5" t="str">
        <f t="shared" si="265"/>
        <v>0</v>
      </c>
      <c r="Q2848" s="6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5" t="str">
        <f t="shared" si="265"/>
        <v>0</v>
      </c>
      <c r="Q2849" s="6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 s="5">
        <f t="shared" si="265"/>
        <v>23.333333333333332</v>
      </c>
      <c r="Q2850" s="6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5">
        <f t="shared" si="265"/>
        <v>5</v>
      </c>
      <c r="Q2851" s="6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 s="5">
        <f t="shared" si="265"/>
        <v>23.923076923076923</v>
      </c>
      <c r="Q2852" s="6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5" t="str">
        <f t="shared" si="265"/>
        <v>0</v>
      </c>
      <c r="Q2853" s="6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 s="5">
        <f t="shared" si="265"/>
        <v>15.833333333333334</v>
      </c>
      <c r="Q2854" s="6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5" t="str">
        <f t="shared" si="265"/>
        <v>0</v>
      </c>
      <c r="Q2855" s="6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 s="5">
        <f t="shared" si="265"/>
        <v>29.785714285714285</v>
      </c>
      <c r="Q2856" s="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5">
        <f t="shared" si="265"/>
        <v>60</v>
      </c>
      <c r="Q2857" s="6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 s="5">
        <f t="shared" si="265"/>
        <v>24.333333333333332</v>
      </c>
      <c r="Q2858" s="6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 s="5">
        <f t="shared" si="265"/>
        <v>500</v>
      </c>
      <c r="Q2859" s="6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5" t="str">
        <f t="shared" si="265"/>
        <v>0</v>
      </c>
      <c r="Q2860" s="6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 s="5">
        <f t="shared" si="265"/>
        <v>35</v>
      </c>
      <c r="Q2861" s="6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 s="5">
        <f t="shared" si="265"/>
        <v>29.555555555555557</v>
      </c>
      <c r="Q2862" s="6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5">
        <f t="shared" si="265"/>
        <v>26.666666666666668</v>
      </c>
      <c r="Q2863" s="6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 s="5">
        <f t="shared" si="265"/>
        <v>18.333333333333332</v>
      </c>
      <c r="Q2864" s="6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5">
        <f t="shared" si="265"/>
        <v>20</v>
      </c>
      <c r="Q2865" s="6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 s="5">
        <f t="shared" si="265"/>
        <v>13.333333333333334</v>
      </c>
      <c r="Q2866" s="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5" t="str">
        <f t="shared" si="265"/>
        <v>0</v>
      </c>
      <c r="Q2867" s="6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 s="5">
        <f t="shared" si="265"/>
        <v>22.5</v>
      </c>
      <c r="Q2868" s="6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 s="5">
        <f t="shared" si="265"/>
        <v>50.4</v>
      </c>
      <c r="Q2869" s="6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5">
        <f t="shared" si="265"/>
        <v>105.02933333333334</v>
      </c>
      <c r="Q2870" s="6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 s="5">
        <f t="shared" si="265"/>
        <v>35.4</v>
      </c>
      <c r="Q2871" s="6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5">
        <f t="shared" si="265"/>
        <v>83.333333333333329</v>
      </c>
      <c r="Q2872" s="6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 s="5">
        <f t="shared" si="265"/>
        <v>35.92307692307692</v>
      </c>
      <c r="Q2873" s="6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5" t="str">
        <f t="shared" si="265"/>
        <v>0</v>
      </c>
      <c r="Q2874" s="6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 s="5">
        <f t="shared" si="265"/>
        <v>119.125</v>
      </c>
      <c r="Q2875" s="6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 s="5">
        <f t="shared" si="265"/>
        <v>90.333333333333329</v>
      </c>
      <c r="Q2876" s="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5">
        <f t="shared" si="265"/>
        <v>2.3333333333333335</v>
      </c>
      <c r="Q2877" s="6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5" t="str">
        <f t="shared" si="265"/>
        <v>0</v>
      </c>
      <c r="Q2878" s="6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 s="5">
        <f t="shared" si="265"/>
        <v>108.33333333333333</v>
      </c>
      <c r="Q2879" s="6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 s="5">
        <f t="shared" si="265"/>
        <v>15.75</v>
      </c>
      <c r="Q2880" s="6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 s="5">
        <f t="shared" si="265"/>
        <v>29</v>
      </c>
      <c r="Q2881" s="6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 s="5">
        <f t="shared" si="265"/>
        <v>96.551724137931032</v>
      </c>
      <c r="Q2882" s="6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 xml:space="preserve"> ROUND((E2883/D2883) * 100, 0)</f>
        <v>0</v>
      </c>
      <c r="P2883" s="5" t="str">
        <f t="shared" ref="P2883:P2946" si="271" xml:space="preserve"> IFERROR(E2883/L2883,"0")</f>
        <v>0</v>
      </c>
      <c r="Q2883" s="6" t="str">
        <f t="shared" ref="Q2883:Q2946" si="272" xml:space="preserve"> LEFT(N2883, SEARCH("/", N2883, 1) - 1)</f>
        <v>theater</v>
      </c>
      <c r="R2883" t="str">
        <f t="shared" ref="R2883:R2946" si="273" xml:space="preserve"> RIGHT(N2883, LEN(N2883) - FIND("/", N2883))</f>
        <v>plays</v>
      </c>
      <c r="S2883" s="9">
        <f t="shared" ref="S2883:S2946" si="274" xml:space="preserve"> (((J2883/60)/60)/24)+DATE(1970,1,1)</f>
        <v>41916.597638888888</v>
      </c>
      <c r="T2883" s="9">
        <f t="shared" ref="T2883:T2946" si="275" xml:space="preserve"> (((I2883/60)/60)/24) + 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 s="5">
        <f t="shared" si="271"/>
        <v>63</v>
      </c>
      <c r="Q2884" s="6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 s="5">
        <f t="shared" si="271"/>
        <v>381.6</v>
      </c>
      <c r="Q2885" s="6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 s="5">
        <f t="shared" si="271"/>
        <v>46.25</v>
      </c>
      <c r="Q2886" s="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 s="5">
        <f t="shared" si="271"/>
        <v>26</v>
      </c>
      <c r="Q2887" s="6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5">
        <f t="shared" si="271"/>
        <v>10</v>
      </c>
      <c r="Q2888" s="6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 s="5">
        <f t="shared" si="271"/>
        <v>5</v>
      </c>
      <c r="Q2889" s="6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5" t="str">
        <f t="shared" si="271"/>
        <v>0</v>
      </c>
      <c r="Q2890" s="6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 s="5">
        <f t="shared" si="271"/>
        <v>81.571428571428569</v>
      </c>
      <c r="Q2891" s="6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 s="5">
        <f t="shared" si="271"/>
        <v>7</v>
      </c>
      <c r="Q2892" s="6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 s="5">
        <f t="shared" si="271"/>
        <v>27.3</v>
      </c>
      <c r="Q2893" s="6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 s="5">
        <f t="shared" si="271"/>
        <v>29.411764705882351</v>
      </c>
      <c r="Q2894" s="6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 s="5">
        <f t="shared" si="271"/>
        <v>12.5</v>
      </c>
      <c r="Q2895" s="6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5" t="str">
        <f t="shared" si="271"/>
        <v>0</v>
      </c>
      <c r="Q2896" s="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 s="5">
        <f t="shared" si="271"/>
        <v>5.75</v>
      </c>
      <c r="Q2897" s="6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 s="5">
        <f t="shared" si="271"/>
        <v>52.083333333333336</v>
      </c>
      <c r="Q2898" s="6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 s="5">
        <f t="shared" si="271"/>
        <v>183.33333333333334</v>
      </c>
      <c r="Q2899" s="6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 s="5">
        <f t="shared" si="271"/>
        <v>26.333333333333332</v>
      </c>
      <c r="Q2900" s="6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5" t="str">
        <f t="shared" si="271"/>
        <v>0</v>
      </c>
      <c r="Q2901" s="6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 s="5">
        <f t="shared" si="271"/>
        <v>486.42857142857144</v>
      </c>
      <c r="Q2902" s="6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 s="5">
        <f t="shared" si="271"/>
        <v>3</v>
      </c>
      <c r="Q2903" s="6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5">
        <f t="shared" si="271"/>
        <v>25</v>
      </c>
      <c r="Q2904" s="6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 s="5">
        <f t="shared" si="271"/>
        <v>9.75</v>
      </c>
      <c r="Q2905" s="6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5">
        <f t="shared" si="271"/>
        <v>18.75</v>
      </c>
      <c r="Q2906" s="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 s="5">
        <f t="shared" si="271"/>
        <v>36.588235294117645</v>
      </c>
      <c r="Q2907" s="6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 s="5">
        <f t="shared" si="271"/>
        <v>80.714285714285708</v>
      </c>
      <c r="Q2908" s="6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 s="5">
        <f t="shared" si="271"/>
        <v>1</v>
      </c>
      <c r="Q2909" s="6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 s="5">
        <f t="shared" si="271"/>
        <v>52.8</v>
      </c>
      <c r="Q2910" s="6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5">
        <f t="shared" si="271"/>
        <v>20</v>
      </c>
      <c r="Q2911" s="6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5">
        <f t="shared" si="271"/>
        <v>1</v>
      </c>
      <c r="Q2912" s="6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 s="5">
        <f t="shared" si="271"/>
        <v>46.928571428571431</v>
      </c>
      <c r="Q2913" s="6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 s="5">
        <f t="shared" si="271"/>
        <v>78.07692307692308</v>
      </c>
      <c r="Q2914" s="6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5">
        <f t="shared" si="271"/>
        <v>1</v>
      </c>
      <c r="Q2915" s="6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5">
        <f t="shared" si="271"/>
        <v>1</v>
      </c>
      <c r="Q2916" s="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 s="5">
        <f t="shared" si="271"/>
        <v>203.66666666666666</v>
      </c>
      <c r="Q2917" s="6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 s="5">
        <f t="shared" si="271"/>
        <v>20.714285714285715</v>
      </c>
      <c r="Q2918" s="6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 s="5">
        <f t="shared" si="271"/>
        <v>48.555555555555557</v>
      </c>
      <c r="Q2919" s="6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 s="5">
        <f t="shared" si="271"/>
        <v>68.099999999999994</v>
      </c>
      <c r="Q2920" s="6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 s="5">
        <f t="shared" si="271"/>
        <v>8.5</v>
      </c>
      <c r="Q2921" s="6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 s="5">
        <f t="shared" si="271"/>
        <v>51.615384615384613</v>
      </c>
      <c r="Q2922" s="6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5">
        <f t="shared" si="271"/>
        <v>43</v>
      </c>
      <c r="Q2923" s="6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5">
        <f t="shared" si="271"/>
        <v>83.333333333333329</v>
      </c>
      <c r="Q2924" s="6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5">
        <f t="shared" si="271"/>
        <v>30</v>
      </c>
      <c r="Q2925" s="6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 s="5">
        <f t="shared" si="271"/>
        <v>175.51020408163265</v>
      </c>
      <c r="Q2926" s="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 s="5">
        <f t="shared" si="271"/>
        <v>231.66175879396985</v>
      </c>
      <c r="Q2927" s="6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5">
        <f t="shared" si="271"/>
        <v>75</v>
      </c>
      <c r="Q2928" s="6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 s="5">
        <f t="shared" si="271"/>
        <v>112.14285714285714</v>
      </c>
      <c r="Q2929" s="6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5">
        <f t="shared" si="271"/>
        <v>41.666666666666664</v>
      </c>
      <c r="Q2930" s="6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 s="5">
        <f t="shared" si="271"/>
        <v>255.17343750000001</v>
      </c>
      <c r="Q2931" s="6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 s="5">
        <f t="shared" si="271"/>
        <v>162.7741935483871</v>
      </c>
      <c r="Q2932" s="6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5">
        <f t="shared" si="271"/>
        <v>88.333333333333329</v>
      </c>
      <c r="Q2933" s="6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 s="5">
        <f t="shared" si="271"/>
        <v>85.736842105263165</v>
      </c>
      <c r="Q2934" s="6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 s="5">
        <f t="shared" si="271"/>
        <v>47.574074074074076</v>
      </c>
      <c r="Q2935" s="6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5">
        <f t="shared" si="271"/>
        <v>72.972972972972968</v>
      </c>
      <c r="Q2936" s="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 s="5">
        <f t="shared" si="271"/>
        <v>90.538461538461533</v>
      </c>
      <c r="Q2937" s="6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5">
        <f t="shared" si="271"/>
        <v>37.647058823529413</v>
      </c>
      <c r="Q2938" s="6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 s="5">
        <f t="shared" si="271"/>
        <v>36.363636363636367</v>
      </c>
      <c r="Q2939" s="6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 s="5">
        <f t="shared" si="271"/>
        <v>126.71875</v>
      </c>
      <c r="Q2940" s="6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 s="5">
        <f t="shared" si="271"/>
        <v>329.2</v>
      </c>
      <c r="Q2941" s="6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 s="5">
        <f t="shared" si="271"/>
        <v>81.242424242424249</v>
      </c>
      <c r="Q2942" s="6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5">
        <f t="shared" si="271"/>
        <v>1</v>
      </c>
      <c r="Q2943" s="6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 s="5">
        <f t="shared" si="271"/>
        <v>202.22772277227722</v>
      </c>
      <c r="Q2944" s="6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5" t="str">
        <f t="shared" si="271"/>
        <v>0</v>
      </c>
      <c r="Q2945" s="6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5">
        <f t="shared" si="271"/>
        <v>100</v>
      </c>
      <c r="Q2946" s="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 xml:space="preserve"> ROUND((E2947/D2947) * 100, 0)</f>
        <v>0</v>
      </c>
      <c r="P2947" s="5" t="str">
        <f t="shared" ref="P2947:P3010" si="277" xml:space="preserve"> IFERROR(E2947/L2947,"0")</f>
        <v>0</v>
      </c>
      <c r="Q2947" s="6" t="str">
        <f t="shared" ref="Q2947:Q3010" si="278" xml:space="preserve"> LEFT(N2947, SEARCH("/", N2947, 1) - 1)</f>
        <v>theater</v>
      </c>
      <c r="R2947" t="str">
        <f t="shared" ref="R2947:R3010" si="279" xml:space="preserve"> RIGHT(N2947, LEN(N2947) - FIND("/", N2947))</f>
        <v>spaces</v>
      </c>
      <c r="S2947" s="9">
        <f t="shared" ref="S2947:S3010" si="280" xml:space="preserve"> (((J2947/60)/60)/24)+DATE(1970,1,1)</f>
        <v>42118.139583333337</v>
      </c>
      <c r="T2947" s="9">
        <f t="shared" ref="T2947:T3010" si="281" xml:space="preserve"> (((I2947/60)/60)/24) + 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 s="5">
        <f t="shared" si="277"/>
        <v>1</v>
      </c>
      <c r="Q2948" s="6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 s="5">
        <f t="shared" si="277"/>
        <v>82.461538461538467</v>
      </c>
      <c r="Q2949" s="6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5">
        <f t="shared" si="277"/>
        <v>2.6666666666666665</v>
      </c>
      <c r="Q2950" s="6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 s="5">
        <f t="shared" si="277"/>
        <v>12.5</v>
      </c>
      <c r="Q2951" s="6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5" t="str">
        <f t="shared" si="277"/>
        <v>0</v>
      </c>
      <c r="Q2952" s="6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 s="5">
        <f t="shared" si="277"/>
        <v>18.896551724137932</v>
      </c>
      <c r="Q2953" s="6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5">
        <f t="shared" si="277"/>
        <v>200.625</v>
      </c>
      <c r="Q2954" s="6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 s="5">
        <f t="shared" si="277"/>
        <v>201.66666666666666</v>
      </c>
      <c r="Q2955" s="6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5" t="str">
        <f t="shared" si="277"/>
        <v>0</v>
      </c>
      <c r="Q2956" s="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 s="5">
        <f t="shared" si="277"/>
        <v>65</v>
      </c>
      <c r="Q2957" s="6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 s="5">
        <f t="shared" si="277"/>
        <v>66.099999999999994</v>
      </c>
      <c r="Q2958" s="6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 s="5">
        <f t="shared" si="277"/>
        <v>93.333333333333329</v>
      </c>
      <c r="Q2959" s="6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5" t="str">
        <f t="shared" si="277"/>
        <v>0</v>
      </c>
      <c r="Q2960" s="6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5" t="str">
        <f t="shared" si="277"/>
        <v>0</v>
      </c>
      <c r="Q2961" s="6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5" t="str">
        <f t="shared" si="277"/>
        <v>0</v>
      </c>
      <c r="Q2962" s="6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 s="5">
        <f t="shared" si="277"/>
        <v>50.75</v>
      </c>
      <c r="Q2963" s="6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 s="5">
        <f t="shared" si="277"/>
        <v>60.9</v>
      </c>
      <c r="Q2964" s="6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 s="5">
        <f t="shared" si="277"/>
        <v>109.03061224489795</v>
      </c>
      <c r="Q2965" s="6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 s="5">
        <f t="shared" si="277"/>
        <v>25.692295918367346</v>
      </c>
      <c r="Q2966" s="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5">
        <f t="shared" si="277"/>
        <v>41.92307692307692</v>
      </c>
      <c r="Q2967" s="6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 s="5">
        <f t="shared" si="277"/>
        <v>88.7734375</v>
      </c>
      <c r="Q2968" s="6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 s="5">
        <f t="shared" si="277"/>
        <v>80.225352112676063</v>
      </c>
      <c r="Q2969" s="6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5">
        <f t="shared" si="277"/>
        <v>78.936170212765958</v>
      </c>
      <c r="Q2970" s="6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 s="5">
        <f t="shared" si="277"/>
        <v>95.588235294117652</v>
      </c>
      <c r="Q2971" s="6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5">
        <f t="shared" si="277"/>
        <v>69.890109890109883</v>
      </c>
      <c r="Q2972" s="6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 s="5">
        <f t="shared" si="277"/>
        <v>74.534883720930239</v>
      </c>
      <c r="Q2973" s="6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 s="5">
        <f t="shared" si="277"/>
        <v>123.94117647058823</v>
      </c>
      <c r="Q2974" s="6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 s="5">
        <f t="shared" si="277"/>
        <v>264.84848484848487</v>
      </c>
      <c r="Q2975" s="6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5">
        <f t="shared" si="277"/>
        <v>58.620689655172413</v>
      </c>
      <c r="Q2976" s="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 s="5">
        <f t="shared" si="277"/>
        <v>70.884955752212392</v>
      </c>
      <c r="Q2977" s="6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 s="5">
        <f t="shared" si="277"/>
        <v>8.5714285714285712</v>
      </c>
      <c r="Q2978" s="6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 s="5">
        <f t="shared" si="277"/>
        <v>113.56666666666666</v>
      </c>
      <c r="Q2979" s="6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 s="5">
        <f t="shared" si="277"/>
        <v>60.6875</v>
      </c>
      <c r="Q2980" s="6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 s="5">
        <f t="shared" si="277"/>
        <v>110.21739130434783</v>
      </c>
      <c r="Q2981" s="6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 s="5">
        <f t="shared" si="277"/>
        <v>136.45833333333334</v>
      </c>
      <c r="Q2982" s="6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 s="5">
        <f t="shared" si="277"/>
        <v>53.164948453608247</v>
      </c>
      <c r="Q2983" s="6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 s="5">
        <f t="shared" si="277"/>
        <v>86.491525423728817</v>
      </c>
      <c r="Q2984" s="6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 s="5">
        <f t="shared" si="277"/>
        <v>155.23827397260274</v>
      </c>
      <c r="Q2985" s="6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 s="5">
        <f t="shared" si="277"/>
        <v>115.08256880733946</v>
      </c>
      <c r="Q2986" s="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 s="5">
        <f t="shared" si="277"/>
        <v>109.5945945945946</v>
      </c>
      <c r="Q2987" s="6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 s="5">
        <f t="shared" si="277"/>
        <v>45.214285714285715</v>
      </c>
      <c r="Q2988" s="6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 s="5">
        <f t="shared" si="277"/>
        <v>104.15169811320754</v>
      </c>
      <c r="Q2989" s="6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5">
        <f t="shared" si="277"/>
        <v>35.714285714285715</v>
      </c>
      <c r="Q2990" s="6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 s="5">
        <f t="shared" si="277"/>
        <v>96.997252747252745</v>
      </c>
      <c r="Q2991" s="6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5">
        <f t="shared" si="277"/>
        <v>370.37037037037038</v>
      </c>
      <c r="Q2992" s="6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 s="5">
        <f t="shared" si="277"/>
        <v>94.408602150537632</v>
      </c>
      <c r="Q2993" s="6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 s="5">
        <f t="shared" si="277"/>
        <v>48.984375</v>
      </c>
      <c r="Q2994" s="6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 s="5">
        <f t="shared" si="277"/>
        <v>45.590909090909093</v>
      </c>
      <c r="Q2995" s="6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 s="5">
        <f t="shared" si="277"/>
        <v>23.275254237288134</v>
      </c>
      <c r="Q2996" s="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5">
        <f t="shared" si="277"/>
        <v>63.2289156626506</v>
      </c>
      <c r="Q2997" s="6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 s="5">
        <f t="shared" si="277"/>
        <v>153.5204081632653</v>
      </c>
      <c r="Q2998" s="6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 s="5">
        <f t="shared" si="277"/>
        <v>90.2</v>
      </c>
      <c r="Q2999" s="6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5">
        <f t="shared" si="277"/>
        <v>118.97113163972287</v>
      </c>
      <c r="Q3000" s="6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 s="5">
        <f t="shared" si="277"/>
        <v>80.25</v>
      </c>
      <c r="Q3001" s="6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5">
        <f t="shared" si="277"/>
        <v>62.5</v>
      </c>
      <c r="Q3002" s="6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 s="5">
        <f t="shared" si="277"/>
        <v>131.37719999999999</v>
      </c>
      <c r="Q3003" s="6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 s="5">
        <f t="shared" si="277"/>
        <v>73.032980769230775</v>
      </c>
      <c r="Q3004" s="6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 s="5">
        <f t="shared" si="277"/>
        <v>178.52941176470588</v>
      </c>
      <c r="Q3005" s="6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 s="5">
        <f t="shared" si="277"/>
        <v>162.90974729241879</v>
      </c>
      <c r="Q3006" s="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 s="5">
        <f t="shared" si="277"/>
        <v>108.24237288135593</v>
      </c>
      <c r="Q3007" s="6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 s="5">
        <f t="shared" si="277"/>
        <v>88.865979381443296</v>
      </c>
      <c r="Q3008" s="6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5">
        <f t="shared" si="277"/>
        <v>54</v>
      </c>
      <c r="Q3009" s="6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 s="5">
        <f t="shared" si="277"/>
        <v>116.73076923076923</v>
      </c>
      <c r="Q3010" s="6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 xml:space="preserve"> ROUND((E3011/D3011) * 100, 0)</f>
        <v>120</v>
      </c>
      <c r="P3011" s="5">
        <f t="shared" ref="P3011:P3074" si="283" xml:space="preserve"> IFERROR(E3011/L3011,"0")</f>
        <v>233.8984375</v>
      </c>
      <c r="Q3011" s="6" t="str">
        <f t="shared" ref="Q3011:Q3074" si="284" xml:space="preserve"> LEFT(N3011, SEARCH("/", N3011, 1) - 1)</f>
        <v>theater</v>
      </c>
      <c r="R3011" t="str">
        <f t="shared" ref="R3011:R3074" si="285" xml:space="preserve"> RIGHT(N3011, LEN(N3011) - FIND("/", N3011))</f>
        <v>spaces</v>
      </c>
      <c r="S3011" s="9">
        <f t="shared" ref="S3011:S3074" si="286" xml:space="preserve"> (((J3011/60)/60)/24)+DATE(1970,1,1)</f>
        <v>41939.569907407407</v>
      </c>
      <c r="T3011" s="9">
        <f t="shared" ref="T3011:T3074" si="287" xml:space="preserve"> (((I3011/60)/60)/24) + 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5">
        <f t="shared" si="283"/>
        <v>158</v>
      </c>
      <c r="Q3012" s="6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 s="5">
        <f t="shared" si="283"/>
        <v>14.84</v>
      </c>
      <c r="Q3013" s="6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 s="5">
        <f t="shared" si="283"/>
        <v>85.181818181818187</v>
      </c>
      <c r="Q3014" s="6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5">
        <f t="shared" si="283"/>
        <v>146.69158878504672</v>
      </c>
      <c r="Q3015" s="6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 s="5">
        <f t="shared" si="283"/>
        <v>50.764811490125673</v>
      </c>
      <c r="Q3016" s="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 s="5">
        <f t="shared" si="283"/>
        <v>87.7</v>
      </c>
      <c r="Q3017" s="6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 s="5">
        <f t="shared" si="283"/>
        <v>242.27777777777777</v>
      </c>
      <c r="Q3018" s="6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 s="5">
        <f t="shared" si="283"/>
        <v>146.44654088050314</v>
      </c>
      <c r="Q3019" s="6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 s="5">
        <f t="shared" si="283"/>
        <v>103.17073170731707</v>
      </c>
      <c r="Q3020" s="6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 s="5">
        <f t="shared" si="283"/>
        <v>80.464601769911511</v>
      </c>
      <c r="Q3021" s="6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 s="5">
        <f t="shared" si="283"/>
        <v>234.66666666666666</v>
      </c>
      <c r="Q3022" s="6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5">
        <f t="shared" si="283"/>
        <v>50.689320388349515</v>
      </c>
      <c r="Q3023" s="6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 s="5">
        <f t="shared" si="283"/>
        <v>162.70967741935485</v>
      </c>
      <c r="Q3024" s="6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5">
        <f t="shared" si="283"/>
        <v>120.16666666666667</v>
      </c>
      <c r="Q3025" s="6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 s="5">
        <f t="shared" si="283"/>
        <v>67.697802197802204</v>
      </c>
      <c r="Q3026" s="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 s="5">
        <f t="shared" si="283"/>
        <v>52.103448275862071</v>
      </c>
      <c r="Q3027" s="6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 s="5">
        <f t="shared" si="283"/>
        <v>51.6</v>
      </c>
      <c r="Q3028" s="6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 s="5">
        <f t="shared" si="283"/>
        <v>164.3</v>
      </c>
      <c r="Q3029" s="6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5">
        <f t="shared" si="283"/>
        <v>84.858585858585855</v>
      </c>
      <c r="Q3030" s="6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 s="5">
        <f t="shared" si="283"/>
        <v>94.548850574712645</v>
      </c>
      <c r="Q3031" s="6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 s="5">
        <f t="shared" si="283"/>
        <v>45.536585365853661</v>
      </c>
      <c r="Q3032" s="6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5">
        <f t="shared" si="283"/>
        <v>51.724137931034484</v>
      </c>
      <c r="Q3033" s="6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 s="5">
        <f t="shared" si="283"/>
        <v>50.88</v>
      </c>
      <c r="Q3034" s="6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 s="5">
        <f t="shared" si="283"/>
        <v>191.13043478260869</v>
      </c>
      <c r="Q3035" s="6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 s="5">
        <f t="shared" si="283"/>
        <v>89.314285714285717</v>
      </c>
      <c r="Q3036" s="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 s="5">
        <f t="shared" si="283"/>
        <v>88.588631921824103</v>
      </c>
      <c r="Q3037" s="6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 s="5">
        <f t="shared" si="283"/>
        <v>96.300911854103347</v>
      </c>
      <c r="Q3038" s="6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 s="5">
        <f t="shared" si="283"/>
        <v>33.3125</v>
      </c>
      <c r="Q3039" s="6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 s="5">
        <f t="shared" si="283"/>
        <v>37.222222222222221</v>
      </c>
      <c r="Q3040" s="6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 s="5">
        <f t="shared" si="283"/>
        <v>92.130423728813554</v>
      </c>
      <c r="Q3041" s="6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 s="5">
        <f t="shared" si="283"/>
        <v>76.785714285714292</v>
      </c>
      <c r="Q3042" s="6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 s="5">
        <f t="shared" si="283"/>
        <v>96.526315789473685</v>
      </c>
      <c r="Q3043" s="6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5">
        <f t="shared" si="283"/>
        <v>51.891891891891895</v>
      </c>
      <c r="Q3044" s="6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5">
        <f t="shared" si="283"/>
        <v>128.9140625</v>
      </c>
      <c r="Q3045" s="6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 s="5">
        <f t="shared" si="283"/>
        <v>84.108974358974365</v>
      </c>
      <c r="Q3046" s="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 s="5">
        <f t="shared" si="283"/>
        <v>82.941562500000003</v>
      </c>
      <c r="Q3047" s="6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 s="5">
        <f t="shared" si="283"/>
        <v>259.94827586206895</v>
      </c>
      <c r="Q3048" s="6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5">
        <f t="shared" si="283"/>
        <v>37.25</v>
      </c>
      <c r="Q3049" s="6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 s="5">
        <f t="shared" si="283"/>
        <v>177.02127659574469</v>
      </c>
      <c r="Q3050" s="6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 s="5">
        <f t="shared" si="283"/>
        <v>74.074074074074076</v>
      </c>
      <c r="Q3051" s="6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5">
        <f t="shared" si="283"/>
        <v>70.666666666666671</v>
      </c>
      <c r="Q3052" s="6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 s="5">
        <f t="shared" si="283"/>
        <v>23.62857142857143</v>
      </c>
      <c r="Q3053" s="6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 s="5">
        <f t="shared" si="283"/>
        <v>37.5</v>
      </c>
      <c r="Q3054" s="6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 s="5">
        <f t="shared" si="283"/>
        <v>13.333333333333334</v>
      </c>
      <c r="Q3055" s="6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5" t="str">
        <f t="shared" si="283"/>
        <v>0</v>
      </c>
      <c r="Q3056" s="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5">
        <f t="shared" si="283"/>
        <v>1</v>
      </c>
      <c r="Q3057" s="6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5" t="str">
        <f t="shared" si="283"/>
        <v>0</v>
      </c>
      <c r="Q3058" s="6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5" t="str">
        <f t="shared" si="283"/>
        <v>0</v>
      </c>
      <c r="Q3059" s="6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5">
        <f t="shared" si="283"/>
        <v>1</v>
      </c>
      <c r="Q3060" s="6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5">
        <f t="shared" si="283"/>
        <v>41</v>
      </c>
      <c r="Q3061" s="6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 s="5">
        <f t="shared" si="283"/>
        <v>55.833333333333336</v>
      </c>
      <c r="Q3062" s="6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5" t="str">
        <f t="shared" si="283"/>
        <v>0</v>
      </c>
      <c r="Q3063" s="6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 s="5">
        <f t="shared" si="283"/>
        <v>99.761194029850742</v>
      </c>
      <c r="Q3064" s="6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 s="5">
        <f t="shared" si="283"/>
        <v>25.521739130434781</v>
      </c>
      <c r="Q3065" s="6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 s="5">
        <f t="shared" si="283"/>
        <v>117.65277777777777</v>
      </c>
      <c r="Q3066" s="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5">
        <f t="shared" si="283"/>
        <v>5</v>
      </c>
      <c r="Q3067" s="6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5">
        <f t="shared" si="283"/>
        <v>2796.6666666666665</v>
      </c>
      <c r="Q3068" s="6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 s="5">
        <f t="shared" si="283"/>
        <v>200</v>
      </c>
      <c r="Q3069" s="6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 s="5">
        <f t="shared" si="283"/>
        <v>87.5</v>
      </c>
      <c r="Q3070" s="6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 s="5">
        <f t="shared" si="283"/>
        <v>20.142857142857142</v>
      </c>
      <c r="Q3071" s="6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 s="5">
        <f t="shared" si="283"/>
        <v>20.875</v>
      </c>
      <c r="Q3072" s="6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 s="5">
        <f t="shared" si="283"/>
        <v>61.307692307692307</v>
      </c>
      <c r="Q3073" s="6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5">
        <f t="shared" si="283"/>
        <v>1</v>
      </c>
      <c r="Q3074" s="6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 xml:space="preserve"> ROUND((E3075/D3075) * 100, 0)</f>
        <v>0</v>
      </c>
      <c r="P3075" s="5">
        <f t="shared" ref="P3075:P3138" si="289" xml:space="preserve"> IFERROR(E3075/L3075,"0")</f>
        <v>92.142857142857139</v>
      </c>
      <c r="Q3075" s="6" t="str">
        <f t="shared" ref="Q3075:Q3138" si="290" xml:space="preserve"> LEFT(N3075, SEARCH("/", N3075, 1) - 1)</f>
        <v>theater</v>
      </c>
      <c r="R3075" t="str">
        <f t="shared" ref="R3075:R3138" si="291" xml:space="preserve"> RIGHT(N3075, LEN(N3075) - FIND("/", N3075))</f>
        <v>spaces</v>
      </c>
      <c r="S3075" s="9">
        <f t="shared" ref="S3075:S3138" si="292" xml:space="preserve"> (((J3075/60)/60)/24)+DATE(1970,1,1)</f>
        <v>42111.684027777781</v>
      </c>
      <c r="T3075" s="9">
        <f t="shared" ref="T3075:T3138" si="293" xml:space="preserve"> (((I3075/60)/60)/24) + 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 s="5">
        <f t="shared" si="289"/>
        <v>7.333333333333333</v>
      </c>
      <c r="Q3076" s="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 s="5">
        <f t="shared" si="289"/>
        <v>64.8</v>
      </c>
      <c r="Q3077" s="6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 s="5">
        <f t="shared" si="289"/>
        <v>30.12</v>
      </c>
      <c r="Q3078" s="6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 s="5">
        <f t="shared" si="289"/>
        <v>52.5</v>
      </c>
      <c r="Q3079" s="6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 s="5">
        <f t="shared" si="289"/>
        <v>23.666666666666668</v>
      </c>
      <c r="Q3080" s="6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 s="5">
        <f t="shared" si="289"/>
        <v>415.77777777777777</v>
      </c>
      <c r="Q3081" s="6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5">
        <f t="shared" si="289"/>
        <v>53.714285714285715</v>
      </c>
      <c r="Q3082" s="6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 s="5">
        <f t="shared" si="289"/>
        <v>420.6</v>
      </c>
      <c r="Q3083" s="6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5" t="str">
        <f t="shared" si="289"/>
        <v>0</v>
      </c>
      <c r="Q3084" s="6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 s="5">
        <f t="shared" si="289"/>
        <v>18.666666666666668</v>
      </c>
      <c r="Q3085" s="6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 s="5">
        <f t="shared" si="289"/>
        <v>78.333333333333329</v>
      </c>
      <c r="Q3086" s="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 s="5">
        <f t="shared" si="289"/>
        <v>67.777777777777771</v>
      </c>
      <c r="Q3087" s="6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 s="5">
        <f t="shared" si="289"/>
        <v>16.666666666666668</v>
      </c>
      <c r="Q3088" s="6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 s="5">
        <f t="shared" si="289"/>
        <v>62.5</v>
      </c>
      <c r="Q3089" s="6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 s="5">
        <f t="shared" si="289"/>
        <v>42</v>
      </c>
      <c r="Q3090" s="6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 s="5">
        <f t="shared" si="289"/>
        <v>130.0888888888889</v>
      </c>
      <c r="Q3091" s="6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 s="5">
        <f t="shared" si="289"/>
        <v>1270.2222222222222</v>
      </c>
      <c r="Q3092" s="6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 s="5">
        <f t="shared" si="289"/>
        <v>88.444444444444443</v>
      </c>
      <c r="Q3093" s="6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 s="5">
        <f t="shared" si="289"/>
        <v>56.342380952380957</v>
      </c>
      <c r="Q3094" s="6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 s="5">
        <f t="shared" si="289"/>
        <v>53.529411764705884</v>
      </c>
      <c r="Q3095" s="6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5">
        <f t="shared" si="289"/>
        <v>25</v>
      </c>
      <c r="Q3096" s="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 s="5">
        <f t="shared" si="289"/>
        <v>50</v>
      </c>
      <c r="Q3097" s="6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5">
        <f t="shared" si="289"/>
        <v>56.785714285714285</v>
      </c>
      <c r="Q3098" s="6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 s="5">
        <f t="shared" si="289"/>
        <v>40.833333333333336</v>
      </c>
      <c r="Q3099" s="6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 s="5">
        <f t="shared" si="289"/>
        <v>65.111111111111114</v>
      </c>
      <c r="Q3100" s="6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 s="5">
        <f t="shared" si="289"/>
        <v>55.6</v>
      </c>
      <c r="Q3101" s="6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 s="5">
        <f t="shared" si="289"/>
        <v>140.53846153846155</v>
      </c>
      <c r="Q3102" s="6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5">
        <f t="shared" si="289"/>
        <v>25</v>
      </c>
      <c r="Q3103" s="6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 s="5">
        <f t="shared" si="289"/>
        <v>69.533333333333331</v>
      </c>
      <c r="Q3104" s="6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 s="5">
        <f t="shared" si="289"/>
        <v>5.5</v>
      </c>
      <c r="Q3105" s="6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 s="5">
        <f t="shared" si="289"/>
        <v>237</v>
      </c>
      <c r="Q3106" s="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 s="5">
        <f t="shared" si="289"/>
        <v>79.870967741935488</v>
      </c>
      <c r="Q3107" s="6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 s="5">
        <f t="shared" si="289"/>
        <v>10.25</v>
      </c>
      <c r="Q3108" s="6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 s="5">
        <f t="shared" si="289"/>
        <v>272.58620689655174</v>
      </c>
      <c r="Q3109" s="6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 s="5">
        <f t="shared" si="289"/>
        <v>13</v>
      </c>
      <c r="Q3110" s="6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5">
        <f t="shared" si="289"/>
        <v>58.184210526315788</v>
      </c>
      <c r="Q3111" s="6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5">
        <f t="shared" si="289"/>
        <v>10</v>
      </c>
      <c r="Q3112" s="6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 s="5">
        <f t="shared" si="289"/>
        <v>70.10526315789474</v>
      </c>
      <c r="Q3113" s="6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 s="5">
        <f t="shared" si="289"/>
        <v>57.888888888888886</v>
      </c>
      <c r="Q3114" s="6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 s="5">
        <f t="shared" si="289"/>
        <v>125.27027027027027</v>
      </c>
      <c r="Q3115" s="6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5" t="str">
        <f t="shared" si="289"/>
        <v>0</v>
      </c>
      <c r="Q3116" s="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5">
        <f t="shared" si="289"/>
        <v>300</v>
      </c>
      <c r="Q3117" s="6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 s="5">
        <f t="shared" si="289"/>
        <v>43</v>
      </c>
      <c r="Q3118" s="6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 s="5">
        <f t="shared" si="289"/>
        <v>1</v>
      </c>
      <c r="Q3119" s="6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 s="5">
        <f t="shared" si="289"/>
        <v>775</v>
      </c>
      <c r="Q3120" s="6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 s="5">
        <f t="shared" si="289"/>
        <v>5</v>
      </c>
      <c r="Q3121" s="6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5">
        <f t="shared" si="289"/>
        <v>12.8</v>
      </c>
      <c r="Q3122" s="6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 s="5">
        <f t="shared" si="289"/>
        <v>10</v>
      </c>
      <c r="Q3123" s="6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 s="5">
        <f t="shared" si="289"/>
        <v>58</v>
      </c>
      <c r="Q3124" s="6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 s="5">
        <f t="shared" si="289"/>
        <v>244.80459770114942</v>
      </c>
      <c r="Q3125" s="6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5">
        <f t="shared" si="289"/>
        <v>6.5</v>
      </c>
      <c r="Q3126" s="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5" t="str">
        <f t="shared" si="289"/>
        <v>0</v>
      </c>
      <c r="Q3127" s="6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 s="5">
        <f t="shared" si="289"/>
        <v>61.176470588235297</v>
      </c>
      <c r="Q3128" s="6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5" t="str">
        <f t="shared" si="289"/>
        <v>0</v>
      </c>
      <c r="Q3129" s="6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 s="5">
        <f t="shared" si="289"/>
        <v>139.23931623931625</v>
      </c>
      <c r="Q3130" s="6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 s="5">
        <f t="shared" si="289"/>
        <v>10</v>
      </c>
      <c r="Q3131" s="6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 s="5">
        <f t="shared" si="289"/>
        <v>93.75</v>
      </c>
      <c r="Q3132" s="6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 s="5">
        <f t="shared" si="289"/>
        <v>53.75</v>
      </c>
      <c r="Q3133" s="6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5">
        <f t="shared" si="289"/>
        <v>10</v>
      </c>
      <c r="Q3134" s="6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5">
        <f t="shared" si="289"/>
        <v>33.75</v>
      </c>
      <c r="Q3135" s="6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 s="5">
        <f t="shared" si="289"/>
        <v>18.75</v>
      </c>
      <c r="Q3136" s="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 s="5">
        <f t="shared" si="289"/>
        <v>23.142857142857142</v>
      </c>
      <c r="Q3137" s="6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 s="5">
        <f t="shared" si="289"/>
        <v>29.045454545454547</v>
      </c>
      <c r="Q3138" s="6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 xml:space="preserve"> ROUND((E3139/D3139) * 100, 0)</f>
        <v>3</v>
      </c>
      <c r="P3139" s="5">
        <f t="shared" ref="P3139:P3202" si="295" xml:space="preserve"> IFERROR(E3139/L3139,"0")</f>
        <v>50</v>
      </c>
      <c r="Q3139" s="6" t="str">
        <f t="shared" ref="Q3139:Q3202" si="296" xml:space="preserve"> LEFT(N3139, SEARCH("/", N3139, 1) - 1)</f>
        <v>theater</v>
      </c>
      <c r="R3139" t="str">
        <f t="shared" ref="R3139:R3202" si="297" xml:space="preserve"> RIGHT(N3139, LEN(N3139) - FIND("/", N3139))</f>
        <v>plays</v>
      </c>
      <c r="S3139" s="9">
        <f t="shared" ref="S3139:S3202" si="298" xml:space="preserve"> (((J3139/60)/60)/24)+DATE(1970,1,1)</f>
        <v>42807.885057870371</v>
      </c>
      <c r="T3139" s="9">
        <f t="shared" ref="T3139:T3202" si="299" xml:space="preserve"> (((I3139/60)/60)/24) + 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5" t="str">
        <f t="shared" si="295"/>
        <v>0</v>
      </c>
      <c r="Q3140" s="6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 s="5">
        <f t="shared" si="295"/>
        <v>450</v>
      </c>
      <c r="Q3141" s="6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5">
        <f t="shared" si="295"/>
        <v>24</v>
      </c>
      <c r="Q3142" s="6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 s="5">
        <f t="shared" si="295"/>
        <v>32.25</v>
      </c>
      <c r="Q3143" s="6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 s="5">
        <f t="shared" si="295"/>
        <v>15</v>
      </c>
      <c r="Q3144" s="6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5" t="str">
        <f t="shared" si="295"/>
        <v>0</v>
      </c>
      <c r="Q3145" s="6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 s="5">
        <f t="shared" si="295"/>
        <v>251.33333333333334</v>
      </c>
      <c r="Q3146" s="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5" t="str">
        <f t="shared" si="295"/>
        <v>0</v>
      </c>
      <c r="Q3147" s="6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 s="5">
        <f t="shared" si="295"/>
        <v>437.5</v>
      </c>
      <c r="Q3148" s="6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 s="5">
        <f t="shared" si="295"/>
        <v>110.35211267605634</v>
      </c>
      <c r="Q3149" s="6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 s="5">
        <f t="shared" si="295"/>
        <v>41.421052631578945</v>
      </c>
      <c r="Q3150" s="6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5">
        <f t="shared" si="295"/>
        <v>52</v>
      </c>
      <c r="Q3151" s="6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5">
        <f t="shared" si="295"/>
        <v>33.990384615384613</v>
      </c>
      <c r="Q3152" s="6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 s="5">
        <f t="shared" si="295"/>
        <v>103.35294117647059</v>
      </c>
      <c r="Q3153" s="6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5">
        <f t="shared" si="295"/>
        <v>34.791044776119406</v>
      </c>
      <c r="Q3154" s="6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 s="5">
        <f t="shared" si="295"/>
        <v>41.773858921161825</v>
      </c>
      <c r="Q3155" s="6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 s="5">
        <f t="shared" si="295"/>
        <v>64.268292682926827</v>
      </c>
      <c r="Q3156" s="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 s="5">
        <f t="shared" si="295"/>
        <v>31.209370860927152</v>
      </c>
      <c r="Q3157" s="6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 s="5">
        <f t="shared" si="295"/>
        <v>62.921348314606739</v>
      </c>
      <c r="Q3158" s="6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5">
        <f t="shared" si="295"/>
        <v>98.536585365853654</v>
      </c>
      <c r="Q3159" s="6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5">
        <f t="shared" si="295"/>
        <v>82.608695652173907</v>
      </c>
      <c r="Q3160" s="6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 s="5">
        <f t="shared" si="295"/>
        <v>38.504230769230773</v>
      </c>
      <c r="Q3161" s="6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 s="5">
        <f t="shared" si="295"/>
        <v>80.15789473684211</v>
      </c>
      <c r="Q3162" s="6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 s="5">
        <f t="shared" si="295"/>
        <v>28.405405405405407</v>
      </c>
      <c r="Q3163" s="6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 s="5">
        <f t="shared" si="295"/>
        <v>80.730158730158735</v>
      </c>
      <c r="Q3164" s="6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 s="5">
        <f t="shared" si="295"/>
        <v>200.69444444444446</v>
      </c>
      <c r="Q3165" s="6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 s="5">
        <f t="shared" si="295"/>
        <v>37.591549295774648</v>
      </c>
      <c r="Q3166" s="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 s="5">
        <f t="shared" si="295"/>
        <v>58.095238095238095</v>
      </c>
      <c r="Q3167" s="6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 s="5">
        <f t="shared" si="295"/>
        <v>60.300892473118282</v>
      </c>
      <c r="Q3168" s="6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 s="5">
        <f t="shared" si="295"/>
        <v>63.363636363636367</v>
      </c>
      <c r="Q3169" s="6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 s="5">
        <f t="shared" si="295"/>
        <v>50.901639344262293</v>
      </c>
      <c r="Q3170" s="6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5">
        <f t="shared" si="295"/>
        <v>100.5</v>
      </c>
      <c r="Q3171" s="6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 s="5">
        <f t="shared" si="295"/>
        <v>31.619718309859156</v>
      </c>
      <c r="Q3172" s="6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 s="5">
        <f t="shared" si="295"/>
        <v>65.102564102564102</v>
      </c>
      <c r="Q3173" s="6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5">
        <f t="shared" si="295"/>
        <v>79.310344827586206</v>
      </c>
      <c r="Q3174" s="6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5">
        <f t="shared" si="295"/>
        <v>139.18918918918919</v>
      </c>
      <c r="Q3175" s="6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 s="5">
        <f t="shared" si="295"/>
        <v>131.91304347826087</v>
      </c>
      <c r="Q3176" s="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 s="5">
        <f t="shared" si="295"/>
        <v>91.3</v>
      </c>
      <c r="Q3177" s="6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 s="5">
        <f t="shared" si="295"/>
        <v>39.672727272727272</v>
      </c>
      <c r="Q3178" s="6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 s="5">
        <f t="shared" si="295"/>
        <v>57.549019607843135</v>
      </c>
      <c r="Q3179" s="6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 s="5">
        <f t="shared" si="295"/>
        <v>33.025641025641029</v>
      </c>
      <c r="Q3180" s="6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 s="5">
        <f t="shared" si="295"/>
        <v>77.335806451612896</v>
      </c>
      <c r="Q3181" s="6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 s="5">
        <f t="shared" si="295"/>
        <v>31.933333333333334</v>
      </c>
      <c r="Q3182" s="6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5">
        <f t="shared" si="295"/>
        <v>36.333333333333336</v>
      </c>
      <c r="Q3183" s="6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 s="5">
        <f t="shared" si="295"/>
        <v>46.768211920529801</v>
      </c>
      <c r="Q3184" s="6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5">
        <f t="shared" si="295"/>
        <v>40.073529411764703</v>
      </c>
      <c r="Q3185" s="6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 s="5">
        <f t="shared" si="295"/>
        <v>100.21739130434783</v>
      </c>
      <c r="Q3186" s="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5">
        <f t="shared" si="295"/>
        <v>41.666666666666664</v>
      </c>
      <c r="Q3187" s="6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 s="5">
        <f t="shared" si="295"/>
        <v>46.714285714285715</v>
      </c>
      <c r="Q3188" s="6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 s="5">
        <f t="shared" si="295"/>
        <v>71.491803278688522</v>
      </c>
      <c r="Q3189" s="6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5">
        <f t="shared" si="295"/>
        <v>14.444444444444445</v>
      </c>
      <c r="Q3190" s="6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 s="5">
        <f t="shared" si="295"/>
        <v>356.84210526315792</v>
      </c>
      <c r="Q3191" s="6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5" t="str">
        <f t="shared" si="295"/>
        <v>0</v>
      </c>
      <c r="Q3192" s="6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5">
        <f t="shared" si="295"/>
        <v>37.75</v>
      </c>
      <c r="Q3193" s="6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5">
        <f t="shared" si="295"/>
        <v>12.75</v>
      </c>
      <c r="Q3194" s="6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 s="5">
        <f t="shared" si="295"/>
        <v>24.458333333333332</v>
      </c>
      <c r="Q3195" s="6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5" t="str">
        <f t="shared" si="295"/>
        <v>0</v>
      </c>
      <c r="Q3196" s="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 s="5">
        <f t="shared" si="295"/>
        <v>53.07692307692308</v>
      </c>
      <c r="Q3197" s="6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 s="5">
        <f t="shared" si="295"/>
        <v>300</v>
      </c>
      <c r="Q3198" s="6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 s="5">
        <f t="shared" si="295"/>
        <v>286.25</v>
      </c>
      <c r="Q3199" s="6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 s="5">
        <f t="shared" si="295"/>
        <v>36.666666666666664</v>
      </c>
      <c r="Q3200" s="6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 s="5">
        <f t="shared" si="295"/>
        <v>49.20754716981132</v>
      </c>
      <c r="Q3201" s="6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5">
        <f t="shared" si="295"/>
        <v>1</v>
      </c>
      <c r="Q3202" s="6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 xml:space="preserve"> ROUND((E3203/D3203) * 100, 0)</f>
        <v>1</v>
      </c>
      <c r="P3203" s="5">
        <f t="shared" ref="P3203:P3266" si="301" xml:space="preserve"> IFERROR(E3203/L3203,"0")</f>
        <v>12.5</v>
      </c>
      <c r="Q3203" s="6" t="str">
        <f t="shared" ref="Q3203:Q3266" si="302" xml:space="preserve"> LEFT(N3203, SEARCH("/", N3203, 1) - 1)</f>
        <v>theater</v>
      </c>
      <c r="R3203" t="str">
        <f t="shared" ref="R3203:R3266" si="303" xml:space="preserve"> RIGHT(N3203, LEN(N3203) - FIND("/", N3203))</f>
        <v>musical</v>
      </c>
      <c r="S3203" s="9">
        <f t="shared" ref="S3203:S3266" si="304" xml:space="preserve"> (((J3203/60)/60)/24)+DATE(1970,1,1)</f>
        <v>41861.767094907409</v>
      </c>
      <c r="T3203" s="9">
        <f t="shared" ref="T3203:T3266" si="305" xml:space="preserve"> (((I3203/60)/60)/24) + 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 s="5">
        <f t="shared" si="301"/>
        <v>109.04</v>
      </c>
      <c r="Q3204" s="6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5">
        <f t="shared" si="301"/>
        <v>41.666666666666664</v>
      </c>
      <c r="Q3205" s="6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5" t="str">
        <f t="shared" si="301"/>
        <v>0</v>
      </c>
      <c r="Q3206" s="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 s="5">
        <f t="shared" si="301"/>
        <v>22.75</v>
      </c>
      <c r="Q3207" s="6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5" t="str">
        <f t="shared" si="301"/>
        <v>0</v>
      </c>
      <c r="Q3208" s="6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 s="5">
        <f t="shared" si="301"/>
        <v>70.833333333333329</v>
      </c>
      <c r="Q3209" s="6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 s="5">
        <f t="shared" si="301"/>
        <v>63.109756097560975</v>
      </c>
      <c r="Q3210" s="6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 s="5">
        <f t="shared" si="301"/>
        <v>50.157964601769912</v>
      </c>
      <c r="Q3211" s="6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 s="5">
        <f t="shared" si="301"/>
        <v>62.883333333333333</v>
      </c>
      <c r="Q3212" s="6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 s="5">
        <f t="shared" si="301"/>
        <v>85.531055900621112</v>
      </c>
      <c r="Q3213" s="6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 s="5">
        <f t="shared" si="301"/>
        <v>53.723404255319146</v>
      </c>
      <c r="Q3214" s="6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 s="5">
        <f t="shared" si="301"/>
        <v>127.80851063829788</v>
      </c>
      <c r="Q3215" s="6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 s="5">
        <f t="shared" si="301"/>
        <v>106.57391304347826</v>
      </c>
      <c r="Q3216" s="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 s="5">
        <f t="shared" si="301"/>
        <v>262.11194029850748</v>
      </c>
      <c r="Q3217" s="6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 s="5">
        <f t="shared" si="301"/>
        <v>57.171428571428571</v>
      </c>
      <c r="Q3218" s="6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5">
        <f t="shared" si="301"/>
        <v>50.20192307692308</v>
      </c>
      <c r="Q3219" s="6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 s="5">
        <f t="shared" si="301"/>
        <v>66.586956521739125</v>
      </c>
      <c r="Q3220" s="6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 s="5">
        <f t="shared" si="301"/>
        <v>168.25210084033614</v>
      </c>
      <c r="Q3221" s="6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 s="5">
        <f t="shared" si="301"/>
        <v>256.37288135593218</v>
      </c>
      <c r="Q3222" s="6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 s="5">
        <f t="shared" si="301"/>
        <v>36.610619469026545</v>
      </c>
      <c r="Q3223" s="6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 s="5">
        <f t="shared" si="301"/>
        <v>37.142857142857146</v>
      </c>
      <c r="Q3224" s="6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 s="5">
        <f t="shared" si="301"/>
        <v>45.878378378378379</v>
      </c>
      <c r="Q3225" s="6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5">
        <f t="shared" si="301"/>
        <v>141.71296296296296</v>
      </c>
      <c r="Q3226" s="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 s="5">
        <f t="shared" si="301"/>
        <v>52.487179487179489</v>
      </c>
      <c r="Q3227" s="6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 s="5">
        <f t="shared" si="301"/>
        <v>59.523809523809526</v>
      </c>
      <c r="Q3228" s="6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5">
        <f t="shared" si="301"/>
        <v>50</v>
      </c>
      <c r="Q3229" s="6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 s="5">
        <f t="shared" si="301"/>
        <v>193.62162162162161</v>
      </c>
      <c r="Q3230" s="6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 s="5">
        <f t="shared" si="301"/>
        <v>106.79702970297029</v>
      </c>
      <c r="Q3231" s="6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 s="5">
        <f t="shared" si="301"/>
        <v>77.21621621621621</v>
      </c>
      <c r="Q3232" s="6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5">
        <f t="shared" si="301"/>
        <v>57.5</v>
      </c>
      <c r="Q3233" s="6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 s="5">
        <f t="shared" si="301"/>
        <v>50.46153846153846</v>
      </c>
      <c r="Q3234" s="6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 s="5">
        <f t="shared" si="301"/>
        <v>97.377049180327873</v>
      </c>
      <c r="Q3235" s="6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 s="5">
        <f t="shared" si="301"/>
        <v>34.91921739130435</v>
      </c>
      <c r="Q3236" s="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 s="5">
        <f t="shared" si="301"/>
        <v>85.530386740331494</v>
      </c>
      <c r="Q3237" s="6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 s="5">
        <f t="shared" si="301"/>
        <v>182.90909090909091</v>
      </c>
      <c r="Q3238" s="6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 s="5">
        <f t="shared" si="301"/>
        <v>131.13620817843866</v>
      </c>
      <c r="Q3239" s="6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 s="5">
        <f t="shared" si="301"/>
        <v>39.810126582278478</v>
      </c>
      <c r="Q3240" s="6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 s="5">
        <f t="shared" si="301"/>
        <v>59.701730769230764</v>
      </c>
      <c r="Q3241" s="6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 s="5">
        <f t="shared" si="301"/>
        <v>88.735294117647058</v>
      </c>
      <c r="Q3242" s="6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 s="5">
        <f t="shared" si="301"/>
        <v>58.688622754491021</v>
      </c>
      <c r="Q3243" s="6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 s="5">
        <f t="shared" si="301"/>
        <v>69.56513661202186</v>
      </c>
      <c r="Q3244" s="6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 s="5">
        <f t="shared" si="301"/>
        <v>115.87323943661971</v>
      </c>
      <c r="Q3245" s="6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 s="5">
        <f t="shared" si="301"/>
        <v>23.869565217391305</v>
      </c>
      <c r="Q3246" s="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 s="5">
        <f t="shared" si="301"/>
        <v>81.125925925925927</v>
      </c>
      <c r="Q3247" s="6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 s="5">
        <f t="shared" si="301"/>
        <v>57.626943005181346</v>
      </c>
      <c r="Q3248" s="6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 s="5">
        <f t="shared" si="301"/>
        <v>46.429824561403507</v>
      </c>
      <c r="Q3249" s="6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 s="5">
        <f t="shared" si="301"/>
        <v>60.475000000000001</v>
      </c>
      <c r="Q3250" s="6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 s="5">
        <f t="shared" si="301"/>
        <v>65.579545454545453</v>
      </c>
      <c r="Q3251" s="6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 s="5">
        <f t="shared" si="301"/>
        <v>119.1924882629108</v>
      </c>
      <c r="Q3252" s="6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 s="5">
        <f t="shared" si="301"/>
        <v>83.05</v>
      </c>
      <c r="Q3253" s="6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 s="5">
        <f t="shared" si="301"/>
        <v>57.52</v>
      </c>
      <c r="Q3254" s="6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 s="5">
        <f t="shared" si="301"/>
        <v>177.08695652173913</v>
      </c>
      <c r="Q3255" s="6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 s="5">
        <f t="shared" si="301"/>
        <v>70.771505376344081</v>
      </c>
      <c r="Q3256" s="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5">
        <f t="shared" si="301"/>
        <v>29.166666666666668</v>
      </c>
      <c r="Q3257" s="6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 s="5">
        <f t="shared" si="301"/>
        <v>72.76136363636364</v>
      </c>
      <c r="Q3258" s="6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 s="5">
        <f t="shared" si="301"/>
        <v>51.853414634146333</v>
      </c>
      <c r="Q3259" s="6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 s="5">
        <f t="shared" si="301"/>
        <v>98.2</v>
      </c>
      <c r="Q3260" s="6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 s="5">
        <f t="shared" si="301"/>
        <v>251.7381443298969</v>
      </c>
      <c r="Q3261" s="6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 s="5">
        <f t="shared" si="301"/>
        <v>74.821917808219183</v>
      </c>
      <c r="Q3262" s="6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 s="5">
        <f t="shared" si="301"/>
        <v>67.65306122448979</v>
      </c>
      <c r="Q3263" s="6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5">
        <f t="shared" si="301"/>
        <v>93.81343283582089</v>
      </c>
      <c r="Q3264" s="6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 s="5">
        <f t="shared" si="301"/>
        <v>41.237647058823526</v>
      </c>
      <c r="Q3265" s="6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5">
        <f t="shared" si="301"/>
        <v>52.551020408163268</v>
      </c>
      <c r="Q3266" s="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 xml:space="preserve"> ROUND((E3267/D3267) * 100, 0)</f>
        <v>164</v>
      </c>
      <c r="P3267" s="5">
        <f t="shared" ref="P3267:P3330" si="307" xml:space="preserve"> IFERROR(E3267/L3267,"0")</f>
        <v>70.285714285714292</v>
      </c>
      <c r="Q3267" s="6" t="str">
        <f t="shared" ref="Q3267:Q3330" si="308" xml:space="preserve"> LEFT(N3267, SEARCH("/", N3267, 1) - 1)</f>
        <v>theater</v>
      </c>
      <c r="R3267" t="str">
        <f t="shared" ref="R3267:R3330" si="309" xml:space="preserve"> RIGHT(N3267, LEN(N3267) - FIND("/", N3267))</f>
        <v>plays</v>
      </c>
      <c r="S3267" s="9">
        <f t="shared" ref="S3267:S3330" si="310" xml:space="preserve"> (((J3267/60)/60)/24)+DATE(1970,1,1)</f>
        <v>42311.711979166663</v>
      </c>
      <c r="T3267" s="9">
        <f t="shared" ref="T3267:T3330" si="311" xml:space="preserve"> (((I3267/60)/60)/24) + 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 s="5">
        <f t="shared" si="307"/>
        <v>48.325153374233132</v>
      </c>
      <c r="Q3268" s="6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 s="5">
        <f t="shared" si="307"/>
        <v>53.177083333333336</v>
      </c>
      <c r="Q3269" s="6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5">
        <f t="shared" si="307"/>
        <v>60.952380952380949</v>
      </c>
      <c r="Q3270" s="6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 s="5">
        <f t="shared" si="307"/>
        <v>116</v>
      </c>
      <c r="Q3271" s="6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 s="5">
        <f t="shared" si="307"/>
        <v>61</v>
      </c>
      <c r="Q3272" s="6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5">
        <f t="shared" si="307"/>
        <v>38.235294117647058</v>
      </c>
      <c r="Q3273" s="6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 s="5">
        <f t="shared" si="307"/>
        <v>106.50344827586207</v>
      </c>
      <c r="Q3274" s="6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 s="5">
        <f t="shared" si="307"/>
        <v>204.57142857142858</v>
      </c>
      <c r="Q3275" s="6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 s="5">
        <f t="shared" si="307"/>
        <v>54.912587412587413</v>
      </c>
      <c r="Q3276" s="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 s="5">
        <f t="shared" si="307"/>
        <v>150.41666666666666</v>
      </c>
      <c r="Q3277" s="6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 s="5">
        <f t="shared" si="307"/>
        <v>52.58</v>
      </c>
      <c r="Q3278" s="6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 s="5">
        <f t="shared" si="307"/>
        <v>54.3</v>
      </c>
      <c r="Q3279" s="6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 s="5">
        <f t="shared" si="307"/>
        <v>76.029411764705884</v>
      </c>
      <c r="Q3280" s="6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 s="5">
        <f t="shared" si="307"/>
        <v>105.2063492063492</v>
      </c>
      <c r="Q3281" s="6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5">
        <f t="shared" si="307"/>
        <v>68.666666666666671</v>
      </c>
      <c r="Q3282" s="6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 s="5">
        <f t="shared" si="307"/>
        <v>129.36170212765958</v>
      </c>
      <c r="Q3283" s="6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 s="5">
        <f t="shared" si="307"/>
        <v>134.26371308016877</v>
      </c>
      <c r="Q3284" s="6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 s="5">
        <f t="shared" si="307"/>
        <v>17.829787234042552</v>
      </c>
      <c r="Q3285" s="6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 s="5">
        <f t="shared" si="307"/>
        <v>203.2</v>
      </c>
      <c r="Q3286" s="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 s="5">
        <f t="shared" si="307"/>
        <v>69.18518518518519</v>
      </c>
      <c r="Q3287" s="6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 s="5">
        <f t="shared" si="307"/>
        <v>125.12295081967213</v>
      </c>
      <c r="Q3288" s="6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5">
        <f t="shared" si="307"/>
        <v>73.529411764705884</v>
      </c>
      <c r="Q3289" s="6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 s="5">
        <f t="shared" si="307"/>
        <v>48.437149758454105</v>
      </c>
      <c r="Q3290" s="6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5">
        <f t="shared" si="307"/>
        <v>26.608400000000003</v>
      </c>
      <c r="Q3291" s="6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 s="5">
        <f t="shared" si="307"/>
        <v>33.666666666666664</v>
      </c>
      <c r="Q3292" s="6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5">
        <f t="shared" si="307"/>
        <v>40.714285714285715</v>
      </c>
      <c r="Q3293" s="6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 s="5">
        <f t="shared" si="307"/>
        <v>19.266666666666666</v>
      </c>
      <c r="Q3294" s="6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 s="5">
        <f t="shared" si="307"/>
        <v>84.285714285714292</v>
      </c>
      <c r="Q3295" s="6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 s="5">
        <f t="shared" si="307"/>
        <v>29.583333333333332</v>
      </c>
      <c r="Q3296" s="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 s="5">
        <f t="shared" si="307"/>
        <v>26.667037037037037</v>
      </c>
      <c r="Q3297" s="6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 s="5">
        <f t="shared" si="307"/>
        <v>45.978723404255319</v>
      </c>
      <c r="Q3298" s="6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 s="5">
        <f t="shared" si="307"/>
        <v>125.09090909090909</v>
      </c>
      <c r="Q3299" s="6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 s="5">
        <f t="shared" si="307"/>
        <v>141.29166666666666</v>
      </c>
      <c r="Q3300" s="6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 s="5">
        <f t="shared" si="307"/>
        <v>55.333333333333336</v>
      </c>
      <c r="Q3301" s="6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 s="5">
        <f t="shared" si="307"/>
        <v>46.420454545454547</v>
      </c>
      <c r="Q3302" s="6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 s="5">
        <f t="shared" si="307"/>
        <v>57.2</v>
      </c>
      <c r="Q3303" s="6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 s="5">
        <f t="shared" si="307"/>
        <v>173.7</v>
      </c>
      <c r="Q3304" s="6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 s="5">
        <f t="shared" si="307"/>
        <v>59.6</v>
      </c>
      <c r="Q3305" s="6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 s="5">
        <f t="shared" si="307"/>
        <v>89.585714285714289</v>
      </c>
      <c r="Q3306" s="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5">
        <f t="shared" si="307"/>
        <v>204.05</v>
      </c>
      <c r="Q3307" s="6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 s="5">
        <f t="shared" si="307"/>
        <v>48.703703703703702</v>
      </c>
      <c r="Q3308" s="6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 s="5">
        <f t="shared" si="307"/>
        <v>53.339999999999996</v>
      </c>
      <c r="Q3309" s="6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 s="5">
        <f t="shared" si="307"/>
        <v>75.087719298245617</v>
      </c>
      <c r="Q3310" s="6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 s="5">
        <f t="shared" si="307"/>
        <v>18</v>
      </c>
      <c r="Q3311" s="6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 s="5">
        <f t="shared" si="307"/>
        <v>209.83870967741936</v>
      </c>
      <c r="Q3312" s="6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 s="5">
        <f t="shared" si="307"/>
        <v>61.022222222222226</v>
      </c>
      <c r="Q3313" s="6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5">
        <f t="shared" si="307"/>
        <v>61</v>
      </c>
      <c r="Q3314" s="6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 s="5">
        <f t="shared" si="307"/>
        <v>80.034482758620683</v>
      </c>
      <c r="Q3315" s="6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 s="5">
        <f t="shared" si="307"/>
        <v>29.068965517241381</v>
      </c>
      <c r="Q3316" s="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5">
        <f t="shared" si="307"/>
        <v>49.438202247191015</v>
      </c>
      <c r="Q3317" s="6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 s="5">
        <f t="shared" si="307"/>
        <v>93.977440000000001</v>
      </c>
      <c r="Q3318" s="6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 s="5">
        <f t="shared" si="307"/>
        <v>61.944444444444443</v>
      </c>
      <c r="Q3319" s="6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 s="5">
        <f t="shared" si="307"/>
        <v>78.5</v>
      </c>
      <c r="Q3320" s="6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5">
        <f t="shared" si="307"/>
        <v>33.75</v>
      </c>
      <c r="Q3321" s="6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5">
        <f t="shared" si="307"/>
        <v>66.44736842105263</v>
      </c>
      <c r="Q3322" s="6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 s="5">
        <f t="shared" si="307"/>
        <v>35.799999999999997</v>
      </c>
      <c r="Q3323" s="6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 s="5">
        <f t="shared" si="307"/>
        <v>145.65217391304347</v>
      </c>
      <c r="Q3324" s="6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 s="5">
        <f t="shared" si="307"/>
        <v>25.693877551020407</v>
      </c>
      <c r="Q3325" s="6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 s="5">
        <f t="shared" si="307"/>
        <v>152.5</v>
      </c>
      <c r="Q3326" s="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 s="5">
        <f t="shared" si="307"/>
        <v>30</v>
      </c>
      <c r="Q3327" s="6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 s="5">
        <f t="shared" si="307"/>
        <v>142.28070175438597</v>
      </c>
      <c r="Q3328" s="6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 s="5">
        <f t="shared" si="307"/>
        <v>24.545454545454547</v>
      </c>
      <c r="Q3329" s="6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 s="5">
        <f t="shared" si="307"/>
        <v>292.77777777777777</v>
      </c>
      <c r="Q3330" s="6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 xml:space="preserve"> ROUND((E3331/D3331) * 100, 0)</f>
        <v>117</v>
      </c>
      <c r="P3331" s="5">
        <f t="shared" ref="P3331:P3394" si="313" xml:space="preserve"> IFERROR(E3331/L3331,"0")</f>
        <v>44.92307692307692</v>
      </c>
      <c r="Q3331" s="6" t="str">
        <f t="shared" ref="Q3331:Q3394" si="314" xml:space="preserve"> LEFT(N3331, SEARCH("/", N3331, 1) - 1)</f>
        <v>theater</v>
      </c>
      <c r="R3331" t="str">
        <f t="shared" ref="R3331:R3394" si="315" xml:space="preserve"> RIGHT(N3331, LEN(N3331) - FIND("/", N3331))</f>
        <v>plays</v>
      </c>
      <c r="S3331" s="9">
        <f t="shared" ref="S3331:S3394" si="316" xml:space="preserve"> (((J3331/60)/60)/24)+DATE(1970,1,1)</f>
        <v>41837.323009259257</v>
      </c>
      <c r="T3331" s="9">
        <f t="shared" ref="T3331:T3394" si="317" xml:space="preserve"> (((I3331/60)/60)/24) + 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 s="5">
        <f t="shared" si="313"/>
        <v>23.10144927536232</v>
      </c>
      <c r="Q3332" s="6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 s="5">
        <f t="shared" si="313"/>
        <v>80.400000000000006</v>
      </c>
      <c r="Q3333" s="6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5">
        <f t="shared" si="313"/>
        <v>72.289156626506028</v>
      </c>
      <c r="Q3334" s="6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 s="5">
        <f t="shared" si="313"/>
        <v>32.972972972972975</v>
      </c>
      <c r="Q3335" s="6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 s="5">
        <f t="shared" si="313"/>
        <v>116.65217391304348</v>
      </c>
      <c r="Q3336" s="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 s="5">
        <f t="shared" si="313"/>
        <v>79.61904761904762</v>
      </c>
      <c r="Q3337" s="6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5">
        <f t="shared" si="313"/>
        <v>27.777777777777779</v>
      </c>
      <c r="Q3338" s="6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 s="5">
        <f t="shared" si="313"/>
        <v>81.029411764705884</v>
      </c>
      <c r="Q3339" s="6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 s="5">
        <f t="shared" si="313"/>
        <v>136.84821428571428</v>
      </c>
      <c r="Q3340" s="6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 s="5">
        <f t="shared" si="313"/>
        <v>177.61702127659575</v>
      </c>
      <c r="Q3341" s="6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 s="5">
        <f t="shared" si="313"/>
        <v>109.07894736842105</v>
      </c>
      <c r="Q3342" s="6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5">
        <f t="shared" si="313"/>
        <v>119.64285714285714</v>
      </c>
      <c r="Q3343" s="6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 s="5">
        <f t="shared" si="313"/>
        <v>78.205128205128204</v>
      </c>
      <c r="Q3344" s="6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 s="5">
        <f t="shared" si="313"/>
        <v>52.173913043478258</v>
      </c>
      <c r="Q3345" s="6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 s="5">
        <f t="shared" si="313"/>
        <v>114.125</v>
      </c>
      <c r="Q3346" s="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5">
        <f t="shared" si="313"/>
        <v>50</v>
      </c>
      <c r="Q3347" s="6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5">
        <f t="shared" si="313"/>
        <v>91.666666666666671</v>
      </c>
      <c r="Q3348" s="6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 s="5">
        <f t="shared" si="313"/>
        <v>108.59090909090909</v>
      </c>
      <c r="Q3349" s="6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 s="5">
        <f t="shared" si="313"/>
        <v>69.822784810126578</v>
      </c>
      <c r="Q3350" s="6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 s="5">
        <f t="shared" si="313"/>
        <v>109.57142857142857</v>
      </c>
      <c r="Q3351" s="6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 s="5">
        <f t="shared" si="313"/>
        <v>71.666666666666671</v>
      </c>
      <c r="Q3352" s="6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 s="5">
        <f t="shared" si="313"/>
        <v>93.611111111111114</v>
      </c>
      <c r="Q3353" s="6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 s="5">
        <f t="shared" si="313"/>
        <v>76.8</v>
      </c>
      <c r="Q3354" s="6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5">
        <f t="shared" si="313"/>
        <v>35.795454545454547</v>
      </c>
      <c r="Q3355" s="6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 s="5">
        <f t="shared" si="313"/>
        <v>55.6</v>
      </c>
      <c r="Q3356" s="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 s="5">
        <f t="shared" si="313"/>
        <v>147.33333333333334</v>
      </c>
      <c r="Q3357" s="6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 s="5">
        <f t="shared" si="313"/>
        <v>56.333333333333336</v>
      </c>
      <c r="Q3358" s="6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5">
        <f t="shared" si="313"/>
        <v>96.19047619047619</v>
      </c>
      <c r="Q3359" s="6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5">
        <f t="shared" si="313"/>
        <v>63.574074074074076</v>
      </c>
      <c r="Q3360" s="6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 s="5">
        <f t="shared" si="313"/>
        <v>184.78260869565219</v>
      </c>
      <c r="Q3361" s="6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 s="5">
        <f t="shared" si="313"/>
        <v>126.72222222222223</v>
      </c>
      <c r="Q3362" s="6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 s="5">
        <f t="shared" si="313"/>
        <v>83.42647058823529</v>
      </c>
      <c r="Q3363" s="6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5">
        <f t="shared" si="313"/>
        <v>54.5</v>
      </c>
      <c r="Q3364" s="6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 s="5">
        <f t="shared" si="313"/>
        <v>302.30769230769232</v>
      </c>
      <c r="Q3365" s="6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 s="5">
        <f t="shared" si="313"/>
        <v>44.138888888888886</v>
      </c>
      <c r="Q3366" s="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5">
        <f t="shared" si="313"/>
        <v>866.66666666666663</v>
      </c>
      <c r="Q3367" s="6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5">
        <f t="shared" si="313"/>
        <v>61.388888888888886</v>
      </c>
      <c r="Q3368" s="6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 s="5">
        <f t="shared" si="313"/>
        <v>29.666666666666668</v>
      </c>
      <c r="Q3369" s="6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 s="5">
        <f t="shared" si="313"/>
        <v>45.478260869565219</v>
      </c>
      <c r="Q3370" s="6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 s="5">
        <f t="shared" si="313"/>
        <v>96.203703703703709</v>
      </c>
      <c r="Q3371" s="6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 s="5">
        <f t="shared" si="313"/>
        <v>67.92307692307692</v>
      </c>
      <c r="Q3372" s="6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 s="5">
        <f t="shared" si="313"/>
        <v>30.777777777777779</v>
      </c>
      <c r="Q3373" s="6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 s="5">
        <f t="shared" si="313"/>
        <v>38.333333333333336</v>
      </c>
      <c r="Q3374" s="6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 s="5">
        <f t="shared" si="313"/>
        <v>66.833333333333329</v>
      </c>
      <c r="Q3375" s="6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 s="5">
        <f t="shared" si="313"/>
        <v>71.730769230769226</v>
      </c>
      <c r="Q3376" s="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5">
        <f t="shared" si="313"/>
        <v>176.47058823529412</v>
      </c>
      <c r="Q3377" s="6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5">
        <f t="shared" si="313"/>
        <v>421.10526315789474</v>
      </c>
      <c r="Q3378" s="6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 s="5">
        <f t="shared" si="313"/>
        <v>104.98701298701299</v>
      </c>
      <c r="Q3379" s="6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 s="5">
        <f t="shared" si="313"/>
        <v>28.19047619047619</v>
      </c>
      <c r="Q3380" s="6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 s="5">
        <f t="shared" si="313"/>
        <v>54.55263157894737</v>
      </c>
      <c r="Q3381" s="6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 s="5">
        <f t="shared" si="313"/>
        <v>111.89285714285714</v>
      </c>
      <c r="Q3382" s="6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 s="5">
        <f t="shared" si="313"/>
        <v>85.208333333333329</v>
      </c>
      <c r="Q3383" s="6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 s="5">
        <f t="shared" si="313"/>
        <v>76.652173913043484</v>
      </c>
      <c r="Q3384" s="6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 s="5">
        <f t="shared" si="313"/>
        <v>65.166666666666671</v>
      </c>
      <c r="Q3385" s="6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5">
        <f t="shared" si="313"/>
        <v>93.760312499999998</v>
      </c>
      <c r="Q3386" s="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5">
        <f t="shared" si="313"/>
        <v>133.33333333333334</v>
      </c>
      <c r="Q3387" s="6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5">
        <f t="shared" si="313"/>
        <v>51.219512195121951</v>
      </c>
      <c r="Q3388" s="6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 s="5">
        <f t="shared" si="313"/>
        <v>100.17142857142858</v>
      </c>
      <c r="Q3389" s="6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 s="5">
        <f t="shared" si="313"/>
        <v>34.6</v>
      </c>
      <c r="Q3390" s="6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 s="5">
        <f t="shared" si="313"/>
        <v>184.67741935483872</v>
      </c>
      <c r="Q3391" s="6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 s="5">
        <f t="shared" si="313"/>
        <v>69.818181818181813</v>
      </c>
      <c r="Q3392" s="6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5">
        <f t="shared" si="313"/>
        <v>61.944444444444443</v>
      </c>
      <c r="Q3393" s="6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5">
        <f t="shared" si="313"/>
        <v>41.666666666666664</v>
      </c>
      <c r="Q3394" s="6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 xml:space="preserve"> ROUND((E3395/D3395) * 100, 0)</f>
        <v>106</v>
      </c>
      <c r="P3395" s="5">
        <f t="shared" ref="P3395:P3458" si="319" xml:space="preserve"> IFERROR(E3395/L3395,"0")</f>
        <v>36.06818181818182</v>
      </c>
      <c r="Q3395" s="6" t="str">
        <f t="shared" ref="Q3395:Q3458" si="320" xml:space="preserve"> LEFT(N3395, SEARCH("/", N3395, 1) - 1)</f>
        <v>theater</v>
      </c>
      <c r="R3395" t="str">
        <f t="shared" ref="R3395:R3458" si="321" xml:space="preserve"> RIGHT(N3395, LEN(N3395) - FIND("/", N3395))</f>
        <v>plays</v>
      </c>
      <c r="S3395" s="9">
        <f t="shared" ref="S3395:S3458" si="322" xml:space="preserve"> (((J3395/60)/60)/24)+DATE(1970,1,1)</f>
        <v>41923.921643518523</v>
      </c>
      <c r="T3395" s="9">
        <f t="shared" ref="T3395:T3458" si="323" xml:space="preserve"> (((I3395/60)/60)/24) + 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 s="5">
        <f t="shared" si="319"/>
        <v>29</v>
      </c>
      <c r="Q3396" s="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5">
        <f t="shared" si="319"/>
        <v>24.210526315789473</v>
      </c>
      <c r="Q3397" s="6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 s="5">
        <f t="shared" si="319"/>
        <v>55.892857142857146</v>
      </c>
      <c r="Q3398" s="6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5">
        <f t="shared" si="319"/>
        <v>11.666666666666666</v>
      </c>
      <c r="Q3399" s="6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 s="5">
        <f t="shared" si="319"/>
        <v>68.353846153846149</v>
      </c>
      <c r="Q3400" s="6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 s="5">
        <f t="shared" si="319"/>
        <v>27.065217391304348</v>
      </c>
      <c r="Q3401" s="6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 s="5">
        <f t="shared" si="319"/>
        <v>118.12941176470588</v>
      </c>
      <c r="Q3402" s="6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 s="5">
        <f t="shared" si="319"/>
        <v>44.757575757575758</v>
      </c>
      <c r="Q3403" s="6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 s="5">
        <f t="shared" si="319"/>
        <v>99.787878787878782</v>
      </c>
      <c r="Q3404" s="6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5">
        <f t="shared" si="319"/>
        <v>117.64705882352941</v>
      </c>
      <c r="Q3405" s="6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5">
        <f t="shared" si="319"/>
        <v>203.33333333333334</v>
      </c>
      <c r="Q3406" s="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 s="5">
        <f t="shared" si="319"/>
        <v>28.323529411764707</v>
      </c>
      <c r="Q3407" s="6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 s="5">
        <f t="shared" si="319"/>
        <v>110.23076923076923</v>
      </c>
      <c r="Q3408" s="6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 s="5">
        <f t="shared" si="319"/>
        <v>31.970149253731343</v>
      </c>
      <c r="Q3409" s="6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5">
        <f t="shared" si="319"/>
        <v>58.611111111111114</v>
      </c>
      <c r="Q3410" s="6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 s="5">
        <f t="shared" si="319"/>
        <v>29.428571428571427</v>
      </c>
      <c r="Q3411" s="6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 s="5">
        <f t="shared" si="319"/>
        <v>81.375</v>
      </c>
      <c r="Q3412" s="6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 s="5">
        <f t="shared" si="319"/>
        <v>199.16666666666666</v>
      </c>
      <c r="Q3413" s="6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5">
        <f t="shared" si="319"/>
        <v>115.38461538461539</v>
      </c>
      <c r="Q3414" s="6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5">
        <f t="shared" si="319"/>
        <v>46.428571428571431</v>
      </c>
      <c r="Q3415" s="6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 s="5">
        <f t="shared" si="319"/>
        <v>70.568181818181813</v>
      </c>
      <c r="Q3416" s="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5">
        <f t="shared" si="319"/>
        <v>22.222222222222221</v>
      </c>
      <c r="Q3417" s="6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 s="5">
        <f t="shared" si="319"/>
        <v>159.46666666666667</v>
      </c>
      <c r="Q3418" s="6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5">
        <f t="shared" si="319"/>
        <v>37.777999999999999</v>
      </c>
      <c r="Q3419" s="6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 s="5">
        <f t="shared" si="319"/>
        <v>72.053571428571431</v>
      </c>
      <c r="Q3420" s="6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 s="5">
        <f t="shared" si="319"/>
        <v>63.695652173913047</v>
      </c>
      <c r="Q3421" s="6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5">
        <f t="shared" si="319"/>
        <v>28.411764705882351</v>
      </c>
      <c r="Q3422" s="6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 s="5">
        <f t="shared" si="319"/>
        <v>103.21428571428571</v>
      </c>
      <c r="Q3423" s="6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 s="5">
        <f t="shared" si="319"/>
        <v>71.152173913043484</v>
      </c>
      <c r="Q3424" s="6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5">
        <f t="shared" si="319"/>
        <v>35</v>
      </c>
      <c r="Q3425" s="6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 s="5">
        <f t="shared" si="319"/>
        <v>81.776315789473685</v>
      </c>
      <c r="Q3426" s="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5">
        <f t="shared" si="319"/>
        <v>297.02980769230766</v>
      </c>
      <c r="Q3427" s="6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 s="5">
        <f t="shared" si="319"/>
        <v>46.609195402298852</v>
      </c>
      <c r="Q3428" s="6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5">
        <f t="shared" si="319"/>
        <v>51.724137931034484</v>
      </c>
      <c r="Q3429" s="6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 s="5">
        <f t="shared" si="319"/>
        <v>40.294117647058826</v>
      </c>
      <c r="Q3430" s="6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5">
        <f t="shared" si="319"/>
        <v>16.25</v>
      </c>
      <c r="Q3431" s="6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 s="5">
        <f t="shared" si="319"/>
        <v>30.152638888888887</v>
      </c>
      <c r="Q3432" s="6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5">
        <f t="shared" si="319"/>
        <v>95.238095238095241</v>
      </c>
      <c r="Q3433" s="6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 s="5">
        <f t="shared" si="319"/>
        <v>52.214285714285715</v>
      </c>
      <c r="Q3434" s="6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 s="5">
        <f t="shared" si="319"/>
        <v>134.1549295774648</v>
      </c>
      <c r="Q3435" s="6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 s="5">
        <f t="shared" si="319"/>
        <v>62.827380952380949</v>
      </c>
      <c r="Q3436" s="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5">
        <f t="shared" si="319"/>
        <v>58.94736842105263</v>
      </c>
      <c r="Q3437" s="6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 s="5">
        <f t="shared" si="319"/>
        <v>143.1081081081081</v>
      </c>
      <c r="Q3438" s="6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5">
        <f t="shared" si="319"/>
        <v>84.166666666666671</v>
      </c>
      <c r="Q3439" s="6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 s="5">
        <f t="shared" si="319"/>
        <v>186.07142857142858</v>
      </c>
      <c r="Q3440" s="6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 s="5">
        <f t="shared" si="319"/>
        <v>89.785555555555561</v>
      </c>
      <c r="Q3441" s="6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 s="5">
        <f t="shared" si="319"/>
        <v>64.157560975609755</v>
      </c>
      <c r="Q3442" s="6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 s="5">
        <f t="shared" si="319"/>
        <v>59.651162790697676</v>
      </c>
      <c r="Q3443" s="6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5">
        <f t="shared" si="319"/>
        <v>31.25</v>
      </c>
      <c r="Q3444" s="6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 s="5">
        <f t="shared" si="319"/>
        <v>41.222222222222221</v>
      </c>
      <c r="Q3445" s="6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5">
        <f t="shared" si="319"/>
        <v>43.35</v>
      </c>
      <c r="Q3446" s="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5">
        <f t="shared" si="319"/>
        <v>64.516129032258064</v>
      </c>
      <c r="Q3447" s="6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 s="5">
        <f t="shared" si="319"/>
        <v>43.28</v>
      </c>
      <c r="Q3448" s="6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 s="5">
        <f t="shared" si="319"/>
        <v>77</v>
      </c>
      <c r="Q3449" s="6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 s="5">
        <f t="shared" si="319"/>
        <v>51.222222222222221</v>
      </c>
      <c r="Q3450" s="6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 s="5">
        <f t="shared" si="319"/>
        <v>68.25</v>
      </c>
      <c r="Q3451" s="6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5">
        <f t="shared" si="319"/>
        <v>19.487179487179485</v>
      </c>
      <c r="Q3452" s="6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 s="5">
        <f t="shared" si="319"/>
        <v>41.125</v>
      </c>
      <c r="Q3453" s="6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 s="5">
        <f t="shared" si="319"/>
        <v>41.405405405405403</v>
      </c>
      <c r="Q3454" s="6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 s="5">
        <f t="shared" si="319"/>
        <v>27.5</v>
      </c>
      <c r="Q3455" s="6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 s="5">
        <f t="shared" si="319"/>
        <v>33.571428571428569</v>
      </c>
      <c r="Q3456" s="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 s="5">
        <f t="shared" si="319"/>
        <v>145.86956521739131</v>
      </c>
      <c r="Q3457" s="6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 s="5">
        <f t="shared" si="319"/>
        <v>358.6875</v>
      </c>
      <c r="Q3458" s="6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 xml:space="preserve"> ROUND((E3459/D3459) * 100, 0)</f>
        <v>140</v>
      </c>
      <c r="P3459" s="5">
        <f t="shared" ref="P3459:P3522" si="325" xml:space="preserve"> IFERROR(E3459/L3459,"0")</f>
        <v>50.981818181818184</v>
      </c>
      <c r="Q3459" s="6" t="str">
        <f t="shared" ref="Q3459:Q3522" si="326" xml:space="preserve"> LEFT(N3459, SEARCH("/", N3459, 1) - 1)</f>
        <v>theater</v>
      </c>
      <c r="R3459" t="str">
        <f t="shared" ref="R3459:R3522" si="327" xml:space="preserve"> RIGHT(N3459, LEN(N3459) - FIND("/", N3459))</f>
        <v>plays</v>
      </c>
      <c r="S3459" s="9">
        <f t="shared" ref="S3459:S3522" si="328" xml:space="preserve"> (((J3459/60)/60)/24)+DATE(1970,1,1)</f>
        <v>42016.706678240742</v>
      </c>
      <c r="T3459" s="9">
        <f t="shared" ref="T3459:T3522" si="329" xml:space="preserve"> (((I3459/60)/60)/24) + 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 s="5">
        <f t="shared" si="325"/>
        <v>45.037037037037038</v>
      </c>
      <c r="Q3460" s="6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 s="5">
        <f t="shared" si="325"/>
        <v>17.527777777777779</v>
      </c>
      <c r="Q3461" s="6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5">
        <f t="shared" si="325"/>
        <v>50</v>
      </c>
      <c r="Q3462" s="6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5">
        <f t="shared" si="325"/>
        <v>57.916666666666664</v>
      </c>
      <c r="Q3463" s="6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5">
        <f t="shared" si="325"/>
        <v>29.705882352941178</v>
      </c>
      <c r="Q3464" s="6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 s="5">
        <f t="shared" si="325"/>
        <v>90.684210526315795</v>
      </c>
      <c r="Q3465" s="6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 s="5">
        <f t="shared" si="325"/>
        <v>55.012688172043013</v>
      </c>
      <c r="Q3466" s="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5">
        <f t="shared" si="325"/>
        <v>57.222222222222221</v>
      </c>
      <c r="Q3467" s="6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 s="5">
        <f t="shared" si="325"/>
        <v>72.950819672131146</v>
      </c>
      <c r="Q3468" s="6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5">
        <f t="shared" si="325"/>
        <v>64.468085106382972</v>
      </c>
      <c r="Q3469" s="6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 s="5">
        <f t="shared" si="325"/>
        <v>716.35294117647061</v>
      </c>
      <c r="Q3470" s="6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 s="5">
        <f t="shared" si="325"/>
        <v>50.396825396825399</v>
      </c>
      <c r="Q3471" s="6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5">
        <f t="shared" si="325"/>
        <v>41.666666666666664</v>
      </c>
      <c r="Q3472" s="6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 s="5">
        <f t="shared" si="325"/>
        <v>35.766666666666666</v>
      </c>
      <c r="Q3473" s="6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 s="5">
        <f t="shared" si="325"/>
        <v>88.739130434782609</v>
      </c>
      <c r="Q3474" s="6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5">
        <f t="shared" si="325"/>
        <v>148.4848484848485</v>
      </c>
      <c r="Q3475" s="6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5">
        <f t="shared" si="325"/>
        <v>51.794871794871796</v>
      </c>
      <c r="Q3476" s="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 s="5">
        <f t="shared" si="325"/>
        <v>20</v>
      </c>
      <c r="Q3477" s="6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5">
        <f t="shared" si="325"/>
        <v>52</v>
      </c>
      <c r="Q3478" s="6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 s="5">
        <f t="shared" si="325"/>
        <v>53.230769230769234</v>
      </c>
      <c r="Q3479" s="6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 s="5">
        <f t="shared" si="325"/>
        <v>39.596491228070178</v>
      </c>
      <c r="Q3480" s="6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 s="5">
        <f t="shared" si="325"/>
        <v>34.25</v>
      </c>
      <c r="Q3481" s="6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 s="5">
        <f t="shared" si="325"/>
        <v>164.61538461538461</v>
      </c>
      <c r="Q3482" s="6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 s="5">
        <f t="shared" si="325"/>
        <v>125.05263157894737</v>
      </c>
      <c r="Q3483" s="6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 s="5">
        <f t="shared" si="325"/>
        <v>51.875</v>
      </c>
      <c r="Q3484" s="6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 s="5">
        <f t="shared" si="325"/>
        <v>40.285714285714285</v>
      </c>
      <c r="Q3485" s="6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 s="5">
        <f t="shared" si="325"/>
        <v>64.909090909090907</v>
      </c>
      <c r="Q3486" s="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 s="5">
        <f t="shared" si="325"/>
        <v>55.333333333333336</v>
      </c>
      <c r="Q3487" s="6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 s="5">
        <f t="shared" si="325"/>
        <v>83.142857142857139</v>
      </c>
      <c r="Q3488" s="6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 s="5">
        <f t="shared" si="325"/>
        <v>38.712121212121211</v>
      </c>
      <c r="Q3489" s="6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 s="5">
        <f t="shared" si="325"/>
        <v>125.37931034482759</v>
      </c>
      <c r="Q3490" s="6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 s="5">
        <f t="shared" si="325"/>
        <v>78.263888888888886</v>
      </c>
      <c r="Q3491" s="6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 s="5">
        <f t="shared" si="325"/>
        <v>47.222222222222221</v>
      </c>
      <c r="Q3492" s="6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 s="5">
        <f t="shared" si="325"/>
        <v>79.099999999999994</v>
      </c>
      <c r="Q3493" s="6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 s="5">
        <f t="shared" si="325"/>
        <v>114.29199999999999</v>
      </c>
      <c r="Q3494" s="6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5">
        <f t="shared" si="325"/>
        <v>51.724137931034484</v>
      </c>
      <c r="Q3495" s="6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5">
        <f t="shared" si="325"/>
        <v>30.76923076923077</v>
      </c>
      <c r="Q3496" s="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 s="5">
        <f t="shared" si="325"/>
        <v>74.208333333333329</v>
      </c>
      <c r="Q3497" s="6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 s="5">
        <f t="shared" si="325"/>
        <v>47.846153846153847</v>
      </c>
      <c r="Q3498" s="6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 s="5">
        <f t="shared" si="325"/>
        <v>34.408163265306122</v>
      </c>
      <c r="Q3499" s="6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 s="5">
        <f t="shared" si="325"/>
        <v>40.238095238095241</v>
      </c>
      <c r="Q3500" s="6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 s="5">
        <f t="shared" si="325"/>
        <v>60.285714285714285</v>
      </c>
      <c r="Q3501" s="6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 s="5">
        <f t="shared" si="325"/>
        <v>25.30952380952381</v>
      </c>
      <c r="Q3502" s="6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 s="5">
        <f t="shared" si="325"/>
        <v>35.952380952380949</v>
      </c>
      <c r="Q3503" s="6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 s="5">
        <f t="shared" si="325"/>
        <v>136</v>
      </c>
      <c r="Q3504" s="6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 s="5">
        <f t="shared" si="325"/>
        <v>70.763157894736835</v>
      </c>
      <c r="Q3505" s="6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5">
        <f t="shared" si="325"/>
        <v>125</v>
      </c>
      <c r="Q3506" s="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 s="5">
        <f t="shared" si="325"/>
        <v>66.512820512820511</v>
      </c>
      <c r="Q3507" s="6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 s="5">
        <f t="shared" si="325"/>
        <v>105</v>
      </c>
      <c r="Q3508" s="6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 s="5">
        <f t="shared" si="325"/>
        <v>145</v>
      </c>
      <c r="Q3509" s="6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5">
        <f t="shared" si="325"/>
        <v>12</v>
      </c>
      <c r="Q3510" s="6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 s="5">
        <f t="shared" si="325"/>
        <v>96.666666666666671</v>
      </c>
      <c r="Q3511" s="6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 s="5">
        <f t="shared" si="325"/>
        <v>60.333333333333336</v>
      </c>
      <c r="Q3512" s="6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 s="5">
        <f t="shared" si="325"/>
        <v>79.89473684210526</v>
      </c>
      <c r="Q3513" s="6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5">
        <f t="shared" si="325"/>
        <v>58.823529411764703</v>
      </c>
      <c r="Q3514" s="6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 s="5">
        <f t="shared" si="325"/>
        <v>75.340909090909093</v>
      </c>
      <c r="Q3515" s="6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5">
        <f t="shared" si="325"/>
        <v>55</v>
      </c>
      <c r="Q3516" s="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 s="5">
        <f t="shared" si="325"/>
        <v>66.956521739130437</v>
      </c>
      <c r="Q3517" s="6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5">
        <f t="shared" si="325"/>
        <v>227.27272727272728</v>
      </c>
      <c r="Q3518" s="6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5">
        <f t="shared" si="325"/>
        <v>307.69230769230768</v>
      </c>
      <c r="Q3519" s="6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5">
        <f t="shared" si="325"/>
        <v>50.020909090909093</v>
      </c>
      <c r="Q3520" s="6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 s="5">
        <f t="shared" si="325"/>
        <v>72.392857142857139</v>
      </c>
      <c r="Q3521" s="6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 s="5">
        <f t="shared" si="325"/>
        <v>95.952380952380949</v>
      </c>
      <c r="Q3522" s="6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 xml:space="preserve"> ROUND((E3523/D3523) * 100, 0)</f>
        <v>169</v>
      </c>
      <c r="P3523" s="5">
        <f t="shared" ref="P3523:P3586" si="331" xml:space="preserve"> IFERROR(E3523/L3523,"0")</f>
        <v>45.615384615384613</v>
      </c>
      <c r="Q3523" s="6" t="str">
        <f t="shared" ref="Q3523:Q3586" si="332" xml:space="preserve"> LEFT(N3523, SEARCH("/", N3523, 1) - 1)</f>
        <v>theater</v>
      </c>
      <c r="R3523" t="str">
        <f t="shared" ref="R3523:R3586" si="333" xml:space="preserve"> RIGHT(N3523, LEN(N3523) - FIND("/", N3523))</f>
        <v>plays</v>
      </c>
      <c r="S3523" s="9">
        <f t="shared" ref="S3523:S3586" si="334" xml:space="preserve"> (((J3523/60)/60)/24)+DATE(1970,1,1)</f>
        <v>41881.361342592594</v>
      </c>
      <c r="T3523" s="9">
        <f t="shared" ref="T3523:T3586" si="335" xml:space="preserve"> (((I3523/60)/60)/24) + 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5">
        <f t="shared" si="331"/>
        <v>41.029411764705884</v>
      </c>
      <c r="Q3524" s="6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 s="5">
        <f t="shared" si="331"/>
        <v>56.825000000000003</v>
      </c>
      <c r="Q3525" s="6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 s="5">
        <f t="shared" si="331"/>
        <v>137.24324324324326</v>
      </c>
      <c r="Q3526" s="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5">
        <f t="shared" si="331"/>
        <v>75.714285714285708</v>
      </c>
      <c r="Q3527" s="6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5">
        <f t="shared" si="331"/>
        <v>99</v>
      </c>
      <c r="Q3528" s="6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 s="5">
        <f t="shared" si="331"/>
        <v>81.569767441860463</v>
      </c>
      <c r="Q3529" s="6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 s="5">
        <f t="shared" si="331"/>
        <v>45.108108108108105</v>
      </c>
      <c r="Q3530" s="6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5">
        <f t="shared" si="331"/>
        <v>36.666666666666664</v>
      </c>
      <c r="Q3531" s="6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5">
        <f t="shared" si="331"/>
        <v>125</v>
      </c>
      <c r="Q3532" s="6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5">
        <f t="shared" si="331"/>
        <v>49.230769230769234</v>
      </c>
      <c r="Q3533" s="6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5">
        <f t="shared" si="331"/>
        <v>42.296296296296298</v>
      </c>
      <c r="Q3534" s="6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 s="5">
        <f t="shared" si="331"/>
        <v>78.875</v>
      </c>
      <c r="Q3535" s="6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 s="5">
        <f t="shared" si="331"/>
        <v>38.284313725490193</v>
      </c>
      <c r="Q3536" s="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 s="5">
        <f t="shared" si="331"/>
        <v>44.847826086956523</v>
      </c>
      <c r="Q3537" s="6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 s="5">
        <f t="shared" si="331"/>
        <v>13.529411764705882</v>
      </c>
      <c r="Q3538" s="6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 s="5">
        <f t="shared" si="331"/>
        <v>43.5</v>
      </c>
      <c r="Q3539" s="6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 s="5">
        <f t="shared" si="331"/>
        <v>30.951807228915662</v>
      </c>
      <c r="Q3540" s="6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 s="5">
        <f t="shared" si="331"/>
        <v>55.230769230769234</v>
      </c>
      <c r="Q3541" s="6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5">
        <f t="shared" si="331"/>
        <v>46.125</v>
      </c>
      <c r="Q3542" s="6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5">
        <f t="shared" si="331"/>
        <v>39.375</v>
      </c>
      <c r="Q3543" s="6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 s="5">
        <f t="shared" si="331"/>
        <v>66.152941176470591</v>
      </c>
      <c r="Q3544" s="6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 s="5">
        <f t="shared" si="331"/>
        <v>54.137931034482762</v>
      </c>
      <c r="Q3545" s="6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5">
        <f t="shared" si="331"/>
        <v>104.16666666666667</v>
      </c>
      <c r="Q3546" s="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 s="5">
        <f t="shared" si="331"/>
        <v>31.375</v>
      </c>
      <c r="Q3547" s="6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 s="5">
        <f t="shared" si="331"/>
        <v>59.210526315789473</v>
      </c>
      <c r="Q3548" s="6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 s="5">
        <f t="shared" si="331"/>
        <v>119.17633928571429</v>
      </c>
      <c r="Q3549" s="6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 s="5">
        <f t="shared" si="331"/>
        <v>164.61538461538461</v>
      </c>
      <c r="Q3550" s="6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5">
        <f t="shared" si="331"/>
        <v>24.285714285714285</v>
      </c>
      <c r="Q3551" s="6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 s="5">
        <f t="shared" si="331"/>
        <v>40.9375</v>
      </c>
      <c r="Q3552" s="6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 s="5">
        <f t="shared" si="331"/>
        <v>61.1</v>
      </c>
      <c r="Q3553" s="6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5">
        <f t="shared" si="331"/>
        <v>38.65</v>
      </c>
      <c r="Q3554" s="6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 s="5">
        <f t="shared" si="331"/>
        <v>56.20192307692308</v>
      </c>
      <c r="Q3555" s="6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 s="5">
        <f t="shared" si="331"/>
        <v>107.00207547169811</v>
      </c>
      <c r="Q3556" s="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5">
        <f t="shared" si="331"/>
        <v>171.42857142857142</v>
      </c>
      <c r="Q3557" s="6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 s="5">
        <f t="shared" si="331"/>
        <v>110.5</v>
      </c>
      <c r="Q3558" s="6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5">
        <f t="shared" si="331"/>
        <v>179.27598566308242</v>
      </c>
      <c r="Q3559" s="6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5">
        <f t="shared" si="331"/>
        <v>22.90909090909091</v>
      </c>
      <c r="Q3560" s="6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 s="5">
        <f t="shared" si="331"/>
        <v>43.125</v>
      </c>
      <c r="Q3561" s="6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 s="5">
        <f t="shared" si="331"/>
        <v>46.891891891891895</v>
      </c>
      <c r="Q3562" s="6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 s="5">
        <f t="shared" si="331"/>
        <v>47.407407407407405</v>
      </c>
      <c r="Q3563" s="6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 s="5">
        <f t="shared" si="331"/>
        <v>15.129032258064516</v>
      </c>
      <c r="Q3564" s="6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 s="5">
        <f t="shared" si="331"/>
        <v>21.098000000000003</v>
      </c>
      <c r="Q3565" s="6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 s="5">
        <f t="shared" si="331"/>
        <v>59.117647058823529</v>
      </c>
      <c r="Q3566" s="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 s="5">
        <f t="shared" si="331"/>
        <v>97.916666666666671</v>
      </c>
      <c r="Q3567" s="6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 s="5">
        <f t="shared" si="331"/>
        <v>55.131578947368418</v>
      </c>
      <c r="Q3568" s="6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 s="5">
        <f t="shared" si="331"/>
        <v>26.536585365853657</v>
      </c>
      <c r="Q3569" s="6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5">
        <f t="shared" si="331"/>
        <v>58.421052631578945</v>
      </c>
      <c r="Q3570" s="6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 s="5">
        <f t="shared" si="331"/>
        <v>122.53658536585365</v>
      </c>
      <c r="Q3571" s="6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 s="5">
        <f t="shared" si="331"/>
        <v>87.961538461538467</v>
      </c>
      <c r="Q3572" s="6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 s="5">
        <f t="shared" si="331"/>
        <v>73.239999999999995</v>
      </c>
      <c r="Q3573" s="6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5">
        <f t="shared" si="331"/>
        <v>55.555555555555557</v>
      </c>
      <c r="Q3574" s="6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 s="5">
        <f t="shared" si="331"/>
        <v>39.53846153846154</v>
      </c>
      <c r="Q3575" s="6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 s="5">
        <f t="shared" si="331"/>
        <v>136.77777777777777</v>
      </c>
      <c r="Q3576" s="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 s="5">
        <f t="shared" si="331"/>
        <v>99.343137254901961</v>
      </c>
      <c r="Q3577" s="6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5">
        <f t="shared" si="331"/>
        <v>20</v>
      </c>
      <c r="Q3578" s="6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5">
        <f t="shared" si="331"/>
        <v>28.888888888888889</v>
      </c>
      <c r="Q3579" s="6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5">
        <f t="shared" si="331"/>
        <v>40.545945945945945</v>
      </c>
      <c r="Q3580" s="6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5">
        <f t="shared" si="331"/>
        <v>35.714285714285715</v>
      </c>
      <c r="Q3581" s="6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 s="5">
        <f t="shared" si="331"/>
        <v>37.962962962962962</v>
      </c>
      <c r="Q3582" s="6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5">
        <f t="shared" si="331"/>
        <v>33.333333333333336</v>
      </c>
      <c r="Q3583" s="6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5">
        <f t="shared" si="331"/>
        <v>58.571428571428569</v>
      </c>
      <c r="Q3584" s="6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 s="5">
        <f t="shared" si="331"/>
        <v>135.625</v>
      </c>
      <c r="Q3585" s="6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 s="5">
        <f t="shared" si="331"/>
        <v>30.9375</v>
      </c>
      <c r="Q3586" s="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 xml:space="preserve"> ROUND((E3587/D3587) * 100, 0)</f>
        <v>119</v>
      </c>
      <c r="P3587" s="5">
        <f t="shared" ref="P3587:P3650" si="337" xml:space="preserve"> IFERROR(E3587/L3587,"0")</f>
        <v>176.08695652173913</v>
      </c>
      <c r="Q3587" s="6" t="str">
        <f t="shared" ref="Q3587:Q3650" si="338" xml:space="preserve"> LEFT(N3587, SEARCH("/", N3587, 1) - 1)</f>
        <v>theater</v>
      </c>
      <c r="R3587" t="str">
        <f t="shared" ref="R3587:R3650" si="339" xml:space="preserve"> RIGHT(N3587, LEN(N3587) - FIND("/", N3587))</f>
        <v>plays</v>
      </c>
      <c r="S3587" s="9">
        <f t="shared" ref="S3587:S3650" si="340" xml:space="preserve"> (((J3587/60)/60)/24)+DATE(1970,1,1)</f>
        <v>41964.716319444444</v>
      </c>
      <c r="T3587" s="9">
        <f t="shared" ref="T3587:T3650" si="341" xml:space="preserve"> (((I3587/60)/60)/24) + 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 s="5">
        <f t="shared" si="337"/>
        <v>151.9814814814815</v>
      </c>
      <c r="Q3588" s="6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 s="5">
        <f t="shared" si="337"/>
        <v>22.607142857142858</v>
      </c>
      <c r="Q3589" s="6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 s="5">
        <f t="shared" si="337"/>
        <v>18.272727272727273</v>
      </c>
      <c r="Q3590" s="6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 s="5">
        <f t="shared" si="337"/>
        <v>82.258064516129039</v>
      </c>
      <c r="Q3591" s="6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 s="5">
        <f t="shared" si="337"/>
        <v>68.534246575342465</v>
      </c>
      <c r="Q3592" s="6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5">
        <f t="shared" si="337"/>
        <v>68.055555555555557</v>
      </c>
      <c r="Q3593" s="6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 s="5">
        <f t="shared" si="337"/>
        <v>72.714285714285708</v>
      </c>
      <c r="Q3594" s="6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 s="5">
        <f t="shared" si="337"/>
        <v>77.186046511627907</v>
      </c>
      <c r="Q3595" s="6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 s="5">
        <f t="shared" si="337"/>
        <v>55.972222222222221</v>
      </c>
      <c r="Q3596" s="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 s="5">
        <f t="shared" si="337"/>
        <v>49.693548387096776</v>
      </c>
      <c r="Q3597" s="6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 s="5">
        <f t="shared" si="337"/>
        <v>79</v>
      </c>
      <c r="Q3598" s="6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 s="5">
        <f t="shared" si="337"/>
        <v>77.727272727272734</v>
      </c>
      <c r="Q3599" s="6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 s="5">
        <f t="shared" si="337"/>
        <v>40.777777777777779</v>
      </c>
      <c r="Q3600" s="6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5">
        <f t="shared" si="337"/>
        <v>59.411764705882355</v>
      </c>
      <c r="Q3601" s="6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5">
        <f t="shared" si="337"/>
        <v>3.25</v>
      </c>
      <c r="Q3602" s="6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 s="5">
        <f t="shared" si="337"/>
        <v>39.377358490566039</v>
      </c>
      <c r="Q3603" s="6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 s="5">
        <f t="shared" si="337"/>
        <v>81.673469387755105</v>
      </c>
      <c r="Q3604" s="6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 s="5">
        <f t="shared" si="337"/>
        <v>44.912280701754383</v>
      </c>
      <c r="Q3605" s="6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 s="5">
        <f t="shared" si="337"/>
        <v>49.05797101449275</v>
      </c>
      <c r="Q3606" s="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5">
        <f t="shared" si="337"/>
        <v>30.666666666666668</v>
      </c>
      <c r="Q3607" s="6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 s="5">
        <f t="shared" si="337"/>
        <v>61.0625</v>
      </c>
      <c r="Q3608" s="6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 s="5">
        <f t="shared" si="337"/>
        <v>29</v>
      </c>
      <c r="Q3609" s="6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5">
        <f t="shared" si="337"/>
        <v>29.62962962962963</v>
      </c>
      <c r="Q3610" s="6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 s="5">
        <f t="shared" si="337"/>
        <v>143.0952380952381</v>
      </c>
      <c r="Q3611" s="6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 s="5">
        <f t="shared" si="337"/>
        <v>52.354838709677416</v>
      </c>
      <c r="Q3612" s="6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5">
        <f t="shared" si="337"/>
        <v>66.666666666666671</v>
      </c>
      <c r="Q3613" s="6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 s="5">
        <f t="shared" si="337"/>
        <v>126.66666666666667</v>
      </c>
      <c r="Q3614" s="6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5">
        <f t="shared" si="337"/>
        <v>62.5</v>
      </c>
      <c r="Q3615" s="6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 s="5">
        <f t="shared" si="337"/>
        <v>35.492957746478872</v>
      </c>
      <c r="Q3616" s="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 s="5">
        <f t="shared" si="337"/>
        <v>37.083333333333336</v>
      </c>
      <c r="Q3617" s="6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 s="5">
        <f t="shared" si="337"/>
        <v>69.333333333333329</v>
      </c>
      <c r="Q3618" s="6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 s="5">
        <f t="shared" si="337"/>
        <v>17.254901960784313</v>
      </c>
      <c r="Q3619" s="6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5">
        <f t="shared" si="337"/>
        <v>36.071428571428569</v>
      </c>
      <c r="Q3620" s="6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5">
        <f t="shared" si="337"/>
        <v>66.470588235294116</v>
      </c>
      <c r="Q3621" s="6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 s="5">
        <f t="shared" si="337"/>
        <v>56.065989847715734</v>
      </c>
      <c r="Q3622" s="6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 s="5">
        <f t="shared" si="337"/>
        <v>47.028571428571432</v>
      </c>
      <c r="Q3623" s="6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 s="5">
        <f t="shared" si="337"/>
        <v>47.666190476190479</v>
      </c>
      <c r="Q3624" s="6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5">
        <f t="shared" si="337"/>
        <v>88.235294117647058</v>
      </c>
      <c r="Q3625" s="6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 s="5">
        <f t="shared" si="337"/>
        <v>80.717948717948715</v>
      </c>
      <c r="Q3626" s="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 s="5">
        <f t="shared" si="337"/>
        <v>39.487179487179489</v>
      </c>
      <c r="Q3627" s="6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 s="5">
        <f t="shared" si="337"/>
        <v>84.854166666666671</v>
      </c>
      <c r="Q3628" s="6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5">
        <f t="shared" si="337"/>
        <v>68.965517241379317</v>
      </c>
      <c r="Q3629" s="6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5" t="str">
        <f t="shared" si="337"/>
        <v>0</v>
      </c>
      <c r="Q3630" s="6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5">
        <f t="shared" si="337"/>
        <v>1</v>
      </c>
      <c r="Q3631" s="6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5">
        <f t="shared" si="337"/>
        <v>1</v>
      </c>
      <c r="Q3632" s="6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5">
        <f t="shared" si="337"/>
        <v>147.88135593220338</v>
      </c>
      <c r="Q3633" s="6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5">
        <f t="shared" si="337"/>
        <v>100</v>
      </c>
      <c r="Q3634" s="6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 s="5">
        <f t="shared" si="337"/>
        <v>56.838709677419352</v>
      </c>
      <c r="Q3635" s="6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 s="5">
        <f t="shared" si="337"/>
        <v>176.94444444444446</v>
      </c>
      <c r="Q3636" s="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 s="5">
        <f t="shared" si="337"/>
        <v>127.6</v>
      </c>
      <c r="Q3637" s="6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5" t="str">
        <f t="shared" si="337"/>
        <v>0</v>
      </c>
      <c r="Q3638" s="6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 s="5">
        <f t="shared" si="337"/>
        <v>66.142857142857139</v>
      </c>
      <c r="Q3639" s="6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 s="5">
        <f t="shared" si="337"/>
        <v>108</v>
      </c>
      <c r="Q3640" s="6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5">
        <f t="shared" si="337"/>
        <v>1</v>
      </c>
      <c r="Q3641" s="6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 s="5">
        <f t="shared" si="337"/>
        <v>18.333333333333332</v>
      </c>
      <c r="Q3642" s="6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5" t="str">
        <f t="shared" si="337"/>
        <v>0</v>
      </c>
      <c r="Q3643" s="6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 s="5">
        <f t="shared" si="337"/>
        <v>7.5</v>
      </c>
      <c r="Q3644" s="6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5" t="str">
        <f t="shared" si="337"/>
        <v>0</v>
      </c>
      <c r="Q3645" s="6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 s="5">
        <f t="shared" si="337"/>
        <v>68.416666666666671</v>
      </c>
      <c r="Q3646" s="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 s="5">
        <f t="shared" si="337"/>
        <v>1</v>
      </c>
      <c r="Q3647" s="6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 s="5">
        <f t="shared" si="337"/>
        <v>60.125</v>
      </c>
      <c r="Q3648" s="6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5">
        <f t="shared" si="337"/>
        <v>15</v>
      </c>
      <c r="Q3649" s="6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 s="5">
        <f t="shared" si="337"/>
        <v>550.04109589041093</v>
      </c>
      <c r="Q3650" s="6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 xml:space="preserve"> ROUND((E3651/D3651) * 100, 0)</f>
        <v>104</v>
      </c>
      <c r="P3651" s="5">
        <f t="shared" ref="P3651:P3714" si="343" xml:space="preserve"> IFERROR(E3651/L3651,"0")</f>
        <v>97.5</v>
      </c>
      <c r="Q3651" s="6" t="str">
        <f t="shared" ref="Q3651:Q3714" si="344" xml:space="preserve"> LEFT(N3651, SEARCH("/", N3651, 1) - 1)</f>
        <v>theater</v>
      </c>
      <c r="R3651" t="str">
        <f t="shared" ref="R3651:R3714" si="345" xml:space="preserve"> RIGHT(N3651, LEN(N3651) - FIND("/", N3651))</f>
        <v>plays</v>
      </c>
      <c r="S3651" s="9">
        <f t="shared" ref="S3651:S3714" si="346" xml:space="preserve"> (((J3651/60)/60)/24)+DATE(1970,1,1)</f>
        <v>41780.712893518517</v>
      </c>
      <c r="T3651" s="9">
        <f t="shared" ref="T3651:T3714" si="347" xml:space="preserve"> (((I3651/60)/60)/24) + 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5">
        <f t="shared" si="343"/>
        <v>29.411764705882351</v>
      </c>
      <c r="Q3652" s="6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5">
        <f t="shared" si="343"/>
        <v>57.777777777777779</v>
      </c>
      <c r="Q3653" s="6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 s="5">
        <f t="shared" si="343"/>
        <v>44.235294117647058</v>
      </c>
      <c r="Q3654" s="6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 s="5">
        <f t="shared" si="343"/>
        <v>60.909090909090907</v>
      </c>
      <c r="Q3655" s="6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 s="5">
        <f t="shared" si="343"/>
        <v>68.84210526315789</v>
      </c>
      <c r="Q3656" s="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 s="5">
        <f t="shared" si="343"/>
        <v>73.582278481012665</v>
      </c>
      <c r="Q3657" s="6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 s="5">
        <f t="shared" si="343"/>
        <v>115.02173913043478</v>
      </c>
      <c r="Q3658" s="6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 s="5">
        <f t="shared" si="343"/>
        <v>110.75</v>
      </c>
      <c r="Q3659" s="6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 s="5">
        <f t="shared" si="343"/>
        <v>75.5</v>
      </c>
      <c r="Q3660" s="6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5">
        <f t="shared" si="343"/>
        <v>235.46153846153845</v>
      </c>
      <c r="Q3661" s="6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5">
        <f t="shared" si="343"/>
        <v>11.363636363636363</v>
      </c>
      <c r="Q3662" s="6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5">
        <f t="shared" si="343"/>
        <v>92.5</v>
      </c>
      <c r="Q3663" s="6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 s="5">
        <f t="shared" si="343"/>
        <v>202.85</v>
      </c>
      <c r="Q3664" s="6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5">
        <f t="shared" si="343"/>
        <v>26</v>
      </c>
      <c r="Q3665" s="6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 s="5">
        <f t="shared" si="343"/>
        <v>46.05263157894737</v>
      </c>
      <c r="Q3666" s="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 s="5">
        <f t="shared" si="343"/>
        <v>51</v>
      </c>
      <c r="Q3667" s="6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5">
        <f t="shared" si="343"/>
        <v>31.578947368421051</v>
      </c>
      <c r="Q3668" s="6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 s="5">
        <f t="shared" si="343"/>
        <v>53.363965517241382</v>
      </c>
      <c r="Q3669" s="6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 s="5">
        <f t="shared" si="343"/>
        <v>36.964285714285715</v>
      </c>
      <c r="Q3670" s="6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 s="5">
        <f t="shared" si="343"/>
        <v>81.294117647058826</v>
      </c>
      <c r="Q3671" s="6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 s="5">
        <f t="shared" si="343"/>
        <v>20.083333333333332</v>
      </c>
      <c r="Q3672" s="6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 s="5">
        <f t="shared" si="343"/>
        <v>88.25</v>
      </c>
      <c r="Q3673" s="6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 s="5">
        <f t="shared" si="343"/>
        <v>53.438596491228068</v>
      </c>
      <c r="Q3674" s="6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 s="5">
        <f t="shared" si="343"/>
        <v>39.868421052631582</v>
      </c>
      <c r="Q3675" s="6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5">
        <f t="shared" si="343"/>
        <v>145.16129032258064</v>
      </c>
      <c r="Q3676" s="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5">
        <f t="shared" si="343"/>
        <v>23.333333333333332</v>
      </c>
      <c r="Q3677" s="6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 s="5">
        <f t="shared" si="343"/>
        <v>64.375</v>
      </c>
      <c r="Q3678" s="6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 s="5">
        <f t="shared" si="343"/>
        <v>62.052763819095475</v>
      </c>
      <c r="Q3679" s="6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 s="5">
        <f t="shared" si="343"/>
        <v>66.129032258064512</v>
      </c>
      <c r="Q3680" s="6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 s="5">
        <f t="shared" si="343"/>
        <v>73.400000000000006</v>
      </c>
      <c r="Q3681" s="6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 s="5">
        <f t="shared" si="343"/>
        <v>99.5</v>
      </c>
      <c r="Q3682" s="6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 s="5">
        <f t="shared" si="343"/>
        <v>62.166666666666664</v>
      </c>
      <c r="Q3683" s="6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 s="5">
        <f t="shared" si="343"/>
        <v>62.328358208955223</v>
      </c>
      <c r="Q3684" s="6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 s="5">
        <f t="shared" si="343"/>
        <v>58.787878787878789</v>
      </c>
      <c r="Q3685" s="6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 s="5">
        <f t="shared" si="343"/>
        <v>45.347826086956523</v>
      </c>
      <c r="Q3686" s="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 s="5">
        <f t="shared" si="343"/>
        <v>41.944444444444443</v>
      </c>
      <c r="Q3687" s="6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 s="5">
        <f t="shared" si="343"/>
        <v>59.166666666666664</v>
      </c>
      <c r="Q3688" s="6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 s="5">
        <f t="shared" si="343"/>
        <v>200.49</v>
      </c>
      <c r="Q3689" s="6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 s="5">
        <f t="shared" si="343"/>
        <v>83.974358974358978</v>
      </c>
      <c r="Q3690" s="6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 s="5">
        <f t="shared" si="343"/>
        <v>57.258064516129032</v>
      </c>
      <c r="Q3691" s="6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5">
        <f t="shared" si="343"/>
        <v>58.064516129032256</v>
      </c>
      <c r="Q3692" s="6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5">
        <f t="shared" si="343"/>
        <v>186.80291970802921</v>
      </c>
      <c r="Q3693" s="6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5">
        <f t="shared" si="343"/>
        <v>74.117647058823536</v>
      </c>
      <c r="Q3694" s="6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 s="5">
        <f t="shared" si="343"/>
        <v>30.714285714285715</v>
      </c>
      <c r="Q3695" s="6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 s="5">
        <f t="shared" si="343"/>
        <v>62.666666666666664</v>
      </c>
      <c r="Q3696" s="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 s="5">
        <f t="shared" si="343"/>
        <v>121.36363636363636</v>
      </c>
      <c r="Q3697" s="6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5">
        <f t="shared" si="343"/>
        <v>39.743589743589745</v>
      </c>
      <c r="Q3698" s="6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5">
        <f t="shared" si="343"/>
        <v>72</v>
      </c>
      <c r="Q3699" s="6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 s="5">
        <f t="shared" si="343"/>
        <v>40.632352941176471</v>
      </c>
      <c r="Q3700" s="6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 s="5">
        <f t="shared" si="343"/>
        <v>63</v>
      </c>
      <c r="Q3701" s="6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 s="5">
        <f t="shared" si="343"/>
        <v>33.666666666666664</v>
      </c>
      <c r="Q3702" s="6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 s="5">
        <f t="shared" si="343"/>
        <v>38.589743589743591</v>
      </c>
      <c r="Q3703" s="6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 s="5">
        <f t="shared" si="343"/>
        <v>155.95238095238096</v>
      </c>
      <c r="Q3704" s="6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 s="5">
        <f t="shared" si="343"/>
        <v>43.2</v>
      </c>
      <c r="Q3705" s="6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 s="5">
        <f t="shared" si="343"/>
        <v>15.148518518518518</v>
      </c>
      <c r="Q3706" s="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 s="5">
        <f t="shared" si="343"/>
        <v>83.571428571428569</v>
      </c>
      <c r="Q3707" s="6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 s="5">
        <f t="shared" si="343"/>
        <v>140</v>
      </c>
      <c r="Q3708" s="6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5">
        <f t="shared" si="343"/>
        <v>80.869565217391298</v>
      </c>
      <c r="Q3709" s="6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5">
        <f t="shared" si="343"/>
        <v>53.846153846153847</v>
      </c>
      <c r="Q3710" s="6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 s="5">
        <f t="shared" si="343"/>
        <v>30.928571428571427</v>
      </c>
      <c r="Q3711" s="6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 s="5">
        <f t="shared" si="343"/>
        <v>67.962962962962962</v>
      </c>
      <c r="Q3712" s="6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5">
        <f t="shared" si="343"/>
        <v>27.142857142857142</v>
      </c>
      <c r="Q3713" s="6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 s="5">
        <f t="shared" si="343"/>
        <v>110.86538461538461</v>
      </c>
      <c r="Q3714" s="6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 xml:space="preserve"> ROUND((E3715/D3715) * 100, 0)</f>
        <v>102</v>
      </c>
      <c r="P3715" s="5">
        <f t="shared" ref="P3715:P3778" si="349" xml:space="preserve"> IFERROR(E3715/L3715,"0")</f>
        <v>106.84210526315789</v>
      </c>
      <c r="Q3715" s="6" t="str">
        <f t="shared" ref="Q3715:Q3778" si="350" xml:space="preserve"> LEFT(N3715, SEARCH("/", N3715, 1) - 1)</f>
        <v>theater</v>
      </c>
      <c r="R3715" t="str">
        <f t="shared" ref="R3715:R3778" si="351" xml:space="preserve"> RIGHT(N3715, LEN(N3715) - FIND("/", N3715))</f>
        <v>plays</v>
      </c>
      <c r="S3715" s="9">
        <f t="shared" ref="S3715:S3778" si="352" xml:space="preserve"> (((J3715/60)/60)/24)+DATE(1970,1,1)</f>
        <v>42505.738032407404</v>
      </c>
      <c r="T3715" s="9">
        <f t="shared" ref="T3715:T3778" si="353" xml:space="preserve"> (((I3715/60)/60)/24) + 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 s="5">
        <f t="shared" si="349"/>
        <v>105.51546391752578</v>
      </c>
      <c r="Q3716" s="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 s="5">
        <f t="shared" si="349"/>
        <v>132.96296296296296</v>
      </c>
      <c r="Q3717" s="6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 s="5">
        <f t="shared" si="349"/>
        <v>51.916666666666664</v>
      </c>
      <c r="Q3718" s="6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 s="5">
        <f t="shared" si="349"/>
        <v>310</v>
      </c>
      <c r="Q3719" s="6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 s="5">
        <f t="shared" si="349"/>
        <v>26.021739130434781</v>
      </c>
      <c r="Q3720" s="6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5">
        <f t="shared" si="349"/>
        <v>105</v>
      </c>
      <c r="Q3721" s="6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 s="5">
        <f t="shared" si="349"/>
        <v>86.224999999999994</v>
      </c>
      <c r="Q3722" s="6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 s="5">
        <f t="shared" si="349"/>
        <v>114.54545454545455</v>
      </c>
      <c r="Q3723" s="6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 s="5">
        <f t="shared" si="349"/>
        <v>47.657142857142858</v>
      </c>
      <c r="Q3724" s="6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5">
        <f t="shared" si="349"/>
        <v>72.888888888888886</v>
      </c>
      <c r="Q3725" s="6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 s="5">
        <f t="shared" si="349"/>
        <v>49.545505617977533</v>
      </c>
      <c r="Q3726" s="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5">
        <f t="shared" si="349"/>
        <v>25.4</v>
      </c>
      <c r="Q3727" s="6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 s="5">
        <f t="shared" si="349"/>
        <v>62.586956521739133</v>
      </c>
      <c r="Q3728" s="6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 s="5">
        <f t="shared" si="349"/>
        <v>61.060606060606062</v>
      </c>
      <c r="Q3729" s="6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 s="5">
        <f t="shared" si="349"/>
        <v>60.064516129032256</v>
      </c>
      <c r="Q3730" s="6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 s="5">
        <f t="shared" si="349"/>
        <v>72.400000000000006</v>
      </c>
      <c r="Q3731" s="6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5">
        <f t="shared" si="349"/>
        <v>100</v>
      </c>
      <c r="Q3732" s="6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 s="5">
        <f t="shared" si="349"/>
        <v>51.666666666666664</v>
      </c>
      <c r="Q3733" s="6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 s="5">
        <f t="shared" si="349"/>
        <v>32.75</v>
      </c>
      <c r="Q3734" s="6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5" t="str">
        <f t="shared" si="349"/>
        <v>0</v>
      </c>
      <c r="Q3735" s="6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 s="5">
        <f t="shared" si="349"/>
        <v>61</v>
      </c>
      <c r="Q3736" s="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 s="5">
        <f t="shared" si="349"/>
        <v>10</v>
      </c>
      <c r="Q3737" s="6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 s="5">
        <f t="shared" si="349"/>
        <v>10</v>
      </c>
      <c r="Q3738" s="6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 s="5">
        <f t="shared" si="349"/>
        <v>37.5</v>
      </c>
      <c r="Q3739" s="6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5">
        <f t="shared" si="349"/>
        <v>45</v>
      </c>
      <c r="Q3740" s="6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 s="5">
        <f t="shared" si="349"/>
        <v>100.625</v>
      </c>
      <c r="Q3741" s="6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 s="5">
        <f t="shared" si="349"/>
        <v>25.571428571428573</v>
      </c>
      <c r="Q3742" s="6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5" t="str">
        <f t="shared" si="349"/>
        <v>0</v>
      </c>
      <c r="Q3743" s="6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5">
        <f t="shared" si="349"/>
        <v>25</v>
      </c>
      <c r="Q3744" s="6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5" t="str">
        <f t="shared" si="349"/>
        <v>0</v>
      </c>
      <c r="Q3745" s="6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5" t="str">
        <f t="shared" si="349"/>
        <v>0</v>
      </c>
      <c r="Q3746" s="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5">
        <f t="shared" si="349"/>
        <v>10</v>
      </c>
      <c r="Q3747" s="6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 s="5">
        <f t="shared" si="349"/>
        <v>202</v>
      </c>
      <c r="Q3748" s="6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5">
        <f t="shared" si="349"/>
        <v>25</v>
      </c>
      <c r="Q3749" s="6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 s="5">
        <f t="shared" si="349"/>
        <v>99.538461538461533</v>
      </c>
      <c r="Q3750" s="6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5">
        <f t="shared" si="349"/>
        <v>75</v>
      </c>
      <c r="Q3751" s="6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 s="5">
        <f t="shared" si="349"/>
        <v>215.25</v>
      </c>
      <c r="Q3752" s="6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 s="5">
        <f t="shared" si="349"/>
        <v>120.54545454545455</v>
      </c>
      <c r="Q3753" s="6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5">
        <f t="shared" si="349"/>
        <v>37.666666666666664</v>
      </c>
      <c r="Q3754" s="6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 s="5">
        <f t="shared" si="349"/>
        <v>172.23333333333332</v>
      </c>
      <c r="Q3755" s="6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5">
        <f t="shared" si="349"/>
        <v>111.11111111111111</v>
      </c>
      <c r="Q3756" s="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 s="5">
        <f t="shared" si="349"/>
        <v>25.464285714285715</v>
      </c>
      <c r="Q3757" s="6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 s="5">
        <f t="shared" si="349"/>
        <v>267.64705882352939</v>
      </c>
      <c r="Q3758" s="6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 s="5">
        <f t="shared" si="349"/>
        <v>75.959999999999994</v>
      </c>
      <c r="Q3759" s="6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 s="5">
        <f t="shared" si="349"/>
        <v>59.03846153846154</v>
      </c>
      <c r="Q3760" s="6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 s="5">
        <f t="shared" si="349"/>
        <v>50.111022727272733</v>
      </c>
      <c r="Q3761" s="6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5">
        <f t="shared" si="349"/>
        <v>55.502967032967035</v>
      </c>
      <c r="Q3762" s="6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5">
        <f t="shared" si="349"/>
        <v>166.66666666666666</v>
      </c>
      <c r="Q3763" s="6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 s="5">
        <f t="shared" si="349"/>
        <v>47.428571428571431</v>
      </c>
      <c r="Q3764" s="6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5">
        <f t="shared" si="349"/>
        <v>64.935064935064929</v>
      </c>
      <c r="Q3765" s="6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5">
        <f t="shared" si="349"/>
        <v>55.555555555555557</v>
      </c>
      <c r="Q3766" s="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 s="5">
        <f t="shared" si="349"/>
        <v>74.224299065420567</v>
      </c>
      <c r="Q3767" s="6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 s="5">
        <f t="shared" si="349"/>
        <v>106.9271875</v>
      </c>
      <c r="Q3768" s="6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 s="5">
        <f t="shared" si="349"/>
        <v>41.696428571428569</v>
      </c>
      <c r="Q3769" s="6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 s="5">
        <f t="shared" si="349"/>
        <v>74.243275862068955</v>
      </c>
      <c r="Q3770" s="6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5">
        <f t="shared" si="349"/>
        <v>73.333333333333329</v>
      </c>
      <c r="Q3771" s="6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5">
        <f t="shared" si="349"/>
        <v>100</v>
      </c>
      <c r="Q3772" s="6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5">
        <f t="shared" si="349"/>
        <v>38.421052631578945</v>
      </c>
      <c r="Q3773" s="6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 s="5">
        <f t="shared" si="349"/>
        <v>166.96969696969697</v>
      </c>
      <c r="Q3774" s="6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 s="5">
        <f t="shared" si="349"/>
        <v>94.912280701754383</v>
      </c>
      <c r="Q3775" s="6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5">
        <f t="shared" si="349"/>
        <v>100</v>
      </c>
      <c r="Q3776" s="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 s="5">
        <f t="shared" si="349"/>
        <v>143.21428571428572</v>
      </c>
      <c r="Q3777" s="6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 s="5">
        <f t="shared" si="349"/>
        <v>90.819148936170208</v>
      </c>
      <c r="Q3778" s="6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 xml:space="preserve"> ROUND((E3779/D3779) * 100, 0)</f>
        <v>143</v>
      </c>
      <c r="P3779" s="5">
        <f t="shared" ref="P3779:P3842" si="355" xml:space="preserve"> IFERROR(E3779/L3779,"0")</f>
        <v>48.542372881355931</v>
      </c>
      <c r="Q3779" s="6" t="str">
        <f t="shared" ref="Q3779:Q3842" si="356" xml:space="preserve"> LEFT(N3779, SEARCH("/", N3779, 1) - 1)</f>
        <v>theater</v>
      </c>
      <c r="R3779" t="str">
        <f t="shared" ref="R3779:R3842" si="357" xml:space="preserve"> RIGHT(N3779, LEN(N3779) - FIND("/", N3779))</f>
        <v>musical</v>
      </c>
      <c r="S3779" s="9">
        <f t="shared" ref="S3779:S3842" si="358" xml:space="preserve"> (((J3779/60)/60)/24)+DATE(1970,1,1)</f>
        <v>41887.111354166671</v>
      </c>
      <c r="T3779" s="9">
        <f t="shared" ref="T3779:T3842" si="359" xml:space="preserve"> (((I3779/60)/60)/24) + 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5">
        <f t="shared" si="355"/>
        <v>70.027777777777771</v>
      </c>
      <c r="Q3780" s="6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5">
        <f t="shared" si="355"/>
        <v>135.62608695652173</v>
      </c>
      <c r="Q3781" s="6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5">
        <f t="shared" si="355"/>
        <v>100</v>
      </c>
      <c r="Q3782" s="6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 s="5">
        <f t="shared" si="355"/>
        <v>94.90384615384616</v>
      </c>
      <c r="Q3783" s="6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 s="5">
        <f t="shared" si="355"/>
        <v>75.370370370370367</v>
      </c>
      <c r="Q3784" s="6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 s="5">
        <f t="shared" si="355"/>
        <v>64.458333333333329</v>
      </c>
      <c r="Q3785" s="6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5">
        <f t="shared" si="355"/>
        <v>115</v>
      </c>
      <c r="Q3786" s="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 s="5">
        <f t="shared" si="355"/>
        <v>100.5</v>
      </c>
      <c r="Q3787" s="6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5">
        <f t="shared" si="355"/>
        <v>93.774647887323937</v>
      </c>
      <c r="Q3788" s="6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 s="5">
        <f t="shared" si="355"/>
        <v>35.1</v>
      </c>
      <c r="Q3789" s="6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 s="5">
        <f t="shared" si="355"/>
        <v>500</v>
      </c>
      <c r="Q3790" s="6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 s="5">
        <f t="shared" si="355"/>
        <v>29</v>
      </c>
      <c r="Q3791" s="6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5" t="str">
        <f t="shared" si="355"/>
        <v>0</v>
      </c>
      <c r="Q3792" s="6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5" t="str">
        <f t="shared" si="355"/>
        <v>0</v>
      </c>
      <c r="Q3793" s="6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 s="5">
        <f t="shared" si="355"/>
        <v>17.5</v>
      </c>
      <c r="Q3794" s="6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 s="5">
        <f t="shared" si="355"/>
        <v>174</v>
      </c>
      <c r="Q3795" s="6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5">
        <f t="shared" si="355"/>
        <v>50</v>
      </c>
      <c r="Q3796" s="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 s="5">
        <f t="shared" si="355"/>
        <v>5</v>
      </c>
      <c r="Q3797" s="6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5">
        <f t="shared" si="355"/>
        <v>1</v>
      </c>
      <c r="Q3798" s="6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 s="5">
        <f t="shared" si="355"/>
        <v>145.40540540540542</v>
      </c>
      <c r="Q3799" s="6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 s="5">
        <f t="shared" si="355"/>
        <v>205</v>
      </c>
      <c r="Q3800" s="6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5">
        <f t="shared" si="355"/>
        <v>100.5</v>
      </c>
      <c r="Q3801" s="6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5">
        <f t="shared" si="355"/>
        <v>55.0625</v>
      </c>
      <c r="Q3802" s="6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 s="5">
        <f t="shared" si="355"/>
        <v>47.333333333333336</v>
      </c>
      <c r="Q3803" s="6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5" t="str">
        <f t="shared" si="355"/>
        <v>0</v>
      </c>
      <c r="Q3804" s="6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 s="5">
        <f t="shared" si="355"/>
        <v>58.95</v>
      </c>
      <c r="Q3805" s="6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5" t="str">
        <f t="shared" si="355"/>
        <v>0</v>
      </c>
      <c r="Q3806" s="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5">
        <f t="shared" si="355"/>
        <v>1.5</v>
      </c>
      <c r="Q3807" s="6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 s="5">
        <f t="shared" si="355"/>
        <v>5</v>
      </c>
      <c r="Q3808" s="6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 s="5">
        <f t="shared" si="355"/>
        <v>50.555555555555557</v>
      </c>
      <c r="Q3809" s="6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5">
        <f t="shared" si="355"/>
        <v>41.666666666666664</v>
      </c>
      <c r="Q3810" s="6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 s="5">
        <f t="shared" si="355"/>
        <v>53.289473684210527</v>
      </c>
      <c r="Q3811" s="6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 s="5">
        <f t="shared" si="355"/>
        <v>70.230769230769226</v>
      </c>
      <c r="Q3812" s="6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5">
        <f t="shared" si="355"/>
        <v>43.421052631578945</v>
      </c>
      <c r="Q3813" s="6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 s="5">
        <f t="shared" si="355"/>
        <v>199.18181818181819</v>
      </c>
      <c r="Q3814" s="6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5">
        <f t="shared" si="355"/>
        <v>78.518148148148143</v>
      </c>
      <c r="Q3815" s="6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 s="5">
        <f t="shared" si="355"/>
        <v>61.823529411764703</v>
      </c>
      <c r="Q3816" s="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5">
        <f t="shared" si="355"/>
        <v>50.000500000000002</v>
      </c>
      <c r="Q3817" s="6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 s="5">
        <f t="shared" si="355"/>
        <v>48.339729729729726</v>
      </c>
      <c r="Q3818" s="6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 s="5">
        <f t="shared" si="355"/>
        <v>107.25</v>
      </c>
      <c r="Q3819" s="6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5">
        <f t="shared" si="355"/>
        <v>57</v>
      </c>
      <c r="Q3820" s="6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 s="5">
        <f t="shared" si="355"/>
        <v>40.92307692307692</v>
      </c>
      <c r="Q3821" s="6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 s="5">
        <f t="shared" si="355"/>
        <v>21.5</v>
      </c>
      <c r="Q3822" s="6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 s="5">
        <f t="shared" si="355"/>
        <v>79.543478260869563</v>
      </c>
      <c r="Q3823" s="6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5">
        <f t="shared" si="355"/>
        <v>72.381578947368425</v>
      </c>
      <c r="Q3824" s="6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5">
        <f t="shared" si="355"/>
        <v>64.634146341463421</v>
      </c>
      <c r="Q3825" s="6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5">
        <f t="shared" si="355"/>
        <v>38.571428571428569</v>
      </c>
      <c r="Q3826" s="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 s="5">
        <f t="shared" si="355"/>
        <v>107.57142857142857</v>
      </c>
      <c r="Q3827" s="6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 s="5">
        <f t="shared" si="355"/>
        <v>27.5</v>
      </c>
      <c r="Q3828" s="6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 s="5">
        <f t="shared" si="355"/>
        <v>70.461538461538467</v>
      </c>
      <c r="Q3829" s="6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5">
        <f t="shared" si="355"/>
        <v>178.57142857142858</v>
      </c>
      <c r="Q3830" s="6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 s="5">
        <f t="shared" si="355"/>
        <v>62.625</v>
      </c>
      <c r="Q3831" s="6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5">
        <f t="shared" si="355"/>
        <v>75</v>
      </c>
      <c r="Q3832" s="6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5">
        <f t="shared" si="355"/>
        <v>58.901111111111113</v>
      </c>
      <c r="Q3833" s="6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 s="5">
        <f t="shared" si="355"/>
        <v>139.55555555555554</v>
      </c>
      <c r="Q3834" s="6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 s="5">
        <f t="shared" si="355"/>
        <v>70</v>
      </c>
      <c r="Q3835" s="6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5">
        <f t="shared" si="355"/>
        <v>57.385964912280699</v>
      </c>
      <c r="Q3836" s="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5">
        <f t="shared" si="355"/>
        <v>40</v>
      </c>
      <c r="Q3837" s="6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 s="5">
        <f t="shared" si="355"/>
        <v>64.285714285714292</v>
      </c>
      <c r="Q3838" s="6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 s="5">
        <f t="shared" si="355"/>
        <v>120.11764705882354</v>
      </c>
      <c r="Q3839" s="6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 s="5">
        <f t="shared" si="355"/>
        <v>1008.24</v>
      </c>
      <c r="Q3840" s="6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 s="5">
        <f t="shared" si="355"/>
        <v>63.28125</v>
      </c>
      <c r="Q3841" s="6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5">
        <f t="shared" si="355"/>
        <v>21.666666666666668</v>
      </c>
      <c r="Q3842" s="6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 xml:space="preserve"> ROUND((E3843/D3843) * 100, 0)</f>
        <v>9</v>
      </c>
      <c r="P3843" s="5">
        <f t="shared" ref="P3843:P3906" si="361" xml:space="preserve"> IFERROR(E3843/L3843,"0")</f>
        <v>25.647058823529413</v>
      </c>
      <c r="Q3843" s="6" t="str">
        <f t="shared" ref="Q3843:Q3906" si="362" xml:space="preserve"> LEFT(N3843, SEARCH("/", N3843, 1) - 1)</f>
        <v>theater</v>
      </c>
      <c r="R3843" t="str">
        <f t="shared" ref="R3843:R3906" si="363" xml:space="preserve"> RIGHT(N3843, LEN(N3843) - FIND("/", N3843))</f>
        <v>plays</v>
      </c>
      <c r="S3843" s="9">
        <f t="shared" ref="S3843:S3906" si="364" xml:space="preserve"> (((J3843/60)/60)/24)+DATE(1970,1,1)</f>
        <v>41780.785729166666</v>
      </c>
      <c r="T3843" s="9">
        <f t="shared" ref="T3843:T3906" si="365" xml:space="preserve"> (((I3843/60)/60)/24) + 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 s="5">
        <f t="shared" si="361"/>
        <v>47.695652173913047</v>
      </c>
      <c r="Q3844" s="6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 s="5">
        <f t="shared" si="361"/>
        <v>56.05263157894737</v>
      </c>
      <c r="Q3845" s="6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 s="5">
        <f t="shared" si="361"/>
        <v>81.319999999999993</v>
      </c>
      <c r="Q3846" s="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 s="5">
        <f t="shared" si="361"/>
        <v>70.166666666666671</v>
      </c>
      <c r="Q3847" s="6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 s="5">
        <f t="shared" si="361"/>
        <v>23.625</v>
      </c>
      <c r="Q3848" s="6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 s="5">
        <f t="shared" si="361"/>
        <v>188.55555555555554</v>
      </c>
      <c r="Q3849" s="6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 s="5">
        <f t="shared" si="361"/>
        <v>49.511627906976742</v>
      </c>
      <c r="Q3850" s="6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5">
        <f t="shared" si="361"/>
        <v>75.464285714285708</v>
      </c>
      <c r="Q3851" s="6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 s="5">
        <f t="shared" si="361"/>
        <v>9.5</v>
      </c>
      <c r="Q3852" s="6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 s="5">
        <f t="shared" si="361"/>
        <v>35.5</v>
      </c>
      <c r="Q3853" s="6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 s="5">
        <f t="shared" si="361"/>
        <v>10</v>
      </c>
      <c r="Q3854" s="6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5">
        <f t="shared" si="361"/>
        <v>13</v>
      </c>
      <c r="Q3855" s="6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 s="5">
        <f t="shared" si="361"/>
        <v>89.4</v>
      </c>
      <c r="Q3856" s="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 s="5">
        <f t="shared" si="361"/>
        <v>25</v>
      </c>
      <c r="Q3857" s="6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5">
        <f t="shared" si="361"/>
        <v>1</v>
      </c>
      <c r="Q3858" s="6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 s="5">
        <f t="shared" si="361"/>
        <v>65</v>
      </c>
      <c r="Q3859" s="6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5">
        <f t="shared" si="361"/>
        <v>10</v>
      </c>
      <c r="Q3860" s="6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5">
        <f t="shared" si="361"/>
        <v>1</v>
      </c>
      <c r="Q3861" s="6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 s="5">
        <f t="shared" si="361"/>
        <v>81.538461538461533</v>
      </c>
      <c r="Q3862" s="6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5">
        <f t="shared" si="361"/>
        <v>100</v>
      </c>
      <c r="Q3863" s="6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5">
        <f t="shared" si="361"/>
        <v>1</v>
      </c>
      <c r="Q3864" s="6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5" t="str">
        <f t="shared" si="361"/>
        <v>0</v>
      </c>
      <c r="Q3865" s="6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 s="5">
        <f t="shared" si="361"/>
        <v>20</v>
      </c>
      <c r="Q3866" s="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 s="5">
        <f t="shared" si="361"/>
        <v>46.428571428571431</v>
      </c>
      <c r="Q3867" s="6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 s="5">
        <f t="shared" si="361"/>
        <v>5.5</v>
      </c>
      <c r="Q3868" s="6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 s="5">
        <f t="shared" si="361"/>
        <v>50.2</v>
      </c>
      <c r="Q3869" s="6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 s="5">
        <f t="shared" si="361"/>
        <v>10</v>
      </c>
      <c r="Q3870" s="6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 s="5">
        <f t="shared" si="361"/>
        <v>30.133333333333333</v>
      </c>
      <c r="Q3871" s="6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5">
        <f t="shared" si="361"/>
        <v>150</v>
      </c>
      <c r="Q3872" s="6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 s="5">
        <f t="shared" si="361"/>
        <v>13.333333333333334</v>
      </c>
      <c r="Q3873" s="6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5" t="str">
        <f t="shared" si="361"/>
        <v>0</v>
      </c>
      <c r="Q3874" s="6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5" t="str">
        <f t="shared" si="361"/>
        <v>0</v>
      </c>
      <c r="Q3875" s="6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5" t="str">
        <f t="shared" si="361"/>
        <v>0</v>
      </c>
      <c r="Q3876" s="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5" t="str">
        <f t="shared" si="361"/>
        <v>0</v>
      </c>
      <c r="Q3877" s="6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 s="5">
        <f t="shared" si="361"/>
        <v>44.760869565217391</v>
      </c>
      <c r="Q3878" s="6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5">
        <f t="shared" si="361"/>
        <v>88.642857142857139</v>
      </c>
      <c r="Q3879" s="6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 s="5">
        <f t="shared" si="361"/>
        <v>10</v>
      </c>
      <c r="Q3880" s="6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5" t="str">
        <f t="shared" si="361"/>
        <v>0</v>
      </c>
      <c r="Q3881" s="6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 s="5">
        <f t="shared" si="361"/>
        <v>57.647058823529413</v>
      </c>
      <c r="Q3882" s="6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5">
        <f t="shared" si="361"/>
        <v>25</v>
      </c>
      <c r="Q3883" s="6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5" t="str">
        <f t="shared" si="361"/>
        <v>0</v>
      </c>
      <c r="Q3884" s="6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5" t="str">
        <f t="shared" si="361"/>
        <v>0</v>
      </c>
      <c r="Q3885" s="6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5" t="str">
        <f t="shared" si="361"/>
        <v>0</v>
      </c>
      <c r="Q3886" s="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5" t="str">
        <f t="shared" si="361"/>
        <v>0</v>
      </c>
      <c r="Q3887" s="6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5" t="str">
        <f t="shared" si="361"/>
        <v>0</v>
      </c>
      <c r="Q3888" s="6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 s="5">
        <f t="shared" si="361"/>
        <v>17.5</v>
      </c>
      <c r="Q3889" s="6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 s="5">
        <f t="shared" si="361"/>
        <v>38.714285714285715</v>
      </c>
      <c r="Q3890" s="6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 s="5">
        <f t="shared" si="361"/>
        <v>13.111111111111111</v>
      </c>
      <c r="Q3891" s="6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 s="5">
        <f t="shared" si="361"/>
        <v>315.5</v>
      </c>
      <c r="Q3892" s="6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 s="5">
        <f t="shared" si="361"/>
        <v>37.142857142857146</v>
      </c>
      <c r="Q3893" s="6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5" t="str">
        <f t="shared" si="361"/>
        <v>0</v>
      </c>
      <c r="Q3894" s="6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 s="5">
        <f t="shared" si="361"/>
        <v>128.27380952380952</v>
      </c>
      <c r="Q3895" s="6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 s="5">
        <f t="shared" si="361"/>
        <v>47.272727272727273</v>
      </c>
      <c r="Q3896" s="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5">
        <f t="shared" si="361"/>
        <v>50</v>
      </c>
      <c r="Q3897" s="6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 s="5">
        <f t="shared" si="361"/>
        <v>42.5</v>
      </c>
      <c r="Q3898" s="6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 s="5">
        <f t="shared" si="361"/>
        <v>44</v>
      </c>
      <c r="Q3899" s="6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 s="5">
        <f t="shared" si="361"/>
        <v>50.875</v>
      </c>
      <c r="Q3900" s="6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 s="5">
        <f t="shared" si="361"/>
        <v>62.5</v>
      </c>
      <c r="Q3901" s="6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 s="5">
        <f t="shared" si="361"/>
        <v>27</v>
      </c>
      <c r="Q3902" s="6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 s="5">
        <f t="shared" si="361"/>
        <v>25</v>
      </c>
      <c r="Q3903" s="6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 s="5">
        <f t="shared" si="361"/>
        <v>47.258064516129032</v>
      </c>
      <c r="Q3904" s="6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5" t="str">
        <f t="shared" si="361"/>
        <v>0</v>
      </c>
      <c r="Q3905" s="6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5">
        <f t="shared" si="361"/>
        <v>1.5</v>
      </c>
      <c r="Q3906" s="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 xml:space="preserve"> ROUND((E3907/D3907) * 100, 0)</f>
        <v>12</v>
      </c>
      <c r="P3907" s="5">
        <f t="shared" ref="P3907:P3970" si="367" xml:space="preserve"> IFERROR(E3907/L3907,"0")</f>
        <v>24.714285714285715</v>
      </c>
      <c r="Q3907" s="6" t="str">
        <f t="shared" ref="Q3907:Q3970" si="368" xml:space="preserve"> LEFT(N3907, SEARCH("/", N3907, 1) - 1)</f>
        <v>theater</v>
      </c>
      <c r="R3907" t="str">
        <f t="shared" ref="R3907:R3970" si="369" xml:space="preserve"> RIGHT(N3907, LEN(N3907) - FIND("/", N3907))</f>
        <v>plays</v>
      </c>
      <c r="S3907" s="9">
        <f t="shared" ref="S3907:S3970" si="370" xml:space="preserve"> (((J3907/60)/60)/24)+DATE(1970,1,1)</f>
        <v>42124.623877314814</v>
      </c>
      <c r="T3907" s="9">
        <f t="shared" ref="T3907:T3970" si="371" xml:space="preserve"> (((I3907/60)/60)/24) + 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 s="5">
        <f t="shared" si="367"/>
        <v>63.125</v>
      </c>
      <c r="Q3908" s="6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 s="5">
        <f t="shared" si="367"/>
        <v>38.25</v>
      </c>
      <c r="Q3909" s="6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 s="5">
        <f t="shared" si="367"/>
        <v>16.25</v>
      </c>
      <c r="Q3910" s="6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 s="5">
        <f t="shared" si="367"/>
        <v>33.75</v>
      </c>
      <c r="Q3911" s="6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 s="5">
        <f t="shared" si="367"/>
        <v>61.666666666666664</v>
      </c>
      <c r="Q3912" s="6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 s="5">
        <f t="shared" si="367"/>
        <v>83.138888888888886</v>
      </c>
      <c r="Q3913" s="6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5">
        <f t="shared" si="367"/>
        <v>1</v>
      </c>
      <c r="Q3914" s="6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5">
        <f t="shared" si="367"/>
        <v>142.85714285714286</v>
      </c>
      <c r="Q3915" s="6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 s="5">
        <f t="shared" si="367"/>
        <v>33.666666666666664</v>
      </c>
      <c r="Q3916" s="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 s="5">
        <f t="shared" si="367"/>
        <v>5</v>
      </c>
      <c r="Q3917" s="6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5" t="str">
        <f t="shared" si="367"/>
        <v>0</v>
      </c>
      <c r="Q3918" s="6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 s="5">
        <f t="shared" si="367"/>
        <v>10</v>
      </c>
      <c r="Q3919" s="6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 s="5">
        <f t="shared" si="367"/>
        <v>40</v>
      </c>
      <c r="Q3920" s="6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 s="5">
        <f t="shared" si="367"/>
        <v>30</v>
      </c>
      <c r="Q3921" s="6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 s="5">
        <f t="shared" si="367"/>
        <v>45</v>
      </c>
      <c r="Q3922" s="6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5" t="str">
        <f t="shared" si="367"/>
        <v>0</v>
      </c>
      <c r="Q3923" s="6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 s="5">
        <f t="shared" si="367"/>
        <v>10.166666666666666</v>
      </c>
      <c r="Q3924" s="6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5">
        <f t="shared" si="367"/>
        <v>81.411764705882348</v>
      </c>
      <c r="Q3925" s="6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 s="5">
        <f t="shared" si="367"/>
        <v>57.25</v>
      </c>
      <c r="Q3926" s="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5">
        <f t="shared" si="367"/>
        <v>5</v>
      </c>
      <c r="Q3927" s="6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 s="5">
        <f t="shared" si="367"/>
        <v>15</v>
      </c>
      <c r="Q3928" s="6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5">
        <f t="shared" si="367"/>
        <v>12.5</v>
      </c>
      <c r="Q3929" s="6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5">
        <f t="shared" si="367"/>
        <v>93</v>
      </c>
      <c r="Q3930" s="6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 s="5">
        <f t="shared" si="367"/>
        <v>32.357142857142854</v>
      </c>
      <c r="Q3931" s="6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5" t="str">
        <f t="shared" si="367"/>
        <v>0</v>
      </c>
      <c r="Q3932" s="6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5" t="str">
        <f t="shared" si="367"/>
        <v>0</v>
      </c>
      <c r="Q3933" s="6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5">
        <f t="shared" si="367"/>
        <v>1</v>
      </c>
      <c r="Q3934" s="6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 s="5">
        <f t="shared" si="367"/>
        <v>91.833333333333329</v>
      </c>
      <c r="Q3935" s="6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5">
        <f t="shared" si="367"/>
        <v>45.833333333333336</v>
      </c>
      <c r="Q3936" s="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 s="5">
        <f t="shared" si="367"/>
        <v>57.173913043478258</v>
      </c>
      <c r="Q3937" s="6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5" t="str">
        <f t="shared" si="367"/>
        <v>0</v>
      </c>
      <c r="Q3938" s="6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 s="5">
        <f t="shared" si="367"/>
        <v>248.5</v>
      </c>
      <c r="Q3939" s="6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 s="5">
        <f t="shared" si="367"/>
        <v>79.400000000000006</v>
      </c>
      <c r="Q3940" s="6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 s="5">
        <f t="shared" si="367"/>
        <v>5</v>
      </c>
      <c r="Q3941" s="6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 s="5">
        <f t="shared" si="367"/>
        <v>5.5</v>
      </c>
      <c r="Q3942" s="6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 s="5">
        <f t="shared" si="367"/>
        <v>25</v>
      </c>
      <c r="Q3943" s="6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5" t="str">
        <f t="shared" si="367"/>
        <v>0</v>
      </c>
      <c r="Q3944" s="6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 s="5">
        <f t="shared" si="367"/>
        <v>137.07692307692307</v>
      </c>
      <c r="Q3945" s="6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5" t="str">
        <f t="shared" si="367"/>
        <v>0</v>
      </c>
      <c r="Q3946" s="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 s="5">
        <f t="shared" si="367"/>
        <v>5</v>
      </c>
      <c r="Q3947" s="6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 s="5">
        <f t="shared" si="367"/>
        <v>39</v>
      </c>
      <c r="Q3948" s="6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 s="5">
        <f t="shared" si="367"/>
        <v>50.5</v>
      </c>
      <c r="Q3949" s="6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5" t="str">
        <f t="shared" si="367"/>
        <v>0</v>
      </c>
      <c r="Q3950" s="6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 s="5">
        <f t="shared" si="367"/>
        <v>49.28125</v>
      </c>
      <c r="Q3951" s="6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 s="5">
        <f t="shared" si="367"/>
        <v>25</v>
      </c>
      <c r="Q3952" s="6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5">
        <f t="shared" si="367"/>
        <v>1</v>
      </c>
      <c r="Q3953" s="6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 s="5">
        <f t="shared" si="367"/>
        <v>25</v>
      </c>
      <c r="Q3954" s="6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5" t="str">
        <f t="shared" si="367"/>
        <v>0</v>
      </c>
      <c r="Q3955" s="6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5" t="str">
        <f t="shared" si="367"/>
        <v>0</v>
      </c>
      <c r="Q3956" s="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 s="5">
        <f t="shared" si="367"/>
        <v>53.125</v>
      </c>
      <c r="Q3957" s="6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5" t="str">
        <f t="shared" si="367"/>
        <v>0</v>
      </c>
      <c r="Q3958" s="6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5">
        <f t="shared" si="367"/>
        <v>7</v>
      </c>
      <c r="Q3959" s="6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 s="5">
        <f t="shared" si="367"/>
        <v>40.0625</v>
      </c>
      <c r="Q3960" s="6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 s="5">
        <f t="shared" si="367"/>
        <v>24.333333333333332</v>
      </c>
      <c r="Q3961" s="6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 s="5">
        <f t="shared" si="367"/>
        <v>11.25</v>
      </c>
      <c r="Q3962" s="6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 s="5">
        <f t="shared" si="367"/>
        <v>10.5</v>
      </c>
      <c r="Q3963" s="6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 s="5">
        <f t="shared" si="367"/>
        <v>15</v>
      </c>
      <c r="Q3964" s="6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5" t="str">
        <f t="shared" si="367"/>
        <v>0</v>
      </c>
      <c r="Q3965" s="6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 s="5">
        <f t="shared" si="367"/>
        <v>42</v>
      </c>
      <c r="Q3966" s="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 s="5">
        <f t="shared" si="367"/>
        <v>71.25</v>
      </c>
      <c r="Q3967" s="6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 s="5">
        <f t="shared" si="367"/>
        <v>22.5</v>
      </c>
      <c r="Q3968" s="6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 s="5">
        <f t="shared" si="367"/>
        <v>41</v>
      </c>
      <c r="Q3969" s="6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 s="5">
        <f t="shared" si="367"/>
        <v>47.909090909090907</v>
      </c>
      <c r="Q3970" s="6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 xml:space="preserve"> ROUND((E3971/D3971) * 100, 0)</f>
        <v>7</v>
      </c>
      <c r="P3971" s="5">
        <f t="shared" ref="P3971:P4034" si="373" xml:space="preserve"> IFERROR(E3971/L3971,"0")</f>
        <v>35.166666666666664</v>
      </c>
      <c r="Q3971" s="6" t="str">
        <f t="shared" ref="Q3971:Q4034" si="374" xml:space="preserve"> LEFT(N3971, SEARCH("/", N3971, 1) - 1)</f>
        <v>theater</v>
      </c>
      <c r="R3971" t="str">
        <f t="shared" ref="R3971:R4034" si="375" xml:space="preserve"> RIGHT(N3971, LEN(N3971) - FIND("/", N3971))</f>
        <v>plays</v>
      </c>
      <c r="S3971" s="9">
        <f t="shared" ref="S3971:S4034" si="376" xml:space="preserve"> (((J3971/60)/60)/24)+DATE(1970,1,1)</f>
        <v>42601.854699074072</v>
      </c>
      <c r="T3971" s="9">
        <f t="shared" ref="T3971:T4034" si="377" xml:space="preserve"> (((I3971/60)/60)/24) + 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 s="5">
        <f t="shared" si="373"/>
        <v>5.5</v>
      </c>
      <c r="Q3972" s="6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5">
        <f t="shared" si="373"/>
        <v>22.666666666666668</v>
      </c>
      <c r="Q3973" s="6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 s="5">
        <f t="shared" si="373"/>
        <v>26.375</v>
      </c>
      <c r="Q3974" s="6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 s="5">
        <f t="shared" si="373"/>
        <v>105.54054054054055</v>
      </c>
      <c r="Q3975" s="6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5">
        <f t="shared" si="373"/>
        <v>29.09090909090909</v>
      </c>
      <c r="Q3976" s="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5" t="str">
        <f t="shared" si="373"/>
        <v>0</v>
      </c>
      <c r="Q3977" s="6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 s="5">
        <f t="shared" si="373"/>
        <v>62</v>
      </c>
      <c r="Q3978" s="6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 s="5">
        <f t="shared" si="373"/>
        <v>217.5</v>
      </c>
      <c r="Q3979" s="6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 s="5">
        <f t="shared" si="373"/>
        <v>26.75</v>
      </c>
      <c r="Q3980" s="6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 s="5">
        <f t="shared" si="373"/>
        <v>18.333333333333332</v>
      </c>
      <c r="Q3981" s="6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5">
        <f t="shared" si="373"/>
        <v>64.285714285714292</v>
      </c>
      <c r="Q3982" s="6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 s="5">
        <f t="shared" si="373"/>
        <v>175</v>
      </c>
      <c r="Q3983" s="6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5">
        <f t="shared" si="373"/>
        <v>34</v>
      </c>
      <c r="Q3984" s="6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 s="5">
        <f t="shared" si="373"/>
        <v>84.282608695652172</v>
      </c>
      <c r="Q3985" s="6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 s="5">
        <f t="shared" si="373"/>
        <v>9.5</v>
      </c>
      <c r="Q3986" s="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 s="5">
        <f t="shared" si="373"/>
        <v>33.736842105263158</v>
      </c>
      <c r="Q3987" s="6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 s="5">
        <f t="shared" si="373"/>
        <v>37.53846153846154</v>
      </c>
      <c r="Q3988" s="6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 s="5">
        <f t="shared" si="373"/>
        <v>11.615384615384615</v>
      </c>
      <c r="Q3989" s="6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 s="5">
        <f t="shared" si="373"/>
        <v>8</v>
      </c>
      <c r="Q3990" s="6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5" t="str">
        <f t="shared" si="373"/>
        <v>0</v>
      </c>
      <c r="Q3991" s="6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 s="5">
        <f t="shared" si="373"/>
        <v>23</v>
      </c>
      <c r="Q3992" s="6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5">
        <f t="shared" si="373"/>
        <v>100</v>
      </c>
      <c r="Q3993" s="6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 s="5">
        <f t="shared" si="373"/>
        <v>60.111111111111114</v>
      </c>
      <c r="Q3994" s="6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5">
        <f t="shared" si="373"/>
        <v>3</v>
      </c>
      <c r="Q3995" s="6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 s="5">
        <f t="shared" si="373"/>
        <v>5</v>
      </c>
      <c r="Q3996" s="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5">
        <f t="shared" si="373"/>
        <v>17.5</v>
      </c>
      <c r="Q3997" s="6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 s="5">
        <f t="shared" si="373"/>
        <v>29.235294117647058</v>
      </c>
      <c r="Q3998" s="6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5" t="str">
        <f t="shared" si="373"/>
        <v>0</v>
      </c>
      <c r="Q3999" s="6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 s="5">
        <f t="shared" si="373"/>
        <v>59.583333333333336</v>
      </c>
      <c r="Q4000" s="6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 s="5">
        <f t="shared" si="373"/>
        <v>82.571428571428569</v>
      </c>
      <c r="Q4001" s="6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 s="5">
        <f t="shared" si="373"/>
        <v>10</v>
      </c>
      <c r="Q4002" s="6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 s="5">
        <f t="shared" si="373"/>
        <v>32.357142857142854</v>
      </c>
      <c r="Q4003" s="6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 s="5">
        <f t="shared" si="373"/>
        <v>5.75</v>
      </c>
      <c r="Q4004" s="6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 s="5">
        <f t="shared" si="373"/>
        <v>100.5</v>
      </c>
      <c r="Q4005" s="6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 s="5">
        <f t="shared" si="373"/>
        <v>1</v>
      </c>
      <c r="Q4006" s="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 s="5">
        <f t="shared" si="373"/>
        <v>20</v>
      </c>
      <c r="Q4007" s="6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5">
        <f t="shared" si="373"/>
        <v>2</v>
      </c>
      <c r="Q4008" s="6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 s="5">
        <f t="shared" si="373"/>
        <v>5</v>
      </c>
      <c r="Q4009" s="6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5">
        <f t="shared" si="373"/>
        <v>15</v>
      </c>
      <c r="Q4010" s="6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 s="5">
        <f t="shared" si="373"/>
        <v>25</v>
      </c>
      <c r="Q4011" s="6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 s="5">
        <f t="shared" si="373"/>
        <v>45.842105263157897</v>
      </c>
      <c r="Q4012" s="6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 s="5">
        <f t="shared" si="373"/>
        <v>4.75</v>
      </c>
      <c r="Q4013" s="6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5" t="str">
        <f t="shared" si="373"/>
        <v>0</v>
      </c>
      <c r="Q4014" s="6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 s="5">
        <f t="shared" si="373"/>
        <v>13</v>
      </c>
      <c r="Q4015" s="6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5" t="str">
        <f t="shared" si="373"/>
        <v>0</v>
      </c>
      <c r="Q4016" s="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5">
        <f t="shared" si="373"/>
        <v>1</v>
      </c>
      <c r="Q4017" s="6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5">
        <f t="shared" si="373"/>
        <v>10</v>
      </c>
      <c r="Q4018" s="6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 s="5">
        <f t="shared" si="373"/>
        <v>52.5</v>
      </c>
      <c r="Q4019" s="6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 s="5">
        <f t="shared" si="373"/>
        <v>32.5</v>
      </c>
      <c r="Q4020" s="6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 s="5">
        <f t="shared" si="373"/>
        <v>7.25</v>
      </c>
      <c r="Q4021" s="6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 s="5">
        <f t="shared" si="373"/>
        <v>33.333333333333336</v>
      </c>
      <c r="Q4022" s="6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 s="5">
        <f t="shared" si="373"/>
        <v>62.5</v>
      </c>
      <c r="Q4023" s="6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 s="5">
        <f t="shared" si="373"/>
        <v>63.558375634517766</v>
      </c>
      <c r="Q4024" s="6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5" t="str">
        <f t="shared" si="373"/>
        <v>0</v>
      </c>
      <c r="Q4025" s="6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 s="5">
        <f t="shared" si="373"/>
        <v>10</v>
      </c>
      <c r="Q4026" s="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5">
        <f t="shared" si="373"/>
        <v>62.5</v>
      </c>
      <c r="Q4027" s="6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5" t="str">
        <f t="shared" si="373"/>
        <v>0</v>
      </c>
      <c r="Q4028" s="6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 s="5">
        <f t="shared" si="373"/>
        <v>30.714285714285715</v>
      </c>
      <c r="Q4029" s="6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 s="5">
        <f t="shared" si="373"/>
        <v>51</v>
      </c>
      <c r="Q4030" s="6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5" t="str">
        <f t="shared" si="373"/>
        <v>0</v>
      </c>
      <c r="Q4031" s="6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5">
        <f t="shared" si="373"/>
        <v>66.666666666666671</v>
      </c>
      <c r="Q4032" s="6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5" t="str">
        <f t="shared" si="373"/>
        <v>0</v>
      </c>
      <c r="Q4033" s="6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 s="5">
        <f t="shared" si="373"/>
        <v>59</v>
      </c>
      <c r="Q4034" s="6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 xml:space="preserve"> ROUND((E4035/D4035) * 100, 0)</f>
        <v>26</v>
      </c>
      <c r="P4035" s="5">
        <f t="shared" ref="P4035:P4098" si="379" xml:space="preserve"> IFERROR(E4035/L4035,"0")</f>
        <v>65.340319148936175</v>
      </c>
      <c r="Q4035" s="6" t="str">
        <f t="shared" ref="Q4035:Q4098" si="380" xml:space="preserve"> LEFT(N4035, SEARCH("/", N4035, 1) - 1)</f>
        <v>theater</v>
      </c>
      <c r="R4035" t="str">
        <f t="shared" ref="R4035:R4098" si="381" xml:space="preserve"> RIGHT(N4035, LEN(N4035) - FIND("/", N4035))</f>
        <v>plays</v>
      </c>
      <c r="S4035" s="9">
        <f t="shared" ref="S4035:S4098" si="382" xml:space="preserve"> (((J4035/60)/60)/24)+DATE(1970,1,1)</f>
        <v>42614.268796296295</v>
      </c>
      <c r="T4035" s="9">
        <f t="shared" ref="T4035:T4098" si="383" xml:space="preserve"> (((I4035/60)/60)/24) + 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 s="5">
        <f t="shared" si="379"/>
        <v>100</v>
      </c>
      <c r="Q4036" s="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 s="5">
        <f t="shared" si="379"/>
        <v>147.4</v>
      </c>
      <c r="Q4037" s="6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 s="5">
        <f t="shared" si="379"/>
        <v>166.05882352941177</v>
      </c>
      <c r="Q4038" s="6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 s="5">
        <f t="shared" si="379"/>
        <v>40</v>
      </c>
      <c r="Q4039" s="6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5">
        <f t="shared" si="379"/>
        <v>75.25</v>
      </c>
      <c r="Q4040" s="6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5">
        <f t="shared" si="379"/>
        <v>60</v>
      </c>
      <c r="Q4041" s="6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 s="5">
        <f t="shared" si="379"/>
        <v>1250</v>
      </c>
      <c r="Q4042" s="6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 s="5">
        <f t="shared" si="379"/>
        <v>10.5</v>
      </c>
      <c r="Q4043" s="6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 s="5">
        <f t="shared" si="379"/>
        <v>7</v>
      </c>
      <c r="Q4044" s="6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5" t="str">
        <f t="shared" si="379"/>
        <v>0</v>
      </c>
      <c r="Q4045" s="6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 s="5">
        <f t="shared" si="379"/>
        <v>56.25</v>
      </c>
      <c r="Q4046" s="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5">
        <f t="shared" si="379"/>
        <v>1</v>
      </c>
      <c r="Q4047" s="6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 s="5">
        <f t="shared" si="379"/>
        <v>38.333333333333336</v>
      </c>
      <c r="Q4048" s="6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 s="5">
        <f t="shared" si="379"/>
        <v>27.5</v>
      </c>
      <c r="Q4049" s="6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 s="5">
        <f t="shared" si="379"/>
        <v>32.978021978021978</v>
      </c>
      <c r="Q4050" s="6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 s="5">
        <f t="shared" si="379"/>
        <v>16</v>
      </c>
      <c r="Q4051" s="6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 s="5">
        <f t="shared" si="379"/>
        <v>1</v>
      </c>
      <c r="Q4052" s="6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5" t="str">
        <f t="shared" si="379"/>
        <v>0</v>
      </c>
      <c r="Q4053" s="6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 s="5">
        <f t="shared" si="379"/>
        <v>86.615384615384613</v>
      </c>
      <c r="Q4054" s="6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5">
        <f t="shared" si="379"/>
        <v>55</v>
      </c>
      <c r="Q4055" s="6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5" t="str">
        <f t="shared" si="379"/>
        <v>0</v>
      </c>
      <c r="Q4056" s="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 s="5">
        <f t="shared" si="379"/>
        <v>41.952380952380949</v>
      </c>
      <c r="Q4057" s="6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5">
        <f t="shared" si="379"/>
        <v>88.333333333333329</v>
      </c>
      <c r="Q4058" s="6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 s="5">
        <f t="shared" si="379"/>
        <v>129.16666666666666</v>
      </c>
      <c r="Q4059" s="6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 s="5">
        <f t="shared" si="379"/>
        <v>23.75</v>
      </c>
      <c r="Q4060" s="6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 s="5">
        <f t="shared" si="379"/>
        <v>35.714285714285715</v>
      </c>
      <c r="Q4061" s="6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 s="5">
        <f t="shared" si="379"/>
        <v>57</v>
      </c>
      <c r="Q4062" s="6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5" t="str">
        <f t="shared" si="379"/>
        <v>0</v>
      </c>
      <c r="Q4063" s="6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 s="5">
        <f t="shared" si="379"/>
        <v>163.33333333333334</v>
      </c>
      <c r="Q4064" s="6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 s="5">
        <f t="shared" si="379"/>
        <v>15</v>
      </c>
      <c r="Q4065" s="6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 s="5">
        <f t="shared" si="379"/>
        <v>64.166666666666671</v>
      </c>
      <c r="Q4066" s="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 s="5">
        <f t="shared" si="379"/>
        <v>6.75</v>
      </c>
      <c r="Q4067" s="6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 s="5">
        <f t="shared" si="379"/>
        <v>25</v>
      </c>
      <c r="Q4068" s="6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 s="5">
        <f t="shared" si="379"/>
        <v>179.11764705882354</v>
      </c>
      <c r="Q4069" s="6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5">
        <f t="shared" si="379"/>
        <v>34.950000000000003</v>
      </c>
      <c r="Q4070" s="6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 s="5">
        <f t="shared" si="379"/>
        <v>33.07692307692308</v>
      </c>
      <c r="Q4071" s="6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 s="5">
        <f t="shared" si="379"/>
        <v>27.5</v>
      </c>
      <c r="Q4072" s="6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5" t="str">
        <f t="shared" si="379"/>
        <v>0</v>
      </c>
      <c r="Q4073" s="6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 s="5">
        <f t="shared" si="379"/>
        <v>2</v>
      </c>
      <c r="Q4074" s="6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 s="5">
        <f t="shared" si="379"/>
        <v>18.5</v>
      </c>
      <c r="Q4075" s="6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 s="5">
        <f t="shared" si="379"/>
        <v>35</v>
      </c>
      <c r="Q4076" s="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 s="5">
        <f t="shared" si="379"/>
        <v>44.307692307692307</v>
      </c>
      <c r="Q4077" s="6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5" t="str">
        <f t="shared" si="379"/>
        <v>0</v>
      </c>
      <c r="Q4078" s="6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 s="5">
        <f t="shared" si="379"/>
        <v>222.5</v>
      </c>
      <c r="Q4079" s="6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5" t="str">
        <f t="shared" si="379"/>
        <v>0</v>
      </c>
      <c r="Q4080" s="6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 s="5">
        <f t="shared" si="379"/>
        <v>5</v>
      </c>
      <c r="Q4081" s="6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5" t="str">
        <f t="shared" si="379"/>
        <v>0</v>
      </c>
      <c r="Q4082" s="6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 s="5">
        <f t="shared" si="379"/>
        <v>29.166666666666668</v>
      </c>
      <c r="Q4083" s="6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5">
        <f t="shared" si="379"/>
        <v>1.5</v>
      </c>
      <c r="Q4084" s="6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 s="5">
        <f t="shared" si="379"/>
        <v>126.5</v>
      </c>
      <c r="Q4085" s="6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 s="5">
        <f t="shared" si="379"/>
        <v>10</v>
      </c>
      <c r="Q4086" s="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 s="5">
        <f t="shared" si="379"/>
        <v>10</v>
      </c>
      <c r="Q4087" s="6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 s="5">
        <f t="shared" si="379"/>
        <v>9.4</v>
      </c>
      <c r="Q4088" s="6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5" t="str">
        <f t="shared" si="379"/>
        <v>0</v>
      </c>
      <c r="Q4089" s="6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 s="5">
        <f t="shared" si="379"/>
        <v>72</v>
      </c>
      <c r="Q4090" s="6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 s="5">
        <f t="shared" si="379"/>
        <v>30</v>
      </c>
      <c r="Q4091" s="6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 s="5">
        <f t="shared" si="379"/>
        <v>10.666666666666666</v>
      </c>
      <c r="Q4092" s="6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 s="5">
        <f t="shared" si="379"/>
        <v>25.5</v>
      </c>
      <c r="Q4093" s="6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5">
        <f t="shared" si="379"/>
        <v>20</v>
      </c>
      <c r="Q4094" s="6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 s="5">
        <f t="shared" si="379"/>
        <v>15</v>
      </c>
      <c r="Q4095" s="6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 s="5">
        <f t="shared" si="379"/>
        <v>91.25</v>
      </c>
      <c r="Q4096" s="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 s="5">
        <f t="shared" si="379"/>
        <v>800</v>
      </c>
      <c r="Q4097" s="6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 s="5">
        <f t="shared" si="379"/>
        <v>80</v>
      </c>
      <c r="Q4098" s="6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 xml:space="preserve"> ROUND((E4099/D4099) * 100, 0)</f>
        <v>0</v>
      </c>
      <c r="P4099" s="5" t="str">
        <f t="shared" ref="P4099:P4115" si="385" xml:space="preserve"> IFERROR(E4099/L4099,"0")</f>
        <v>0</v>
      </c>
      <c r="Q4099" s="6" t="str">
        <f t="shared" ref="Q4099:Q4115" si="386" xml:space="preserve"> LEFT(N4099, SEARCH("/", N4099, 1) - 1)</f>
        <v>theater</v>
      </c>
      <c r="R4099" t="str">
        <f t="shared" ref="R4099:R4115" si="387" xml:space="preserve"> RIGHT(N4099, LEN(N4099) - FIND("/", N4099))</f>
        <v>plays</v>
      </c>
      <c r="S4099" s="9">
        <f t="shared" ref="S4099:S4115" si="388" xml:space="preserve"> (((J4099/60)/60)/24)+DATE(1970,1,1)</f>
        <v>42344.824502314819</v>
      </c>
      <c r="T4099" s="9">
        <f t="shared" ref="T4099:T4115" si="389" xml:space="preserve"> (((I4099/60)/60)/24) + 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5" t="str">
        <f t="shared" si="385"/>
        <v>0</v>
      </c>
      <c r="Q4100" s="6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 s="5">
        <f t="shared" si="385"/>
        <v>50</v>
      </c>
      <c r="Q4101" s="6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5" t="str">
        <f t="shared" si="385"/>
        <v>0</v>
      </c>
      <c r="Q4102" s="6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5" t="str">
        <f t="shared" si="385"/>
        <v>0</v>
      </c>
      <c r="Q4103" s="6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 s="5">
        <f t="shared" si="385"/>
        <v>22.833333333333332</v>
      </c>
      <c r="Q4104" s="6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5">
        <f t="shared" si="385"/>
        <v>16.666666666666668</v>
      </c>
      <c r="Q4105" s="6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 s="5">
        <f t="shared" si="385"/>
        <v>45.785714285714285</v>
      </c>
      <c r="Q4106" s="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5">
        <f t="shared" si="385"/>
        <v>383.33333333333331</v>
      </c>
      <c r="Q4107" s="6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 s="5">
        <f t="shared" si="385"/>
        <v>106.96969696969697</v>
      </c>
      <c r="Q4108" s="6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 s="5">
        <f t="shared" si="385"/>
        <v>10.25</v>
      </c>
      <c r="Q4109" s="6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5">
        <f t="shared" si="385"/>
        <v>59</v>
      </c>
      <c r="Q4110" s="6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5" t="str">
        <f t="shared" si="385"/>
        <v>0</v>
      </c>
      <c r="Q4111" s="6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 s="5">
        <f t="shared" si="385"/>
        <v>14.333333333333334</v>
      </c>
      <c r="Q4112" s="6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 s="5">
        <f t="shared" si="385"/>
        <v>15.666666666666666</v>
      </c>
      <c r="Q4113" s="6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5">
        <f t="shared" si="385"/>
        <v>1</v>
      </c>
      <c r="Q4114" s="6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 s="5">
        <f t="shared" si="385"/>
        <v>1</v>
      </c>
      <c r="Q4115" s="6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N4115" xr:uid="{25918EDF-4DDD-2A44-9A6D-74FB9BDD9F03}"/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01C1-EE9C-3E48-AA28-68CA257DA87A}">
  <dimension ref="A1:F14"/>
  <sheetViews>
    <sheetView workbookViewId="0">
      <selection activeCell="V6" sqref="V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7" t="s">
        <v>8223</v>
      </c>
      <c r="B1" t="s">
        <v>8364</v>
      </c>
    </row>
    <row r="3" spans="1:6" x14ac:dyDescent="0.2">
      <c r="A3" s="7" t="s">
        <v>8360</v>
      </c>
      <c r="B3" s="7" t="s">
        <v>8361</v>
      </c>
    </row>
    <row r="4" spans="1:6" x14ac:dyDescent="0.2">
      <c r="A4" s="7" t="s">
        <v>8363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">
      <c r="A5" s="8" t="s">
        <v>8310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8336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8338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8317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8362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DE501-B35B-2C4D-BED5-6E918F393944}">
  <dimension ref="A1:F47"/>
  <sheetViews>
    <sheetView workbookViewId="0">
      <selection activeCell="E30" sqref="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6640625" bestFit="1" customWidth="1"/>
    <col min="8" max="8" width="15.33203125" bestFit="1" customWidth="1"/>
    <col min="9" max="9" width="18" bestFit="1" customWidth="1"/>
    <col min="10" max="10" width="13.83203125" bestFit="1" customWidth="1"/>
    <col min="11" max="11" width="16.5" bestFit="1" customWidth="1"/>
    <col min="12" max="12" width="13.1640625" bestFit="1" customWidth="1"/>
    <col min="13" max="13" width="15.6640625" bestFit="1" customWidth="1"/>
    <col min="14" max="14" width="7.6640625" bestFit="1" customWidth="1"/>
    <col min="15" max="15" width="10.1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6" x14ac:dyDescent="0.2">
      <c r="A1" s="7" t="s">
        <v>8223</v>
      </c>
      <c r="B1" t="s">
        <v>8364</v>
      </c>
    </row>
    <row r="2" spans="1:6" x14ac:dyDescent="0.2">
      <c r="A2" s="7" t="s">
        <v>8308</v>
      </c>
      <c r="B2" t="s">
        <v>8364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76CC6-9E84-7248-9441-64A246CB6EE0}">
  <dimension ref="A1:E18"/>
  <sheetViews>
    <sheetView workbookViewId="0">
      <selection activeCell="X16" sqref="X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7" t="s">
        <v>8308</v>
      </c>
      <c r="B1" t="s">
        <v>8364</v>
      </c>
    </row>
    <row r="2" spans="1:5" x14ac:dyDescent="0.2">
      <c r="A2" s="7" t="s">
        <v>8379</v>
      </c>
      <c r="B2" t="s">
        <v>8364</v>
      </c>
    </row>
    <row r="4" spans="1:5" x14ac:dyDescent="0.2">
      <c r="A4" s="7" t="s">
        <v>8360</v>
      </c>
      <c r="B4" s="7" t="s">
        <v>8361</v>
      </c>
    </row>
    <row r="5" spans="1:5" x14ac:dyDescent="0.2">
      <c r="A5" s="7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0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">
      <c r="A7" s="10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">
      <c r="A8" s="10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">
      <c r="A9" s="10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">
      <c r="A10" s="10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">
      <c r="A11" s="10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">
      <c r="A12" s="10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">
      <c r="A13" s="10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">
      <c r="A14" s="10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">
      <c r="A15" s="10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">
      <c r="A16" s="10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">
      <c r="A17" s="10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">
      <c r="A18" s="10" t="s">
        <v>8362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D4A3-595B-0A49-ACC2-6F04C1209BB1}">
  <dimension ref="A1:H13"/>
  <sheetViews>
    <sheetView workbookViewId="0">
      <selection activeCell="E2" sqref="E2"/>
    </sheetView>
  </sheetViews>
  <sheetFormatPr baseColWidth="10" defaultRowHeight="15" x14ac:dyDescent="0.2"/>
  <cols>
    <col min="1" max="1" width="20.33203125" customWidth="1"/>
    <col min="2" max="2" width="19.6640625" customWidth="1"/>
    <col min="3" max="3" width="13.33203125" customWidth="1"/>
    <col min="4" max="4" width="16.5" customWidth="1"/>
    <col min="5" max="5" width="16" customWidth="1"/>
    <col min="6" max="6" width="18.1640625" customWidth="1"/>
    <col min="7" max="7" width="16.6640625" customWidth="1"/>
    <col min="8" max="8" width="18.6640625" customWidth="1"/>
  </cols>
  <sheetData>
    <row r="1" spans="1:8" x14ac:dyDescent="0.2">
      <c r="A1" s="11" t="s">
        <v>8380</v>
      </c>
      <c r="B1" s="11" t="s">
        <v>8381</v>
      </c>
      <c r="C1" s="11" t="s">
        <v>8382</v>
      </c>
      <c r="D1" s="11" t="s">
        <v>8383</v>
      </c>
      <c r="E1" s="11" t="s">
        <v>8384</v>
      </c>
      <c r="F1" s="11" t="s">
        <v>8385</v>
      </c>
      <c r="G1" s="11" t="s">
        <v>8386</v>
      </c>
      <c r="H1" s="11" t="s">
        <v>8387</v>
      </c>
    </row>
    <row r="2" spans="1:8" x14ac:dyDescent="0.2">
      <c r="A2" t="s">
        <v>8388</v>
      </c>
      <c r="B2">
        <f xml:space="preserve"> COUNTIFS(Sheet1!D2:D4115,"&lt;1000",Sheet1!F2:F4115,"successful")</f>
        <v>322</v>
      </c>
      <c r="C2">
        <f xml:space="preserve"> COUNTIFS(Sheet1!D2:D4115,"&lt;1000",Sheet1!F2:F4115,"failed")</f>
        <v>113</v>
      </c>
      <c r="D2">
        <f xml:space="preserve"> COUNTIFS(Sheet1!D2:D4115,"&lt;1000",Sheet1!F2:F4115,"canceled")</f>
        <v>18</v>
      </c>
      <c r="E2">
        <f xml:space="preserve"> SUM(B2:D2)</f>
        <v>453</v>
      </c>
      <c r="F2" s="13">
        <f>ROUND(B2/E2, 2)</f>
        <v>0.71</v>
      </c>
      <c r="G2" s="12">
        <f>ROUND(C2/E2, 2)</f>
        <v>0.25</v>
      </c>
      <c r="H2" s="12">
        <f xml:space="preserve"> ROUND(D2/E2, 2)</f>
        <v>0.04</v>
      </c>
    </row>
    <row r="3" spans="1:8" x14ac:dyDescent="0.2">
      <c r="A3" t="s">
        <v>8389</v>
      </c>
      <c r="B3">
        <f xml:space="preserve"> COUNTIFS(Sheet1!D2:D4115,"&gt;=1000", Sheet1!D2:D4115, "&lt;=4999",Sheet1!F2:F4115,"successful")</f>
        <v>932</v>
      </c>
      <c r="C3">
        <f xml:space="preserve"> COUNTIFS(Sheet1!D2:D4115,"&gt;=1000", Sheet1!D2:D4115, "&lt;=4999",Sheet1!F2:F4115,"failed")</f>
        <v>420</v>
      </c>
      <c r="D3">
        <f xml:space="preserve"> COUNTIFS(Sheet1!D2:D4115,"&gt;=1000", Sheet1!D2:D4115, "&lt;=4999",Sheet1!F2:F4115,"canceled")</f>
        <v>60</v>
      </c>
      <c r="E3">
        <f t="shared" ref="E3:E13" si="0" xml:space="preserve"> SUM(B3:D3)</f>
        <v>1412</v>
      </c>
      <c r="F3" s="13">
        <f t="shared" ref="F3:F13" si="1">ROUND(B3/E3, 2)</f>
        <v>0.66</v>
      </c>
      <c r="G3" s="12">
        <f t="shared" ref="G3:G13" si="2">ROUND(C3/E3, 2)</f>
        <v>0.3</v>
      </c>
      <c r="H3" s="12">
        <f t="shared" ref="H3:H13" si="3" xml:space="preserve"> ROUND(D3/E3, 2)</f>
        <v>0.04</v>
      </c>
    </row>
    <row r="4" spans="1:8" x14ac:dyDescent="0.2">
      <c r="A4" t="s">
        <v>8390</v>
      </c>
      <c r="B4">
        <f xml:space="preserve"> COUNTIFS(Sheet1!D2:D4115,"&gt;=5000", Sheet1!D2:D4115, "&lt;=9999",Sheet1!F2:F4115,"successful")</f>
        <v>381</v>
      </c>
      <c r="C4">
        <f xml:space="preserve"> COUNTIFS(Sheet1!D2:D4115,"&gt;=5000", Sheet1!D2:D4115, "&lt;=9999",Sheet1!F2:F4115,"failed")</f>
        <v>283</v>
      </c>
      <c r="D4">
        <f xml:space="preserve"> COUNTIFS(Sheet1!D2:D4115,"&gt;=5000", Sheet1!D2:D4115, "&lt;=9999",Sheet1!F2:F4115,"canceled")</f>
        <v>52</v>
      </c>
      <c r="E4">
        <f t="shared" si="0"/>
        <v>716</v>
      </c>
      <c r="F4" s="13">
        <f t="shared" si="1"/>
        <v>0.53</v>
      </c>
      <c r="G4" s="12">
        <f t="shared" si="2"/>
        <v>0.4</v>
      </c>
      <c r="H4" s="12">
        <f t="shared" si="3"/>
        <v>7.0000000000000007E-2</v>
      </c>
    </row>
    <row r="5" spans="1:8" x14ac:dyDescent="0.2">
      <c r="A5" t="s">
        <v>8391</v>
      </c>
      <c r="B5">
        <f xml:space="preserve"> COUNTIFS(Sheet1!D2:D4115,"&gt;=10000", Sheet1!D2:D4115, "&lt;=14999",Sheet1!F2:F4115,"successful")</f>
        <v>168</v>
      </c>
      <c r="C5">
        <f xml:space="preserve"> COUNTIFS(Sheet1!D2:D4115,"&gt;=10000", Sheet1!D2:D4115, "&lt;=14999",Sheet1!F2:F4115,"failed")</f>
        <v>144</v>
      </c>
      <c r="D5">
        <f xml:space="preserve"> COUNTIFS(Sheet1!D2:D4115,"&gt;=10000", Sheet1!D2:D4115, "&lt;=14999",Sheet1!F2:F4115,"canceled")</f>
        <v>40</v>
      </c>
      <c r="E5">
        <f t="shared" si="0"/>
        <v>352</v>
      </c>
      <c r="F5" s="13">
        <f t="shared" si="1"/>
        <v>0.48</v>
      </c>
      <c r="G5" s="12">
        <f t="shared" si="2"/>
        <v>0.41</v>
      </c>
      <c r="H5" s="12">
        <f t="shared" si="3"/>
        <v>0.11</v>
      </c>
    </row>
    <row r="6" spans="1:8" x14ac:dyDescent="0.2">
      <c r="A6" t="s">
        <v>8392</v>
      </c>
      <c r="B6">
        <f xml:space="preserve"> COUNTIFS(Sheet1!D2:D4115,"&gt;=15000", Sheet1!D2:D4115, "&lt;=19999",Sheet1!F2:F4115,"successful")</f>
        <v>94</v>
      </c>
      <c r="C6">
        <f xml:space="preserve"> COUNTIFS(Sheet1!D2:D4115,"&gt;=15000", Sheet1!D2:D4115, "&lt;=19999",Sheet1!F2:F4115,"failed")</f>
        <v>90</v>
      </c>
      <c r="D6">
        <f xml:space="preserve"> COUNTIFS(Sheet1!D2:D4115,"&gt;=15000", Sheet1!D2:D4115, "&lt;=19999",Sheet1!F2:F4115,"canceled")</f>
        <v>17</v>
      </c>
      <c r="E6">
        <f t="shared" si="0"/>
        <v>201</v>
      </c>
      <c r="F6" s="13">
        <f t="shared" si="1"/>
        <v>0.47</v>
      </c>
      <c r="G6" s="12">
        <f t="shared" si="2"/>
        <v>0.45</v>
      </c>
      <c r="H6" s="12">
        <f t="shared" si="3"/>
        <v>0.08</v>
      </c>
    </row>
    <row r="7" spans="1:8" x14ac:dyDescent="0.2">
      <c r="A7" t="s">
        <v>8393</v>
      </c>
      <c r="B7">
        <f xml:space="preserve"> COUNTIFS(Sheet1!D2:D4115,"&gt;=20000", Sheet1!D2:D4115, "&lt;=24999",Sheet1!F2:F4115,"successful")</f>
        <v>62</v>
      </c>
      <c r="C7">
        <f xml:space="preserve"> COUNTIFS(Sheet1!D2:D4115,"&gt;=20000", Sheet1!D2:D4115, "&lt;=24999",Sheet1!F2:F4115,"failed")</f>
        <v>72</v>
      </c>
      <c r="D7">
        <f xml:space="preserve"> COUNTIFS(Sheet1!D2:D4115,"&gt;=20000", Sheet1!D2:D4115, "&lt;=24999",Sheet1!F2:F4115,"canceled")</f>
        <v>14</v>
      </c>
      <c r="E7">
        <f t="shared" si="0"/>
        <v>148</v>
      </c>
      <c r="F7" s="13">
        <f t="shared" si="1"/>
        <v>0.42</v>
      </c>
      <c r="G7" s="12">
        <f t="shared" si="2"/>
        <v>0.49</v>
      </c>
      <c r="H7" s="12">
        <f t="shared" si="3"/>
        <v>0.09</v>
      </c>
    </row>
    <row r="8" spans="1:8" x14ac:dyDescent="0.2">
      <c r="A8" t="s">
        <v>8394</v>
      </c>
      <c r="B8">
        <f xml:space="preserve"> COUNTIFS(Sheet1!D2:D4115,"&gt;=25000", Sheet1!D2:D4115, "&lt;=29999",Sheet1!F2:F4115,"successful")</f>
        <v>55</v>
      </c>
      <c r="C8">
        <f xml:space="preserve"> COUNTIFS(Sheet1!D2:D4115,"&gt;=25000", Sheet1!D2:D4115, "&lt;=29999",Sheet1!F2:F4115,"failed")</f>
        <v>64</v>
      </c>
      <c r="D8">
        <f xml:space="preserve"> COUNTIFS(Sheet1!D2:D4115,"&gt;=25000", Sheet1!D2:D4115, "&lt;=29999",Sheet1!F2:F4115,"canceled")</f>
        <v>18</v>
      </c>
      <c r="E8">
        <f t="shared" si="0"/>
        <v>137</v>
      </c>
      <c r="F8" s="13">
        <f t="shared" si="1"/>
        <v>0.4</v>
      </c>
      <c r="G8" s="12">
        <f t="shared" si="2"/>
        <v>0.47</v>
      </c>
      <c r="H8" s="12">
        <f t="shared" si="3"/>
        <v>0.13</v>
      </c>
    </row>
    <row r="9" spans="1:8" x14ac:dyDescent="0.2">
      <c r="A9" t="s">
        <v>8395</v>
      </c>
      <c r="B9">
        <f xml:space="preserve"> COUNTIFS(Sheet1!D2:D4115,"&gt;=30000", Sheet1!D2:D4115, "&lt;=34999",Sheet1!F2:F4115,"successful")</f>
        <v>32</v>
      </c>
      <c r="C9">
        <f xml:space="preserve"> COUNTIFS(Sheet1!D2:D4115,"&gt;=30000", Sheet1!D2:D4115, "&lt;=34999",Sheet1!F2:F4115,"failed")</f>
        <v>37</v>
      </c>
      <c r="D9">
        <f xml:space="preserve"> COUNTIFS(Sheet1!D2:D4115,"&gt;=30000", Sheet1!D2:D4115, "&lt;=34999",Sheet1!F2:F4115,"canceled")</f>
        <v>13</v>
      </c>
      <c r="E9">
        <f t="shared" si="0"/>
        <v>82</v>
      </c>
      <c r="F9" s="13">
        <f t="shared" si="1"/>
        <v>0.39</v>
      </c>
      <c r="G9" s="12">
        <f t="shared" si="2"/>
        <v>0.45</v>
      </c>
      <c r="H9" s="12">
        <f t="shared" si="3"/>
        <v>0.16</v>
      </c>
    </row>
    <row r="10" spans="1:8" x14ac:dyDescent="0.2">
      <c r="A10" t="s">
        <v>8396</v>
      </c>
      <c r="B10">
        <f xml:space="preserve"> COUNTIFS(Sheet1!D2:D4115,"&gt;=35000", Sheet1!D2:D4115, "&lt;=39999",Sheet1!F2:F4115,"successful")</f>
        <v>26</v>
      </c>
      <c r="C10">
        <f xml:space="preserve"> COUNTIFS(Sheet1!D2:D4115,"&gt;=35000", Sheet1!D2:D4115, "&lt;=39999",Sheet1!F2:F4115,"failed")</f>
        <v>22</v>
      </c>
      <c r="D10">
        <f xml:space="preserve"> COUNTIFS(Sheet1!D2:D4115,"&gt;=35000", Sheet1!D2:D4115, "&lt;=39999",Sheet1!F2:F4115,"canceled")</f>
        <v>7</v>
      </c>
      <c r="E10">
        <f t="shared" si="0"/>
        <v>55</v>
      </c>
      <c r="F10" s="13">
        <f t="shared" si="1"/>
        <v>0.47</v>
      </c>
      <c r="G10" s="12">
        <f t="shared" si="2"/>
        <v>0.4</v>
      </c>
      <c r="H10" s="12">
        <f t="shared" si="3"/>
        <v>0.13</v>
      </c>
    </row>
    <row r="11" spans="1:8" x14ac:dyDescent="0.2">
      <c r="A11" t="s">
        <v>8397</v>
      </c>
      <c r="B11">
        <f xml:space="preserve"> COUNTIFS(Sheet1!D2:D4115,"&gt;=40000", Sheet1!D2:D4115, "&lt;=44999",Sheet1!F2:F4115,"successful")</f>
        <v>21</v>
      </c>
      <c r="C11">
        <f xml:space="preserve"> COUNTIFS(Sheet1!D2:D4115,"&gt;=40000", Sheet1!D2:D4115, "&lt;=44999",Sheet1!F2:F4115,"failed")</f>
        <v>16</v>
      </c>
      <c r="D11">
        <f xml:space="preserve"> COUNTIFS(Sheet1!D2:D4115,"&gt;=40000", Sheet1!D2:D4115, "&lt;=44999",Sheet1!F2:F4115,"canceled")</f>
        <v>6</v>
      </c>
      <c r="E11">
        <f t="shared" si="0"/>
        <v>43</v>
      </c>
      <c r="F11" s="13">
        <f t="shared" si="1"/>
        <v>0.49</v>
      </c>
      <c r="G11" s="12">
        <f t="shared" si="2"/>
        <v>0.37</v>
      </c>
      <c r="H11" s="12">
        <f t="shared" si="3"/>
        <v>0.14000000000000001</v>
      </c>
    </row>
    <row r="12" spans="1:8" x14ac:dyDescent="0.2">
      <c r="A12" t="s">
        <v>8398</v>
      </c>
      <c r="B12">
        <f xml:space="preserve"> COUNTIFS(Sheet1!D2:D4115,"&gt;=45000", Sheet1!D2:D4115, "&lt;=49999",Sheet1!F2:F4115,"successful")</f>
        <v>6</v>
      </c>
      <c r="C12">
        <f xml:space="preserve"> COUNTIFS(Sheet1!D2:D4115,"&gt;=45000", Sheet1!D2:D4115, "&lt;=49999",Sheet1!F2:F4115,"failed")</f>
        <v>11</v>
      </c>
      <c r="D12">
        <f xml:space="preserve"> COUNTIFS(Sheet1!D2:D4115,"&gt;=45000", Sheet1!D2:D4115, "&lt;=49999",Sheet1!F2:F4115,"canceled")</f>
        <v>4</v>
      </c>
      <c r="E12">
        <f t="shared" si="0"/>
        <v>21</v>
      </c>
      <c r="F12" s="13">
        <f t="shared" si="1"/>
        <v>0.28999999999999998</v>
      </c>
      <c r="G12" s="12">
        <f t="shared" si="2"/>
        <v>0.52</v>
      </c>
      <c r="H12" s="12">
        <f t="shared" si="3"/>
        <v>0.19</v>
      </c>
    </row>
    <row r="13" spans="1:8" x14ac:dyDescent="0.2">
      <c r="A13" t="s">
        <v>8399</v>
      </c>
      <c r="B13">
        <f xml:space="preserve"> COUNTIFS(Sheet1!D2:D4115,"&gt;=50000",Sheet1!F2:F4115,"successful")</f>
        <v>86</v>
      </c>
      <c r="C13">
        <f xml:space="preserve"> COUNTIFS(Sheet1!D2:D4115,"&gt;=50000",Sheet1!F2:F4115,"failed")</f>
        <v>258</v>
      </c>
      <c r="D13">
        <f xml:space="preserve"> COUNTIFS(Sheet1!D2:D4115,"&gt;=50000",Sheet1!F2:F4115,"canceled")</f>
        <v>100</v>
      </c>
      <c r="E13">
        <f t="shared" si="0"/>
        <v>444</v>
      </c>
      <c r="F13" s="13">
        <f t="shared" si="1"/>
        <v>0.19</v>
      </c>
      <c r="G13" s="12">
        <f t="shared" si="2"/>
        <v>0.57999999999999996</v>
      </c>
      <c r="H13" s="12">
        <f t="shared" si="3"/>
        <v>0.23</v>
      </c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A76F5-78DF-AE4D-BAFE-A00952F243B8}">
  <dimension ref="A1:L2186"/>
  <sheetViews>
    <sheetView tabSelected="1" workbookViewId="0">
      <selection activeCell="O6" sqref="O6"/>
    </sheetView>
  </sheetViews>
  <sheetFormatPr baseColWidth="10" defaultRowHeight="15" x14ac:dyDescent="0.2"/>
  <cols>
    <col min="1" max="1" width="17.33203125" customWidth="1"/>
    <col min="2" max="2" width="18.1640625" customWidth="1"/>
    <col min="4" max="4" width="17.6640625" customWidth="1"/>
    <col min="5" max="5" width="20.33203125" customWidth="1"/>
    <col min="9" max="9" width="21.6640625" customWidth="1"/>
    <col min="11" max="11" width="21.6640625" customWidth="1"/>
  </cols>
  <sheetData>
    <row r="1" spans="1:12" x14ac:dyDescent="0.2">
      <c r="A1" s="11" t="s">
        <v>8400</v>
      </c>
      <c r="B1" s="11" t="s">
        <v>8262</v>
      </c>
      <c r="C1" s="11"/>
      <c r="D1" s="11" t="s">
        <v>8400</v>
      </c>
      <c r="E1" s="11" t="s">
        <v>8262</v>
      </c>
      <c r="I1" s="16" t="s">
        <v>8401</v>
      </c>
      <c r="K1" s="17" t="s">
        <v>8406</v>
      </c>
    </row>
    <row r="2" spans="1:12" x14ac:dyDescent="0.2">
      <c r="A2" s="14" t="s">
        <v>8219</v>
      </c>
      <c r="B2">
        <v>26457</v>
      </c>
      <c r="D2" s="15" t="s">
        <v>8221</v>
      </c>
      <c r="E2">
        <v>1293</v>
      </c>
      <c r="I2" t="s">
        <v>8407</v>
      </c>
      <c r="J2" s="18">
        <f>ROUND(AVERAGE(B2:B2186), 1)</f>
        <v>194.4</v>
      </c>
      <c r="K2" t="s">
        <v>8407</v>
      </c>
      <c r="L2">
        <f>ROUND(AVERAGE(E2:E1531), 1)</f>
        <v>17.7</v>
      </c>
    </row>
    <row r="3" spans="1:12" x14ac:dyDescent="0.2">
      <c r="A3" s="14" t="s">
        <v>8219</v>
      </c>
      <c r="B3">
        <v>20242</v>
      </c>
      <c r="D3" s="15" t="s">
        <v>8221</v>
      </c>
      <c r="E3">
        <v>975</v>
      </c>
      <c r="I3" t="s">
        <v>8408</v>
      </c>
      <c r="J3" s="18">
        <f>MEDIAN(B2:B2186)</f>
        <v>62</v>
      </c>
      <c r="K3" t="s">
        <v>8408</v>
      </c>
      <c r="L3">
        <f>MEDIAN(E2:E1531)</f>
        <v>4</v>
      </c>
    </row>
    <row r="4" spans="1:12" x14ac:dyDescent="0.2">
      <c r="A4" s="14" t="s">
        <v>8219</v>
      </c>
      <c r="B4">
        <v>8359</v>
      </c>
      <c r="D4" s="15" t="s">
        <v>8221</v>
      </c>
      <c r="E4">
        <v>890</v>
      </c>
      <c r="I4" t="s">
        <v>8402</v>
      </c>
      <c r="J4" s="18">
        <f>MIN(B2:B2186)</f>
        <v>1</v>
      </c>
      <c r="K4" t="s">
        <v>8402</v>
      </c>
      <c r="L4">
        <f>MIN(E2:E1531)</f>
        <v>0</v>
      </c>
    </row>
    <row r="5" spans="1:12" x14ac:dyDescent="0.2">
      <c r="A5" s="14" t="s">
        <v>8219</v>
      </c>
      <c r="B5">
        <v>8200</v>
      </c>
      <c r="D5" s="15" t="s">
        <v>8221</v>
      </c>
      <c r="E5">
        <v>534</v>
      </c>
      <c r="I5" t="s">
        <v>8403</v>
      </c>
      <c r="J5" s="18">
        <f xml:space="preserve"> MAX(B2:B2186)</f>
        <v>26457</v>
      </c>
      <c r="K5" t="s">
        <v>8403</v>
      </c>
      <c r="L5">
        <f>MAX(E2:E1531)</f>
        <v>1293</v>
      </c>
    </row>
    <row r="6" spans="1:12" x14ac:dyDescent="0.2">
      <c r="A6" s="14" t="s">
        <v>8219</v>
      </c>
      <c r="B6">
        <v>5812</v>
      </c>
      <c r="D6" s="15" t="s">
        <v>8221</v>
      </c>
      <c r="E6">
        <v>456</v>
      </c>
      <c r="I6" t="s">
        <v>8404</v>
      </c>
      <c r="J6" s="18">
        <f xml:space="preserve"> ROUND(_xlfn.VAR.S(B2:B2186), 2)</f>
        <v>713167.38</v>
      </c>
      <c r="K6" t="s">
        <v>8404</v>
      </c>
      <c r="L6">
        <f>ROUND(_xlfn.VAR.S(E2:E1531), 2)</f>
        <v>3775.69</v>
      </c>
    </row>
    <row r="7" spans="1:12" x14ac:dyDescent="0.2">
      <c r="A7" s="14" t="s">
        <v>8219</v>
      </c>
      <c r="B7">
        <v>4883</v>
      </c>
      <c r="D7" s="15" t="s">
        <v>8221</v>
      </c>
      <c r="E7">
        <v>369</v>
      </c>
      <c r="I7" t="s">
        <v>8405</v>
      </c>
      <c r="J7" s="18">
        <f>ROUND(_xlfn.STDEV.S(B2:B2186), 2)</f>
        <v>844.49</v>
      </c>
      <c r="K7" t="s">
        <v>8405</v>
      </c>
      <c r="L7">
        <f>ROUND(_xlfn.STDEV.S(E2:E1531), 2)</f>
        <v>61.45</v>
      </c>
    </row>
    <row r="8" spans="1:12" x14ac:dyDescent="0.2">
      <c r="A8" s="14" t="s">
        <v>8219</v>
      </c>
      <c r="B8">
        <v>4562</v>
      </c>
      <c r="D8" s="15" t="s">
        <v>8221</v>
      </c>
      <c r="E8">
        <v>338</v>
      </c>
    </row>
    <row r="9" spans="1:12" x14ac:dyDescent="0.2">
      <c r="A9" s="14" t="s">
        <v>8219</v>
      </c>
      <c r="B9">
        <v>4330</v>
      </c>
      <c r="D9" s="15" t="s">
        <v>8221</v>
      </c>
      <c r="E9">
        <v>336</v>
      </c>
    </row>
    <row r="10" spans="1:12" x14ac:dyDescent="0.2">
      <c r="A10" s="14" t="s">
        <v>8219</v>
      </c>
      <c r="B10">
        <v>4245</v>
      </c>
      <c r="D10" s="15" t="s">
        <v>8221</v>
      </c>
      <c r="E10">
        <v>312</v>
      </c>
    </row>
    <row r="11" spans="1:12" x14ac:dyDescent="0.2">
      <c r="A11" s="14" t="s">
        <v>8219</v>
      </c>
      <c r="B11">
        <v>3863</v>
      </c>
      <c r="D11" s="15" t="s">
        <v>8221</v>
      </c>
      <c r="E11">
        <v>311</v>
      </c>
    </row>
    <row r="12" spans="1:12" x14ac:dyDescent="0.2">
      <c r="A12" s="14" t="s">
        <v>8219</v>
      </c>
      <c r="B12">
        <v>3663</v>
      </c>
      <c r="D12" s="15" t="s">
        <v>8221</v>
      </c>
      <c r="E12">
        <v>310</v>
      </c>
    </row>
    <row r="13" spans="1:12" x14ac:dyDescent="0.2">
      <c r="A13" s="14" t="s">
        <v>8219</v>
      </c>
      <c r="B13">
        <v>3562</v>
      </c>
      <c r="D13" s="15" t="s">
        <v>8221</v>
      </c>
      <c r="E13">
        <v>296</v>
      </c>
    </row>
    <row r="14" spans="1:12" x14ac:dyDescent="0.2">
      <c r="A14" s="14" t="s">
        <v>8219</v>
      </c>
      <c r="B14">
        <v>3468</v>
      </c>
      <c r="D14" s="15" t="s">
        <v>8221</v>
      </c>
      <c r="E14">
        <v>285</v>
      </c>
    </row>
    <row r="15" spans="1:12" x14ac:dyDescent="0.2">
      <c r="A15" s="14" t="s">
        <v>8219</v>
      </c>
      <c r="B15">
        <v>3355</v>
      </c>
      <c r="D15" s="15" t="s">
        <v>8221</v>
      </c>
      <c r="E15">
        <v>236</v>
      </c>
    </row>
    <row r="16" spans="1:12" x14ac:dyDescent="0.2">
      <c r="A16" s="14" t="s">
        <v>8219</v>
      </c>
      <c r="B16">
        <v>3238</v>
      </c>
      <c r="D16" s="15" t="s">
        <v>8221</v>
      </c>
      <c r="E16">
        <v>229</v>
      </c>
    </row>
    <row r="17" spans="1:5" x14ac:dyDescent="0.2">
      <c r="A17" s="14" t="s">
        <v>8219</v>
      </c>
      <c r="B17">
        <v>2602</v>
      </c>
      <c r="D17" s="15" t="s">
        <v>8221</v>
      </c>
      <c r="E17">
        <v>215</v>
      </c>
    </row>
    <row r="18" spans="1:5" x14ac:dyDescent="0.2">
      <c r="A18" s="14" t="s">
        <v>8219</v>
      </c>
      <c r="B18">
        <v>2525</v>
      </c>
      <c r="D18" s="15" t="s">
        <v>8221</v>
      </c>
      <c r="E18">
        <v>202</v>
      </c>
    </row>
    <row r="19" spans="1:5" x14ac:dyDescent="0.2">
      <c r="A19" s="14" t="s">
        <v>8219</v>
      </c>
      <c r="B19">
        <v>2478</v>
      </c>
      <c r="D19" s="15" t="s">
        <v>8221</v>
      </c>
      <c r="E19">
        <v>201</v>
      </c>
    </row>
    <row r="20" spans="1:5" x14ac:dyDescent="0.2">
      <c r="A20" s="14" t="s">
        <v>8219</v>
      </c>
      <c r="B20">
        <v>2436</v>
      </c>
      <c r="D20" s="15" t="s">
        <v>8221</v>
      </c>
      <c r="E20">
        <v>197</v>
      </c>
    </row>
    <row r="21" spans="1:5" x14ac:dyDescent="0.2">
      <c r="A21" s="14" t="s">
        <v>8219</v>
      </c>
      <c r="B21">
        <v>2174</v>
      </c>
      <c r="D21" s="15" t="s">
        <v>8221</v>
      </c>
      <c r="E21">
        <v>196</v>
      </c>
    </row>
    <row r="22" spans="1:5" x14ac:dyDescent="0.2">
      <c r="A22" s="14" t="s">
        <v>8219</v>
      </c>
      <c r="B22">
        <v>2165</v>
      </c>
      <c r="D22" s="15" t="s">
        <v>8221</v>
      </c>
      <c r="E22">
        <v>196</v>
      </c>
    </row>
    <row r="23" spans="1:5" x14ac:dyDescent="0.2">
      <c r="A23" s="14" t="s">
        <v>8219</v>
      </c>
      <c r="B23">
        <v>2139</v>
      </c>
      <c r="D23" s="15" t="s">
        <v>8221</v>
      </c>
      <c r="E23">
        <v>188</v>
      </c>
    </row>
    <row r="24" spans="1:5" x14ac:dyDescent="0.2">
      <c r="A24" s="14" t="s">
        <v>8219</v>
      </c>
      <c r="B24">
        <v>2051</v>
      </c>
      <c r="D24" s="15" t="s">
        <v>8221</v>
      </c>
      <c r="E24">
        <v>185</v>
      </c>
    </row>
    <row r="25" spans="1:5" x14ac:dyDescent="0.2">
      <c r="A25" s="14" t="s">
        <v>8219</v>
      </c>
      <c r="B25">
        <v>2035</v>
      </c>
      <c r="D25" s="15" t="s">
        <v>8221</v>
      </c>
      <c r="E25">
        <v>179</v>
      </c>
    </row>
    <row r="26" spans="1:5" x14ac:dyDescent="0.2">
      <c r="A26" s="14" t="s">
        <v>8219</v>
      </c>
      <c r="B26">
        <v>1980</v>
      </c>
      <c r="D26" s="15" t="s">
        <v>8221</v>
      </c>
      <c r="E26">
        <v>171</v>
      </c>
    </row>
    <row r="27" spans="1:5" x14ac:dyDescent="0.2">
      <c r="A27" s="14" t="s">
        <v>8219</v>
      </c>
      <c r="B27">
        <v>1945</v>
      </c>
      <c r="D27" s="15" t="s">
        <v>8221</v>
      </c>
      <c r="E27">
        <v>171</v>
      </c>
    </row>
    <row r="28" spans="1:5" x14ac:dyDescent="0.2">
      <c r="A28" s="14" t="s">
        <v>8219</v>
      </c>
      <c r="B28">
        <v>1887</v>
      </c>
      <c r="D28" s="15" t="s">
        <v>8221</v>
      </c>
      <c r="E28">
        <v>170</v>
      </c>
    </row>
    <row r="29" spans="1:5" x14ac:dyDescent="0.2">
      <c r="A29" s="14" t="s">
        <v>8219</v>
      </c>
      <c r="B29">
        <v>1876</v>
      </c>
      <c r="D29" s="15" t="s">
        <v>8221</v>
      </c>
      <c r="E29">
        <v>167</v>
      </c>
    </row>
    <row r="30" spans="1:5" x14ac:dyDescent="0.2">
      <c r="A30" s="14" t="s">
        <v>8219</v>
      </c>
      <c r="B30">
        <v>1789</v>
      </c>
      <c r="D30" s="15" t="s">
        <v>8221</v>
      </c>
      <c r="E30">
        <v>152</v>
      </c>
    </row>
    <row r="31" spans="1:5" x14ac:dyDescent="0.2">
      <c r="A31" s="14" t="s">
        <v>8219</v>
      </c>
      <c r="B31">
        <v>1780</v>
      </c>
      <c r="D31" s="15" t="s">
        <v>8221</v>
      </c>
      <c r="E31">
        <v>148</v>
      </c>
    </row>
    <row r="32" spans="1:5" x14ac:dyDescent="0.2">
      <c r="A32" s="14" t="s">
        <v>8219</v>
      </c>
      <c r="B32">
        <v>1762</v>
      </c>
      <c r="D32" s="15" t="s">
        <v>8221</v>
      </c>
      <c r="E32">
        <v>147</v>
      </c>
    </row>
    <row r="33" spans="1:5" x14ac:dyDescent="0.2">
      <c r="A33" s="14" t="s">
        <v>8219</v>
      </c>
      <c r="B33">
        <v>1737</v>
      </c>
      <c r="D33" s="15" t="s">
        <v>8221</v>
      </c>
      <c r="E33">
        <v>147</v>
      </c>
    </row>
    <row r="34" spans="1:5" x14ac:dyDescent="0.2">
      <c r="A34" s="14" t="s">
        <v>8219</v>
      </c>
      <c r="B34">
        <v>1670</v>
      </c>
      <c r="D34" s="15" t="s">
        <v>8221</v>
      </c>
      <c r="E34">
        <v>140</v>
      </c>
    </row>
    <row r="35" spans="1:5" x14ac:dyDescent="0.2">
      <c r="A35" s="14" t="s">
        <v>8219</v>
      </c>
      <c r="B35">
        <v>1637</v>
      </c>
      <c r="D35" s="15" t="s">
        <v>8221</v>
      </c>
      <c r="E35">
        <v>140</v>
      </c>
    </row>
    <row r="36" spans="1:5" x14ac:dyDescent="0.2">
      <c r="A36" s="14" t="s">
        <v>8219</v>
      </c>
      <c r="B36">
        <v>1633</v>
      </c>
      <c r="D36" s="15" t="s">
        <v>8221</v>
      </c>
      <c r="E36">
        <v>140</v>
      </c>
    </row>
    <row r="37" spans="1:5" x14ac:dyDescent="0.2">
      <c r="A37" s="14" t="s">
        <v>8219</v>
      </c>
      <c r="B37">
        <v>1596</v>
      </c>
      <c r="D37" s="15" t="s">
        <v>8221</v>
      </c>
      <c r="E37">
        <v>139</v>
      </c>
    </row>
    <row r="38" spans="1:5" x14ac:dyDescent="0.2">
      <c r="A38" s="14" t="s">
        <v>8219</v>
      </c>
      <c r="B38">
        <v>1556</v>
      </c>
      <c r="D38" s="15" t="s">
        <v>8221</v>
      </c>
      <c r="E38">
        <v>135</v>
      </c>
    </row>
    <row r="39" spans="1:5" x14ac:dyDescent="0.2">
      <c r="A39" s="14" t="s">
        <v>8219</v>
      </c>
      <c r="B39">
        <v>1530</v>
      </c>
      <c r="D39" s="15" t="s">
        <v>8221</v>
      </c>
      <c r="E39">
        <v>129</v>
      </c>
    </row>
    <row r="40" spans="1:5" x14ac:dyDescent="0.2">
      <c r="A40" s="14" t="s">
        <v>8219</v>
      </c>
      <c r="B40">
        <v>1513</v>
      </c>
      <c r="D40" s="15" t="s">
        <v>8221</v>
      </c>
      <c r="E40">
        <v>125</v>
      </c>
    </row>
    <row r="41" spans="1:5" x14ac:dyDescent="0.2">
      <c r="A41" s="14" t="s">
        <v>8219</v>
      </c>
      <c r="B41">
        <v>1510</v>
      </c>
      <c r="D41" s="15" t="s">
        <v>8221</v>
      </c>
      <c r="E41">
        <v>124</v>
      </c>
    </row>
    <row r="42" spans="1:5" x14ac:dyDescent="0.2">
      <c r="A42" s="14" t="s">
        <v>8219</v>
      </c>
      <c r="B42">
        <v>1420</v>
      </c>
      <c r="D42" s="15" t="s">
        <v>8221</v>
      </c>
      <c r="E42">
        <v>124</v>
      </c>
    </row>
    <row r="43" spans="1:5" x14ac:dyDescent="0.2">
      <c r="A43" s="14" t="s">
        <v>8219</v>
      </c>
      <c r="B43">
        <v>1375</v>
      </c>
      <c r="D43" s="15" t="s">
        <v>8221</v>
      </c>
      <c r="E43">
        <v>123</v>
      </c>
    </row>
    <row r="44" spans="1:5" x14ac:dyDescent="0.2">
      <c r="A44" s="14" t="s">
        <v>8219</v>
      </c>
      <c r="B44">
        <v>1373</v>
      </c>
      <c r="D44" s="15" t="s">
        <v>8221</v>
      </c>
      <c r="E44">
        <v>123</v>
      </c>
    </row>
    <row r="45" spans="1:5" x14ac:dyDescent="0.2">
      <c r="A45" s="14" t="s">
        <v>8219</v>
      </c>
      <c r="B45">
        <v>1364</v>
      </c>
      <c r="D45" s="15" t="s">
        <v>8221</v>
      </c>
      <c r="E45">
        <v>122</v>
      </c>
    </row>
    <row r="46" spans="1:5" x14ac:dyDescent="0.2">
      <c r="A46" s="14" t="s">
        <v>8219</v>
      </c>
      <c r="B46">
        <v>1356</v>
      </c>
      <c r="D46" s="15" t="s">
        <v>8221</v>
      </c>
      <c r="E46">
        <v>121</v>
      </c>
    </row>
    <row r="47" spans="1:5" x14ac:dyDescent="0.2">
      <c r="A47" s="14" t="s">
        <v>8219</v>
      </c>
      <c r="B47">
        <v>1328</v>
      </c>
      <c r="D47" s="15" t="s">
        <v>8221</v>
      </c>
      <c r="E47">
        <v>118</v>
      </c>
    </row>
    <row r="48" spans="1:5" x14ac:dyDescent="0.2">
      <c r="A48" s="14" t="s">
        <v>8219</v>
      </c>
      <c r="B48">
        <v>1281</v>
      </c>
      <c r="D48" s="15" t="s">
        <v>8221</v>
      </c>
      <c r="E48">
        <v>117</v>
      </c>
    </row>
    <row r="49" spans="1:5" x14ac:dyDescent="0.2">
      <c r="A49" s="14" t="s">
        <v>8219</v>
      </c>
      <c r="B49">
        <v>1260</v>
      </c>
      <c r="D49" s="15" t="s">
        <v>8221</v>
      </c>
      <c r="E49">
        <v>114</v>
      </c>
    </row>
    <row r="50" spans="1:5" x14ac:dyDescent="0.2">
      <c r="A50" s="14" t="s">
        <v>8219</v>
      </c>
      <c r="B50">
        <v>1251</v>
      </c>
      <c r="D50" s="15" t="s">
        <v>8221</v>
      </c>
      <c r="E50">
        <v>114</v>
      </c>
    </row>
    <row r="51" spans="1:5" x14ac:dyDescent="0.2">
      <c r="A51" s="14" t="s">
        <v>8219</v>
      </c>
      <c r="B51">
        <v>1224</v>
      </c>
      <c r="D51" s="15" t="s">
        <v>8221</v>
      </c>
      <c r="E51">
        <v>113</v>
      </c>
    </row>
    <row r="52" spans="1:5" x14ac:dyDescent="0.2">
      <c r="A52" s="14" t="s">
        <v>8219</v>
      </c>
      <c r="B52">
        <v>1204</v>
      </c>
      <c r="D52" s="15" t="s">
        <v>8221</v>
      </c>
      <c r="E52">
        <v>110</v>
      </c>
    </row>
    <row r="53" spans="1:5" x14ac:dyDescent="0.2">
      <c r="A53" s="14" t="s">
        <v>8219</v>
      </c>
      <c r="B53">
        <v>1151</v>
      </c>
      <c r="D53" s="15" t="s">
        <v>8221</v>
      </c>
      <c r="E53">
        <v>108</v>
      </c>
    </row>
    <row r="54" spans="1:5" x14ac:dyDescent="0.2">
      <c r="A54" s="14" t="s">
        <v>8219</v>
      </c>
      <c r="B54">
        <v>1113</v>
      </c>
      <c r="D54" s="15" t="s">
        <v>8221</v>
      </c>
      <c r="E54">
        <v>105</v>
      </c>
    </row>
    <row r="55" spans="1:5" x14ac:dyDescent="0.2">
      <c r="A55" s="14" t="s">
        <v>8219</v>
      </c>
      <c r="B55">
        <v>1107</v>
      </c>
      <c r="D55" s="15" t="s">
        <v>8221</v>
      </c>
      <c r="E55">
        <v>103</v>
      </c>
    </row>
    <row r="56" spans="1:5" x14ac:dyDescent="0.2">
      <c r="A56" s="14" t="s">
        <v>8219</v>
      </c>
      <c r="B56">
        <v>1104</v>
      </c>
      <c r="D56" s="15" t="s">
        <v>8221</v>
      </c>
      <c r="E56">
        <v>100</v>
      </c>
    </row>
    <row r="57" spans="1:5" x14ac:dyDescent="0.2">
      <c r="A57" s="14" t="s">
        <v>8219</v>
      </c>
      <c r="B57">
        <v>1095</v>
      </c>
      <c r="D57" s="15" t="s">
        <v>8221</v>
      </c>
      <c r="E57">
        <v>99</v>
      </c>
    </row>
    <row r="58" spans="1:5" x14ac:dyDescent="0.2">
      <c r="A58" s="14" t="s">
        <v>8219</v>
      </c>
      <c r="B58">
        <v>1088</v>
      </c>
      <c r="D58" s="15" t="s">
        <v>8221</v>
      </c>
      <c r="E58">
        <v>99</v>
      </c>
    </row>
    <row r="59" spans="1:5" x14ac:dyDescent="0.2">
      <c r="A59" s="14" t="s">
        <v>8219</v>
      </c>
      <c r="B59">
        <v>1071</v>
      </c>
      <c r="D59" s="15" t="s">
        <v>8221</v>
      </c>
      <c r="E59">
        <v>98</v>
      </c>
    </row>
    <row r="60" spans="1:5" x14ac:dyDescent="0.2">
      <c r="A60" s="14" t="s">
        <v>8219</v>
      </c>
      <c r="B60">
        <v>1062</v>
      </c>
      <c r="D60" s="15" t="s">
        <v>8221</v>
      </c>
      <c r="E60">
        <v>96</v>
      </c>
    </row>
    <row r="61" spans="1:5" x14ac:dyDescent="0.2">
      <c r="A61" s="14" t="s">
        <v>8219</v>
      </c>
      <c r="B61">
        <v>1049</v>
      </c>
      <c r="D61" s="15" t="s">
        <v>8221</v>
      </c>
      <c r="E61">
        <v>96</v>
      </c>
    </row>
    <row r="62" spans="1:5" x14ac:dyDescent="0.2">
      <c r="A62" s="14" t="s">
        <v>8219</v>
      </c>
      <c r="B62">
        <v>1021</v>
      </c>
      <c r="D62" s="15" t="s">
        <v>8221</v>
      </c>
      <c r="E62">
        <v>96</v>
      </c>
    </row>
    <row r="63" spans="1:5" x14ac:dyDescent="0.2">
      <c r="A63" s="14" t="s">
        <v>8219</v>
      </c>
      <c r="B63">
        <v>1019</v>
      </c>
      <c r="D63" s="15" t="s">
        <v>8221</v>
      </c>
      <c r="E63">
        <v>96</v>
      </c>
    </row>
    <row r="64" spans="1:5" x14ac:dyDescent="0.2">
      <c r="A64" s="14" t="s">
        <v>8219</v>
      </c>
      <c r="B64">
        <v>1013</v>
      </c>
      <c r="D64" s="15" t="s">
        <v>8221</v>
      </c>
      <c r="E64">
        <v>95</v>
      </c>
    </row>
    <row r="65" spans="1:5" x14ac:dyDescent="0.2">
      <c r="A65" s="14" t="s">
        <v>8219</v>
      </c>
      <c r="B65">
        <v>988</v>
      </c>
      <c r="D65" s="15" t="s">
        <v>8221</v>
      </c>
      <c r="E65">
        <v>94</v>
      </c>
    </row>
    <row r="66" spans="1:5" x14ac:dyDescent="0.2">
      <c r="A66" s="14" t="s">
        <v>8219</v>
      </c>
      <c r="B66">
        <v>983</v>
      </c>
      <c r="D66" s="15" t="s">
        <v>8221</v>
      </c>
      <c r="E66">
        <v>94</v>
      </c>
    </row>
    <row r="67" spans="1:5" x14ac:dyDescent="0.2">
      <c r="A67" s="14" t="s">
        <v>8219</v>
      </c>
      <c r="B67">
        <v>971</v>
      </c>
      <c r="D67" s="15" t="s">
        <v>8221</v>
      </c>
      <c r="E67">
        <v>94</v>
      </c>
    </row>
    <row r="68" spans="1:5" x14ac:dyDescent="0.2">
      <c r="A68" s="14" t="s">
        <v>8219</v>
      </c>
      <c r="B68">
        <v>964</v>
      </c>
      <c r="D68" s="15" t="s">
        <v>8221</v>
      </c>
      <c r="E68">
        <v>93</v>
      </c>
    </row>
    <row r="69" spans="1:5" x14ac:dyDescent="0.2">
      <c r="A69" s="14" t="s">
        <v>8219</v>
      </c>
      <c r="B69">
        <v>963</v>
      </c>
      <c r="D69" s="15" t="s">
        <v>8221</v>
      </c>
      <c r="E69">
        <v>92</v>
      </c>
    </row>
    <row r="70" spans="1:5" x14ac:dyDescent="0.2">
      <c r="A70" s="14" t="s">
        <v>8219</v>
      </c>
      <c r="B70">
        <v>951</v>
      </c>
      <c r="D70" s="15" t="s">
        <v>8221</v>
      </c>
      <c r="E70">
        <v>92</v>
      </c>
    </row>
    <row r="71" spans="1:5" x14ac:dyDescent="0.2">
      <c r="A71" s="14" t="s">
        <v>8219</v>
      </c>
      <c r="B71">
        <v>944</v>
      </c>
      <c r="D71" s="15" t="s">
        <v>8221</v>
      </c>
      <c r="E71">
        <v>91</v>
      </c>
    </row>
    <row r="72" spans="1:5" x14ac:dyDescent="0.2">
      <c r="A72" s="14" t="s">
        <v>8219</v>
      </c>
      <c r="B72">
        <v>943</v>
      </c>
      <c r="D72" s="15" t="s">
        <v>8221</v>
      </c>
      <c r="E72">
        <v>90</v>
      </c>
    </row>
    <row r="73" spans="1:5" x14ac:dyDescent="0.2">
      <c r="A73" s="14" t="s">
        <v>8219</v>
      </c>
      <c r="B73">
        <v>942</v>
      </c>
      <c r="D73" s="15" t="s">
        <v>8221</v>
      </c>
      <c r="E73">
        <v>89</v>
      </c>
    </row>
    <row r="74" spans="1:5" x14ac:dyDescent="0.2">
      <c r="A74" s="14" t="s">
        <v>8219</v>
      </c>
      <c r="B74">
        <v>930</v>
      </c>
      <c r="D74" s="15" t="s">
        <v>8221</v>
      </c>
      <c r="E74">
        <v>86</v>
      </c>
    </row>
    <row r="75" spans="1:5" x14ac:dyDescent="0.2">
      <c r="A75" s="14" t="s">
        <v>8219</v>
      </c>
      <c r="B75">
        <v>916</v>
      </c>
      <c r="D75" s="15" t="s">
        <v>8221</v>
      </c>
      <c r="E75">
        <v>85</v>
      </c>
    </row>
    <row r="76" spans="1:5" x14ac:dyDescent="0.2">
      <c r="A76" s="14" t="s">
        <v>8219</v>
      </c>
      <c r="B76">
        <v>902</v>
      </c>
      <c r="D76" s="15" t="s">
        <v>8221</v>
      </c>
      <c r="E76">
        <v>84</v>
      </c>
    </row>
    <row r="77" spans="1:5" x14ac:dyDescent="0.2">
      <c r="A77" s="14" t="s">
        <v>8219</v>
      </c>
      <c r="B77">
        <v>897</v>
      </c>
      <c r="D77" s="15" t="s">
        <v>8221</v>
      </c>
      <c r="E77">
        <v>84</v>
      </c>
    </row>
    <row r="78" spans="1:5" x14ac:dyDescent="0.2">
      <c r="A78" s="14" t="s">
        <v>8219</v>
      </c>
      <c r="B78">
        <v>885</v>
      </c>
      <c r="D78" s="15" t="s">
        <v>8221</v>
      </c>
      <c r="E78">
        <v>84</v>
      </c>
    </row>
    <row r="79" spans="1:5" x14ac:dyDescent="0.2">
      <c r="A79" s="14" t="s">
        <v>8219</v>
      </c>
      <c r="B79">
        <v>878</v>
      </c>
      <c r="D79" s="15" t="s">
        <v>8221</v>
      </c>
      <c r="E79">
        <v>83</v>
      </c>
    </row>
    <row r="80" spans="1:5" x14ac:dyDescent="0.2">
      <c r="A80" s="14" t="s">
        <v>8219</v>
      </c>
      <c r="B80">
        <v>874</v>
      </c>
      <c r="D80" s="15" t="s">
        <v>8221</v>
      </c>
      <c r="E80">
        <v>81</v>
      </c>
    </row>
    <row r="81" spans="1:5" x14ac:dyDescent="0.2">
      <c r="A81" s="14" t="s">
        <v>8219</v>
      </c>
      <c r="B81">
        <v>859</v>
      </c>
      <c r="D81" s="15" t="s">
        <v>8221</v>
      </c>
      <c r="E81">
        <v>81</v>
      </c>
    </row>
    <row r="82" spans="1:5" x14ac:dyDescent="0.2">
      <c r="A82" s="14" t="s">
        <v>8219</v>
      </c>
      <c r="B82">
        <v>848</v>
      </c>
      <c r="D82" s="15" t="s">
        <v>8221</v>
      </c>
      <c r="E82">
        <v>79</v>
      </c>
    </row>
    <row r="83" spans="1:5" x14ac:dyDescent="0.2">
      <c r="A83" s="14" t="s">
        <v>8219</v>
      </c>
      <c r="B83">
        <v>834</v>
      </c>
      <c r="D83" s="15" t="s">
        <v>8221</v>
      </c>
      <c r="E83">
        <v>76</v>
      </c>
    </row>
    <row r="84" spans="1:5" x14ac:dyDescent="0.2">
      <c r="A84" s="14" t="s">
        <v>8219</v>
      </c>
      <c r="B84">
        <v>827</v>
      </c>
      <c r="D84" s="15" t="s">
        <v>8221</v>
      </c>
      <c r="E84">
        <v>76</v>
      </c>
    </row>
    <row r="85" spans="1:5" x14ac:dyDescent="0.2">
      <c r="A85" s="14" t="s">
        <v>8219</v>
      </c>
      <c r="B85">
        <v>821</v>
      </c>
      <c r="D85" s="15" t="s">
        <v>8221</v>
      </c>
      <c r="E85">
        <v>76</v>
      </c>
    </row>
    <row r="86" spans="1:5" x14ac:dyDescent="0.2">
      <c r="A86" s="14" t="s">
        <v>8219</v>
      </c>
      <c r="B86">
        <v>813</v>
      </c>
      <c r="D86" s="15" t="s">
        <v>8221</v>
      </c>
      <c r="E86">
        <v>75</v>
      </c>
    </row>
    <row r="87" spans="1:5" x14ac:dyDescent="0.2">
      <c r="A87" s="14" t="s">
        <v>8219</v>
      </c>
      <c r="B87">
        <v>760</v>
      </c>
      <c r="D87" s="15" t="s">
        <v>8221</v>
      </c>
      <c r="E87">
        <v>73</v>
      </c>
    </row>
    <row r="88" spans="1:5" x14ac:dyDescent="0.2">
      <c r="A88" s="14" t="s">
        <v>8219</v>
      </c>
      <c r="B88">
        <v>742</v>
      </c>
      <c r="D88" s="15" t="s">
        <v>8221</v>
      </c>
      <c r="E88">
        <v>72</v>
      </c>
    </row>
    <row r="89" spans="1:5" x14ac:dyDescent="0.2">
      <c r="A89" s="14" t="s">
        <v>8219</v>
      </c>
      <c r="B89">
        <v>740</v>
      </c>
      <c r="D89" s="15" t="s">
        <v>8221</v>
      </c>
      <c r="E89">
        <v>72</v>
      </c>
    </row>
    <row r="90" spans="1:5" x14ac:dyDescent="0.2">
      <c r="A90" s="14" t="s">
        <v>8219</v>
      </c>
      <c r="B90">
        <v>736</v>
      </c>
      <c r="D90" s="15" t="s">
        <v>8221</v>
      </c>
      <c r="E90">
        <v>70</v>
      </c>
    </row>
    <row r="91" spans="1:5" x14ac:dyDescent="0.2">
      <c r="A91" s="14" t="s">
        <v>8219</v>
      </c>
      <c r="B91">
        <v>729</v>
      </c>
      <c r="D91" s="15" t="s">
        <v>8221</v>
      </c>
      <c r="E91">
        <v>70</v>
      </c>
    </row>
    <row r="92" spans="1:5" x14ac:dyDescent="0.2">
      <c r="A92" s="14" t="s">
        <v>8219</v>
      </c>
      <c r="B92">
        <v>721</v>
      </c>
      <c r="D92" s="15" t="s">
        <v>8221</v>
      </c>
      <c r="E92">
        <v>68</v>
      </c>
    </row>
    <row r="93" spans="1:5" x14ac:dyDescent="0.2">
      <c r="A93" s="14" t="s">
        <v>8219</v>
      </c>
      <c r="B93">
        <v>714</v>
      </c>
      <c r="D93" s="15" t="s">
        <v>8221</v>
      </c>
      <c r="E93">
        <v>67</v>
      </c>
    </row>
    <row r="94" spans="1:5" x14ac:dyDescent="0.2">
      <c r="A94" s="14" t="s">
        <v>8219</v>
      </c>
      <c r="B94">
        <v>711</v>
      </c>
      <c r="D94" s="15" t="s">
        <v>8221</v>
      </c>
      <c r="E94">
        <v>66</v>
      </c>
    </row>
    <row r="95" spans="1:5" x14ac:dyDescent="0.2">
      <c r="A95" s="14" t="s">
        <v>8219</v>
      </c>
      <c r="B95">
        <v>707</v>
      </c>
      <c r="D95" s="15" t="s">
        <v>8221</v>
      </c>
      <c r="E95">
        <v>60</v>
      </c>
    </row>
    <row r="96" spans="1:5" x14ac:dyDescent="0.2">
      <c r="A96" s="14" t="s">
        <v>8219</v>
      </c>
      <c r="B96">
        <v>701</v>
      </c>
      <c r="D96" s="15" t="s">
        <v>8221</v>
      </c>
      <c r="E96">
        <v>60</v>
      </c>
    </row>
    <row r="97" spans="1:5" x14ac:dyDescent="0.2">
      <c r="A97" s="14" t="s">
        <v>8219</v>
      </c>
      <c r="B97">
        <v>688</v>
      </c>
      <c r="D97" s="15" t="s">
        <v>8221</v>
      </c>
      <c r="E97">
        <v>59</v>
      </c>
    </row>
    <row r="98" spans="1:5" x14ac:dyDescent="0.2">
      <c r="A98" s="14" t="s">
        <v>8219</v>
      </c>
      <c r="B98">
        <v>682</v>
      </c>
      <c r="D98" s="15" t="s">
        <v>8221</v>
      </c>
      <c r="E98">
        <v>57</v>
      </c>
    </row>
    <row r="99" spans="1:5" x14ac:dyDescent="0.2">
      <c r="A99" s="14" t="s">
        <v>8219</v>
      </c>
      <c r="B99">
        <v>682</v>
      </c>
      <c r="D99" s="15" t="s">
        <v>8221</v>
      </c>
      <c r="E99">
        <v>57</v>
      </c>
    </row>
    <row r="100" spans="1:5" x14ac:dyDescent="0.2">
      <c r="A100" s="14" t="s">
        <v>8219</v>
      </c>
      <c r="B100">
        <v>680</v>
      </c>
      <c r="D100" s="15" t="s">
        <v>8221</v>
      </c>
      <c r="E100">
        <v>56</v>
      </c>
    </row>
    <row r="101" spans="1:5" x14ac:dyDescent="0.2">
      <c r="A101" s="14" t="s">
        <v>8219</v>
      </c>
      <c r="B101">
        <v>680</v>
      </c>
      <c r="D101" s="15" t="s">
        <v>8221</v>
      </c>
      <c r="E101">
        <v>55</v>
      </c>
    </row>
    <row r="102" spans="1:5" x14ac:dyDescent="0.2">
      <c r="A102" s="14" t="s">
        <v>8219</v>
      </c>
      <c r="B102">
        <v>676</v>
      </c>
      <c r="D102" s="15" t="s">
        <v>8221</v>
      </c>
      <c r="E102">
        <v>55</v>
      </c>
    </row>
    <row r="103" spans="1:5" x14ac:dyDescent="0.2">
      <c r="A103" s="14" t="s">
        <v>8219</v>
      </c>
      <c r="B103">
        <v>670</v>
      </c>
      <c r="D103" s="15" t="s">
        <v>8221</v>
      </c>
      <c r="E103">
        <v>53</v>
      </c>
    </row>
    <row r="104" spans="1:5" x14ac:dyDescent="0.2">
      <c r="A104" s="14" t="s">
        <v>8219</v>
      </c>
      <c r="B104">
        <v>666</v>
      </c>
      <c r="D104" s="15" t="s">
        <v>8221</v>
      </c>
      <c r="E104">
        <v>53</v>
      </c>
    </row>
    <row r="105" spans="1:5" x14ac:dyDescent="0.2">
      <c r="A105" s="14" t="s">
        <v>8219</v>
      </c>
      <c r="B105">
        <v>665</v>
      </c>
      <c r="D105" s="15" t="s">
        <v>8221</v>
      </c>
      <c r="E105">
        <v>52</v>
      </c>
    </row>
    <row r="106" spans="1:5" x14ac:dyDescent="0.2">
      <c r="A106" s="14" t="s">
        <v>8219</v>
      </c>
      <c r="B106">
        <v>660</v>
      </c>
      <c r="D106" s="15" t="s">
        <v>8221</v>
      </c>
      <c r="E106">
        <v>52</v>
      </c>
    </row>
    <row r="107" spans="1:5" x14ac:dyDescent="0.2">
      <c r="A107" s="14" t="s">
        <v>8219</v>
      </c>
      <c r="B107">
        <v>651</v>
      </c>
      <c r="D107" s="15" t="s">
        <v>8221</v>
      </c>
      <c r="E107">
        <v>52</v>
      </c>
    </row>
    <row r="108" spans="1:5" x14ac:dyDescent="0.2">
      <c r="A108" s="14" t="s">
        <v>8219</v>
      </c>
      <c r="B108">
        <v>644</v>
      </c>
      <c r="D108" s="15" t="s">
        <v>8221</v>
      </c>
      <c r="E108">
        <v>50</v>
      </c>
    </row>
    <row r="109" spans="1:5" x14ac:dyDescent="0.2">
      <c r="A109" s="14" t="s">
        <v>8219</v>
      </c>
      <c r="B109">
        <v>635</v>
      </c>
      <c r="D109" s="15" t="s">
        <v>8221</v>
      </c>
      <c r="E109">
        <v>50</v>
      </c>
    </row>
    <row r="110" spans="1:5" x14ac:dyDescent="0.2">
      <c r="A110" s="14" t="s">
        <v>8219</v>
      </c>
      <c r="B110">
        <v>625</v>
      </c>
      <c r="D110" s="15" t="s">
        <v>8221</v>
      </c>
      <c r="E110">
        <v>49</v>
      </c>
    </row>
    <row r="111" spans="1:5" x14ac:dyDescent="0.2">
      <c r="A111" s="14" t="s">
        <v>8219</v>
      </c>
      <c r="B111">
        <v>623</v>
      </c>
      <c r="D111" s="15" t="s">
        <v>8221</v>
      </c>
      <c r="E111">
        <v>49</v>
      </c>
    </row>
    <row r="112" spans="1:5" x14ac:dyDescent="0.2">
      <c r="A112" s="14" t="s">
        <v>8219</v>
      </c>
      <c r="B112">
        <v>621</v>
      </c>
      <c r="D112" s="15" t="s">
        <v>8221</v>
      </c>
      <c r="E112">
        <v>49</v>
      </c>
    </row>
    <row r="113" spans="1:5" x14ac:dyDescent="0.2">
      <c r="A113" s="14" t="s">
        <v>8219</v>
      </c>
      <c r="B113">
        <v>615</v>
      </c>
      <c r="D113" s="15" t="s">
        <v>8221</v>
      </c>
      <c r="E113">
        <v>48</v>
      </c>
    </row>
    <row r="114" spans="1:5" x14ac:dyDescent="0.2">
      <c r="A114" s="14" t="s">
        <v>8219</v>
      </c>
      <c r="B114">
        <v>614</v>
      </c>
      <c r="D114" s="15" t="s">
        <v>8221</v>
      </c>
      <c r="E114">
        <v>48</v>
      </c>
    </row>
    <row r="115" spans="1:5" x14ac:dyDescent="0.2">
      <c r="A115" s="14" t="s">
        <v>8219</v>
      </c>
      <c r="B115">
        <v>613</v>
      </c>
      <c r="D115" s="15" t="s">
        <v>8221</v>
      </c>
      <c r="E115">
        <v>47</v>
      </c>
    </row>
    <row r="116" spans="1:5" x14ac:dyDescent="0.2">
      <c r="A116" s="14" t="s">
        <v>8219</v>
      </c>
      <c r="B116">
        <v>607</v>
      </c>
      <c r="D116" s="15" t="s">
        <v>8221</v>
      </c>
      <c r="E116">
        <v>47</v>
      </c>
    </row>
    <row r="117" spans="1:5" x14ac:dyDescent="0.2">
      <c r="A117" s="14" t="s">
        <v>8219</v>
      </c>
      <c r="B117">
        <v>600</v>
      </c>
      <c r="D117" s="15" t="s">
        <v>8221</v>
      </c>
      <c r="E117">
        <v>46</v>
      </c>
    </row>
    <row r="118" spans="1:5" x14ac:dyDescent="0.2">
      <c r="A118" s="14" t="s">
        <v>8219</v>
      </c>
      <c r="B118">
        <v>577</v>
      </c>
      <c r="D118" s="15" t="s">
        <v>8221</v>
      </c>
      <c r="E118">
        <v>45</v>
      </c>
    </row>
    <row r="119" spans="1:5" x14ac:dyDescent="0.2">
      <c r="A119" s="14" t="s">
        <v>8219</v>
      </c>
      <c r="B119">
        <v>576</v>
      </c>
      <c r="D119" s="15" t="s">
        <v>8221</v>
      </c>
      <c r="E119">
        <v>45</v>
      </c>
    </row>
    <row r="120" spans="1:5" x14ac:dyDescent="0.2">
      <c r="A120" s="14" t="s">
        <v>8219</v>
      </c>
      <c r="B120">
        <v>574</v>
      </c>
      <c r="D120" s="15" t="s">
        <v>8221</v>
      </c>
      <c r="E120">
        <v>45</v>
      </c>
    </row>
    <row r="121" spans="1:5" x14ac:dyDescent="0.2">
      <c r="A121" s="14" t="s">
        <v>8219</v>
      </c>
      <c r="B121">
        <v>571</v>
      </c>
      <c r="D121" s="15" t="s">
        <v>8221</v>
      </c>
      <c r="E121">
        <v>44</v>
      </c>
    </row>
    <row r="122" spans="1:5" x14ac:dyDescent="0.2">
      <c r="A122" s="14" t="s">
        <v>8219</v>
      </c>
      <c r="B122">
        <v>563</v>
      </c>
      <c r="D122" s="15" t="s">
        <v>8221</v>
      </c>
      <c r="E122">
        <v>43</v>
      </c>
    </row>
    <row r="123" spans="1:5" x14ac:dyDescent="0.2">
      <c r="A123" s="14" t="s">
        <v>8219</v>
      </c>
      <c r="B123">
        <v>562</v>
      </c>
      <c r="D123" s="15" t="s">
        <v>8221</v>
      </c>
      <c r="E123">
        <v>42</v>
      </c>
    </row>
    <row r="124" spans="1:5" x14ac:dyDescent="0.2">
      <c r="A124" s="14" t="s">
        <v>8219</v>
      </c>
      <c r="B124">
        <v>560</v>
      </c>
      <c r="D124" s="15" t="s">
        <v>8221</v>
      </c>
      <c r="E124">
        <v>42</v>
      </c>
    </row>
    <row r="125" spans="1:5" x14ac:dyDescent="0.2">
      <c r="A125" s="14" t="s">
        <v>8219</v>
      </c>
      <c r="B125">
        <v>558</v>
      </c>
      <c r="D125" s="15" t="s">
        <v>8221</v>
      </c>
      <c r="E125">
        <v>41</v>
      </c>
    </row>
    <row r="126" spans="1:5" x14ac:dyDescent="0.2">
      <c r="A126" s="14" t="s">
        <v>8219</v>
      </c>
      <c r="B126">
        <v>557</v>
      </c>
      <c r="D126" s="15" t="s">
        <v>8221</v>
      </c>
      <c r="E126">
        <v>41</v>
      </c>
    </row>
    <row r="127" spans="1:5" x14ac:dyDescent="0.2">
      <c r="A127" s="14" t="s">
        <v>8219</v>
      </c>
      <c r="B127">
        <v>555</v>
      </c>
      <c r="D127" s="15" t="s">
        <v>8221</v>
      </c>
      <c r="E127">
        <v>41</v>
      </c>
    </row>
    <row r="128" spans="1:5" x14ac:dyDescent="0.2">
      <c r="A128" s="14" t="s">
        <v>8219</v>
      </c>
      <c r="B128">
        <v>555</v>
      </c>
      <c r="D128" s="15" t="s">
        <v>8221</v>
      </c>
      <c r="E128">
        <v>40</v>
      </c>
    </row>
    <row r="129" spans="1:5" x14ac:dyDescent="0.2">
      <c r="A129" s="14" t="s">
        <v>8219</v>
      </c>
      <c r="B129">
        <v>554</v>
      </c>
      <c r="D129" s="15" t="s">
        <v>8221</v>
      </c>
      <c r="E129">
        <v>40</v>
      </c>
    </row>
    <row r="130" spans="1:5" x14ac:dyDescent="0.2">
      <c r="A130" s="14" t="s">
        <v>8219</v>
      </c>
      <c r="B130">
        <v>551</v>
      </c>
      <c r="D130" s="15" t="s">
        <v>8221</v>
      </c>
      <c r="E130">
        <v>40</v>
      </c>
    </row>
    <row r="131" spans="1:5" x14ac:dyDescent="0.2">
      <c r="A131" s="14" t="s">
        <v>8219</v>
      </c>
      <c r="B131">
        <v>549</v>
      </c>
      <c r="D131" s="15" t="s">
        <v>8221</v>
      </c>
      <c r="E131">
        <v>39</v>
      </c>
    </row>
    <row r="132" spans="1:5" x14ac:dyDescent="0.2">
      <c r="A132" s="14" t="s">
        <v>8219</v>
      </c>
      <c r="B132">
        <v>541</v>
      </c>
      <c r="D132" s="15" t="s">
        <v>8221</v>
      </c>
      <c r="E132">
        <v>39</v>
      </c>
    </row>
    <row r="133" spans="1:5" x14ac:dyDescent="0.2">
      <c r="A133" s="14" t="s">
        <v>8219</v>
      </c>
      <c r="B133">
        <v>539</v>
      </c>
      <c r="D133" s="15" t="s">
        <v>8221</v>
      </c>
      <c r="E133">
        <v>39</v>
      </c>
    </row>
    <row r="134" spans="1:5" x14ac:dyDescent="0.2">
      <c r="A134" s="14" t="s">
        <v>8219</v>
      </c>
      <c r="B134">
        <v>539</v>
      </c>
      <c r="D134" s="15" t="s">
        <v>8221</v>
      </c>
      <c r="E134">
        <v>39</v>
      </c>
    </row>
    <row r="135" spans="1:5" x14ac:dyDescent="0.2">
      <c r="A135" s="14" t="s">
        <v>8219</v>
      </c>
      <c r="B135">
        <v>537</v>
      </c>
      <c r="D135" s="15" t="s">
        <v>8221</v>
      </c>
      <c r="E135">
        <v>39</v>
      </c>
    </row>
    <row r="136" spans="1:5" x14ac:dyDescent="0.2">
      <c r="A136" s="14" t="s">
        <v>8219</v>
      </c>
      <c r="B136">
        <v>537</v>
      </c>
      <c r="D136" s="15" t="s">
        <v>8221</v>
      </c>
      <c r="E136">
        <v>39</v>
      </c>
    </row>
    <row r="137" spans="1:5" x14ac:dyDescent="0.2">
      <c r="A137" s="14" t="s">
        <v>8219</v>
      </c>
      <c r="B137">
        <v>531</v>
      </c>
      <c r="D137" s="15" t="s">
        <v>8221</v>
      </c>
      <c r="E137">
        <v>38</v>
      </c>
    </row>
    <row r="138" spans="1:5" x14ac:dyDescent="0.2">
      <c r="A138" s="14" t="s">
        <v>8219</v>
      </c>
      <c r="B138">
        <v>524</v>
      </c>
      <c r="D138" s="15" t="s">
        <v>8221</v>
      </c>
      <c r="E138">
        <v>38</v>
      </c>
    </row>
    <row r="139" spans="1:5" x14ac:dyDescent="0.2">
      <c r="A139" s="14" t="s">
        <v>8219</v>
      </c>
      <c r="B139">
        <v>514</v>
      </c>
      <c r="D139" s="15" t="s">
        <v>8221</v>
      </c>
      <c r="E139">
        <v>38</v>
      </c>
    </row>
    <row r="140" spans="1:5" x14ac:dyDescent="0.2">
      <c r="A140" s="14" t="s">
        <v>8219</v>
      </c>
      <c r="B140">
        <v>512</v>
      </c>
      <c r="D140" s="15" t="s">
        <v>8221</v>
      </c>
      <c r="E140">
        <v>38</v>
      </c>
    </row>
    <row r="141" spans="1:5" x14ac:dyDescent="0.2">
      <c r="A141" s="14" t="s">
        <v>8219</v>
      </c>
      <c r="B141">
        <v>510</v>
      </c>
      <c r="D141" s="15" t="s">
        <v>8221</v>
      </c>
      <c r="E141">
        <v>38</v>
      </c>
    </row>
    <row r="142" spans="1:5" x14ac:dyDescent="0.2">
      <c r="A142" s="14" t="s">
        <v>8219</v>
      </c>
      <c r="B142">
        <v>508</v>
      </c>
      <c r="D142" s="15" t="s">
        <v>8221</v>
      </c>
      <c r="E142">
        <v>37</v>
      </c>
    </row>
    <row r="143" spans="1:5" x14ac:dyDescent="0.2">
      <c r="A143" s="14" t="s">
        <v>8219</v>
      </c>
      <c r="B143">
        <v>508</v>
      </c>
      <c r="D143" s="15" t="s">
        <v>8221</v>
      </c>
      <c r="E143">
        <v>37</v>
      </c>
    </row>
    <row r="144" spans="1:5" x14ac:dyDescent="0.2">
      <c r="A144" s="14" t="s">
        <v>8219</v>
      </c>
      <c r="B144">
        <v>508</v>
      </c>
      <c r="D144" s="15" t="s">
        <v>8221</v>
      </c>
      <c r="E144">
        <v>37</v>
      </c>
    </row>
    <row r="145" spans="1:5" x14ac:dyDescent="0.2">
      <c r="A145" s="14" t="s">
        <v>8219</v>
      </c>
      <c r="B145">
        <v>499</v>
      </c>
      <c r="D145" s="15" t="s">
        <v>8221</v>
      </c>
      <c r="E145">
        <v>37</v>
      </c>
    </row>
    <row r="146" spans="1:5" x14ac:dyDescent="0.2">
      <c r="A146" s="14" t="s">
        <v>8219</v>
      </c>
      <c r="B146">
        <v>498</v>
      </c>
      <c r="D146" s="15" t="s">
        <v>8221</v>
      </c>
      <c r="E146">
        <v>37</v>
      </c>
    </row>
    <row r="147" spans="1:5" x14ac:dyDescent="0.2">
      <c r="A147" s="14" t="s">
        <v>8219</v>
      </c>
      <c r="B147">
        <v>498</v>
      </c>
      <c r="D147" s="15" t="s">
        <v>8221</v>
      </c>
      <c r="E147">
        <v>37</v>
      </c>
    </row>
    <row r="148" spans="1:5" x14ac:dyDescent="0.2">
      <c r="A148" s="14" t="s">
        <v>8219</v>
      </c>
      <c r="B148">
        <v>493</v>
      </c>
      <c r="D148" s="15" t="s">
        <v>8221</v>
      </c>
      <c r="E148">
        <v>37</v>
      </c>
    </row>
    <row r="149" spans="1:5" x14ac:dyDescent="0.2">
      <c r="A149" s="14" t="s">
        <v>8219</v>
      </c>
      <c r="B149">
        <v>493</v>
      </c>
      <c r="D149" s="15" t="s">
        <v>8221</v>
      </c>
      <c r="E149">
        <v>37</v>
      </c>
    </row>
    <row r="150" spans="1:5" x14ac:dyDescent="0.2">
      <c r="A150" s="14" t="s">
        <v>8219</v>
      </c>
      <c r="B150">
        <v>489</v>
      </c>
      <c r="D150" s="15" t="s">
        <v>8221</v>
      </c>
      <c r="E150">
        <v>36</v>
      </c>
    </row>
    <row r="151" spans="1:5" x14ac:dyDescent="0.2">
      <c r="A151" s="14" t="s">
        <v>8219</v>
      </c>
      <c r="B151">
        <v>480</v>
      </c>
      <c r="D151" s="15" t="s">
        <v>8221</v>
      </c>
      <c r="E151">
        <v>36</v>
      </c>
    </row>
    <row r="152" spans="1:5" x14ac:dyDescent="0.2">
      <c r="A152" s="14" t="s">
        <v>8219</v>
      </c>
      <c r="B152">
        <v>480</v>
      </c>
      <c r="D152" s="15" t="s">
        <v>8221</v>
      </c>
      <c r="E152">
        <v>36</v>
      </c>
    </row>
    <row r="153" spans="1:5" x14ac:dyDescent="0.2">
      <c r="A153" s="14" t="s">
        <v>8219</v>
      </c>
      <c r="B153">
        <v>479</v>
      </c>
      <c r="D153" s="15" t="s">
        <v>8221</v>
      </c>
      <c r="E153">
        <v>36</v>
      </c>
    </row>
    <row r="154" spans="1:5" x14ac:dyDescent="0.2">
      <c r="A154" s="14" t="s">
        <v>8219</v>
      </c>
      <c r="B154">
        <v>478</v>
      </c>
      <c r="D154" s="15" t="s">
        <v>8221</v>
      </c>
      <c r="E154">
        <v>36</v>
      </c>
    </row>
    <row r="155" spans="1:5" x14ac:dyDescent="0.2">
      <c r="A155" s="14" t="s">
        <v>8219</v>
      </c>
      <c r="B155">
        <v>473</v>
      </c>
      <c r="D155" s="15" t="s">
        <v>8221</v>
      </c>
      <c r="E155">
        <v>35</v>
      </c>
    </row>
    <row r="156" spans="1:5" x14ac:dyDescent="0.2">
      <c r="A156" s="14" t="s">
        <v>8219</v>
      </c>
      <c r="B156">
        <v>470</v>
      </c>
      <c r="D156" s="15" t="s">
        <v>8221</v>
      </c>
      <c r="E156">
        <v>34</v>
      </c>
    </row>
    <row r="157" spans="1:5" x14ac:dyDescent="0.2">
      <c r="A157" s="14" t="s">
        <v>8219</v>
      </c>
      <c r="B157">
        <v>467</v>
      </c>
      <c r="D157" s="15" t="s">
        <v>8221</v>
      </c>
      <c r="E157">
        <v>34</v>
      </c>
    </row>
    <row r="158" spans="1:5" x14ac:dyDescent="0.2">
      <c r="A158" s="14" t="s">
        <v>8219</v>
      </c>
      <c r="B158">
        <v>465</v>
      </c>
      <c r="D158" s="15" t="s">
        <v>8221</v>
      </c>
      <c r="E158">
        <v>34</v>
      </c>
    </row>
    <row r="159" spans="1:5" x14ac:dyDescent="0.2">
      <c r="A159" s="14" t="s">
        <v>8219</v>
      </c>
      <c r="B159">
        <v>456</v>
      </c>
      <c r="D159" s="15" t="s">
        <v>8221</v>
      </c>
      <c r="E159">
        <v>34</v>
      </c>
    </row>
    <row r="160" spans="1:5" x14ac:dyDescent="0.2">
      <c r="A160" s="14" t="s">
        <v>8219</v>
      </c>
      <c r="B160">
        <v>455</v>
      </c>
      <c r="D160" s="15" t="s">
        <v>8221</v>
      </c>
      <c r="E160">
        <v>34</v>
      </c>
    </row>
    <row r="161" spans="1:5" x14ac:dyDescent="0.2">
      <c r="A161" s="14" t="s">
        <v>8219</v>
      </c>
      <c r="B161">
        <v>454</v>
      </c>
      <c r="D161" s="15" t="s">
        <v>8221</v>
      </c>
      <c r="E161">
        <v>33</v>
      </c>
    </row>
    <row r="162" spans="1:5" x14ac:dyDescent="0.2">
      <c r="A162" s="14" t="s">
        <v>8219</v>
      </c>
      <c r="B162">
        <v>452</v>
      </c>
      <c r="D162" s="15" t="s">
        <v>8221</v>
      </c>
      <c r="E162">
        <v>33</v>
      </c>
    </row>
    <row r="163" spans="1:5" x14ac:dyDescent="0.2">
      <c r="A163" s="14" t="s">
        <v>8219</v>
      </c>
      <c r="B163">
        <v>450</v>
      </c>
      <c r="D163" s="15" t="s">
        <v>8221</v>
      </c>
      <c r="E163">
        <v>33</v>
      </c>
    </row>
    <row r="164" spans="1:5" x14ac:dyDescent="0.2">
      <c r="A164" s="14" t="s">
        <v>8219</v>
      </c>
      <c r="B164">
        <v>447</v>
      </c>
      <c r="D164" s="15" t="s">
        <v>8221</v>
      </c>
      <c r="E164">
        <v>33</v>
      </c>
    </row>
    <row r="165" spans="1:5" x14ac:dyDescent="0.2">
      <c r="A165" s="14" t="s">
        <v>8219</v>
      </c>
      <c r="B165">
        <v>445</v>
      </c>
      <c r="D165" s="15" t="s">
        <v>8221</v>
      </c>
      <c r="E165">
        <v>33</v>
      </c>
    </row>
    <row r="166" spans="1:5" x14ac:dyDescent="0.2">
      <c r="A166" s="14" t="s">
        <v>8219</v>
      </c>
      <c r="B166">
        <v>443</v>
      </c>
      <c r="D166" s="15" t="s">
        <v>8221</v>
      </c>
      <c r="E166">
        <v>33</v>
      </c>
    </row>
    <row r="167" spans="1:5" x14ac:dyDescent="0.2">
      <c r="A167" s="14" t="s">
        <v>8219</v>
      </c>
      <c r="B167">
        <v>441</v>
      </c>
      <c r="D167" s="15" t="s">
        <v>8221</v>
      </c>
      <c r="E167">
        <v>33</v>
      </c>
    </row>
    <row r="168" spans="1:5" x14ac:dyDescent="0.2">
      <c r="A168" s="14" t="s">
        <v>8219</v>
      </c>
      <c r="B168">
        <v>438</v>
      </c>
      <c r="D168" s="15" t="s">
        <v>8221</v>
      </c>
      <c r="E168">
        <v>32</v>
      </c>
    </row>
    <row r="169" spans="1:5" x14ac:dyDescent="0.2">
      <c r="A169" s="14" t="s">
        <v>8219</v>
      </c>
      <c r="B169">
        <v>437</v>
      </c>
      <c r="D169" s="15" t="s">
        <v>8221</v>
      </c>
      <c r="E169">
        <v>32</v>
      </c>
    </row>
    <row r="170" spans="1:5" x14ac:dyDescent="0.2">
      <c r="A170" s="14" t="s">
        <v>8219</v>
      </c>
      <c r="B170">
        <v>433</v>
      </c>
      <c r="D170" s="15" t="s">
        <v>8221</v>
      </c>
      <c r="E170">
        <v>32</v>
      </c>
    </row>
    <row r="171" spans="1:5" x14ac:dyDescent="0.2">
      <c r="A171" s="14" t="s">
        <v>8219</v>
      </c>
      <c r="B171">
        <v>429</v>
      </c>
      <c r="D171" s="15" t="s">
        <v>8221</v>
      </c>
      <c r="E171">
        <v>31</v>
      </c>
    </row>
    <row r="172" spans="1:5" x14ac:dyDescent="0.2">
      <c r="A172" s="14" t="s">
        <v>8219</v>
      </c>
      <c r="B172">
        <v>426</v>
      </c>
      <c r="D172" s="15" t="s">
        <v>8221</v>
      </c>
      <c r="E172">
        <v>31</v>
      </c>
    </row>
    <row r="173" spans="1:5" x14ac:dyDescent="0.2">
      <c r="A173" s="14" t="s">
        <v>8219</v>
      </c>
      <c r="B173">
        <v>426</v>
      </c>
      <c r="D173" s="15" t="s">
        <v>8221</v>
      </c>
      <c r="E173">
        <v>31</v>
      </c>
    </row>
    <row r="174" spans="1:5" x14ac:dyDescent="0.2">
      <c r="A174" s="14" t="s">
        <v>8219</v>
      </c>
      <c r="B174">
        <v>424</v>
      </c>
      <c r="D174" s="15" t="s">
        <v>8221</v>
      </c>
      <c r="E174">
        <v>31</v>
      </c>
    </row>
    <row r="175" spans="1:5" x14ac:dyDescent="0.2">
      <c r="A175" s="14" t="s">
        <v>8219</v>
      </c>
      <c r="B175">
        <v>415</v>
      </c>
      <c r="D175" s="15" t="s">
        <v>8221</v>
      </c>
      <c r="E175">
        <v>31</v>
      </c>
    </row>
    <row r="176" spans="1:5" x14ac:dyDescent="0.2">
      <c r="A176" s="14" t="s">
        <v>8219</v>
      </c>
      <c r="B176">
        <v>415</v>
      </c>
      <c r="D176" s="15" t="s">
        <v>8221</v>
      </c>
      <c r="E176">
        <v>31</v>
      </c>
    </row>
    <row r="177" spans="1:5" x14ac:dyDescent="0.2">
      <c r="A177" s="14" t="s">
        <v>8219</v>
      </c>
      <c r="B177">
        <v>413</v>
      </c>
      <c r="D177" s="15" t="s">
        <v>8221</v>
      </c>
      <c r="E177">
        <v>31</v>
      </c>
    </row>
    <row r="178" spans="1:5" x14ac:dyDescent="0.2">
      <c r="A178" s="14" t="s">
        <v>8219</v>
      </c>
      <c r="B178">
        <v>410</v>
      </c>
      <c r="D178" s="15" t="s">
        <v>8221</v>
      </c>
      <c r="E178">
        <v>30</v>
      </c>
    </row>
    <row r="179" spans="1:5" x14ac:dyDescent="0.2">
      <c r="A179" s="14" t="s">
        <v>8219</v>
      </c>
      <c r="B179">
        <v>406</v>
      </c>
      <c r="D179" s="15" t="s">
        <v>8221</v>
      </c>
      <c r="E179">
        <v>30</v>
      </c>
    </row>
    <row r="180" spans="1:5" x14ac:dyDescent="0.2">
      <c r="A180" s="14" t="s">
        <v>8219</v>
      </c>
      <c r="B180">
        <v>405</v>
      </c>
      <c r="D180" s="15" t="s">
        <v>8221</v>
      </c>
      <c r="E180">
        <v>30</v>
      </c>
    </row>
    <row r="181" spans="1:5" x14ac:dyDescent="0.2">
      <c r="A181" s="14" t="s">
        <v>8219</v>
      </c>
      <c r="B181">
        <v>405</v>
      </c>
      <c r="D181" s="15" t="s">
        <v>8221</v>
      </c>
      <c r="E181">
        <v>30</v>
      </c>
    </row>
    <row r="182" spans="1:5" x14ac:dyDescent="0.2">
      <c r="A182" s="14" t="s">
        <v>8219</v>
      </c>
      <c r="B182">
        <v>404</v>
      </c>
      <c r="D182" s="15" t="s">
        <v>8221</v>
      </c>
      <c r="E182">
        <v>30</v>
      </c>
    </row>
    <row r="183" spans="1:5" x14ac:dyDescent="0.2">
      <c r="A183" s="14" t="s">
        <v>8219</v>
      </c>
      <c r="B183">
        <v>404</v>
      </c>
      <c r="D183" s="15" t="s">
        <v>8221</v>
      </c>
      <c r="E183">
        <v>30</v>
      </c>
    </row>
    <row r="184" spans="1:5" x14ac:dyDescent="0.2">
      <c r="A184" s="14" t="s">
        <v>8219</v>
      </c>
      <c r="B184">
        <v>403</v>
      </c>
      <c r="D184" s="15" t="s">
        <v>8221</v>
      </c>
      <c r="E184">
        <v>30</v>
      </c>
    </row>
    <row r="185" spans="1:5" x14ac:dyDescent="0.2">
      <c r="A185" s="14" t="s">
        <v>8219</v>
      </c>
      <c r="B185">
        <v>402</v>
      </c>
      <c r="D185" s="15" t="s">
        <v>8221</v>
      </c>
      <c r="E185">
        <v>29</v>
      </c>
    </row>
    <row r="186" spans="1:5" x14ac:dyDescent="0.2">
      <c r="A186" s="14" t="s">
        <v>8219</v>
      </c>
      <c r="B186">
        <v>398</v>
      </c>
      <c r="D186" s="15" t="s">
        <v>8221</v>
      </c>
      <c r="E186">
        <v>29</v>
      </c>
    </row>
    <row r="187" spans="1:5" x14ac:dyDescent="0.2">
      <c r="A187" s="14" t="s">
        <v>8219</v>
      </c>
      <c r="B187">
        <v>398</v>
      </c>
      <c r="D187" s="15" t="s">
        <v>8221</v>
      </c>
      <c r="E187">
        <v>29</v>
      </c>
    </row>
    <row r="188" spans="1:5" x14ac:dyDescent="0.2">
      <c r="A188" s="14" t="s">
        <v>8219</v>
      </c>
      <c r="B188">
        <v>394</v>
      </c>
      <c r="D188" s="15" t="s">
        <v>8221</v>
      </c>
      <c r="E188">
        <v>29</v>
      </c>
    </row>
    <row r="189" spans="1:5" x14ac:dyDescent="0.2">
      <c r="A189" s="14" t="s">
        <v>8219</v>
      </c>
      <c r="B189">
        <v>392</v>
      </c>
      <c r="D189" s="15" t="s">
        <v>8221</v>
      </c>
      <c r="E189">
        <v>29</v>
      </c>
    </row>
    <row r="190" spans="1:5" x14ac:dyDescent="0.2">
      <c r="A190" s="14" t="s">
        <v>8219</v>
      </c>
      <c r="B190">
        <v>392</v>
      </c>
      <c r="D190" s="15" t="s">
        <v>8221</v>
      </c>
      <c r="E190">
        <v>29</v>
      </c>
    </row>
    <row r="191" spans="1:5" x14ac:dyDescent="0.2">
      <c r="A191" s="14" t="s">
        <v>8219</v>
      </c>
      <c r="B191">
        <v>392</v>
      </c>
      <c r="D191" s="15" t="s">
        <v>8221</v>
      </c>
      <c r="E191">
        <v>29</v>
      </c>
    </row>
    <row r="192" spans="1:5" x14ac:dyDescent="0.2">
      <c r="A192" s="14" t="s">
        <v>8219</v>
      </c>
      <c r="B192">
        <v>391</v>
      </c>
      <c r="D192" s="15" t="s">
        <v>8221</v>
      </c>
      <c r="E192">
        <v>29</v>
      </c>
    </row>
    <row r="193" spans="1:5" x14ac:dyDescent="0.2">
      <c r="A193" s="14" t="s">
        <v>8219</v>
      </c>
      <c r="B193">
        <v>389</v>
      </c>
      <c r="D193" s="15" t="s">
        <v>8221</v>
      </c>
      <c r="E193">
        <v>29</v>
      </c>
    </row>
    <row r="194" spans="1:5" x14ac:dyDescent="0.2">
      <c r="A194" s="14" t="s">
        <v>8219</v>
      </c>
      <c r="B194">
        <v>388</v>
      </c>
      <c r="D194" s="15" t="s">
        <v>8221</v>
      </c>
      <c r="E194">
        <v>28</v>
      </c>
    </row>
    <row r="195" spans="1:5" x14ac:dyDescent="0.2">
      <c r="A195" s="14" t="s">
        <v>8219</v>
      </c>
      <c r="B195">
        <v>385</v>
      </c>
      <c r="D195" s="15" t="s">
        <v>8221</v>
      </c>
      <c r="E195">
        <v>28</v>
      </c>
    </row>
    <row r="196" spans="1:5" x14ac:dyDescent="0.2">
      <c r="A196" s="14" t="s">
        <v>8219</v>
      </c>
      <c r="B196">
        <v>383</v>
      </c>
      <c r="D196" s="15" t="s">
        <v>8221</v>
      </c>
      <c r="E196">
        <v>28</v>
      </c>
    </row>
    <row r="197" spans="1:5" x14ac:dyDescent="0.2">
      <c r="A197" s="14" t="s">
        <v>8219</v>
      </c>
      <c r="B197">
        <v>380</v>
      </c>
      <c r="D197" s="15" t="s">
        <v>8221</v>
      </c>
      <c r="E197">
        <v>28</v>
      </c>
    </row>
    <row r="198" spans="1:5" x14ac:dyDescent="0.2">
      <c r="A198" s="14" t="s">
        <v>8219</v>
      </c>
      <c r="B198">
        <v>379</v>
      </c>
      <c r="D198" s="15" t="s">
        <v>8221</v>
      </c>
      <c r="E198">
        <v>28</v>
      </c>
    </row>
    <row r="199" spans="1:5" x14ac:dyDescent="0.2">
      <c r="A199" s="14" t="s">
        <v>8219</v>
      </c>
      <c r="B199">
        <v>379</v>
      </c>
      <c r="D199" s="15" t="s">
        <v>8221</v>
      </c>
      <c r="E199">
        <v>28</v>
      </c>
    </row>
    <row r="200" spans="1:5" x14ac:dyDescent="0.2">
      <c r="A200" s="14" t="s">
        <v>8219</v>
      </c>
      <c r="B200">
        <v>376</v>
      </c>
      <c r="D200" s="15" t="s">
        <v>8221</v>
      </c>
      <c r="E200">
        <v>28</v>
      </c>
    </row>
    <row r="201" spans="1:5" x14ac:dyDescent="0.2">
      <c r="A201" s="14" t="s">
        <v>8219</v>
      </c>
      <c r="B201">
        <v>375</v>
      </c>
      <c r="D201" s="15" t="s">
        <v>8221</v>
      </c>
      <c r="E201">
        <v>28</v>
      </c>
    </row>
    <row r="202" spans="1:5" x14ac:dyDescent="0.2">
      <c r="A202" s="14" t="s">
        <v>8219</v>
      </c>
      <c r="B202">
        <v>375</v>
      </c>
      <c r="D202" s="15" t="s">
        <v>8221</v>
      </c>
      <c r="E202">
        <v>27</v>
      </c>
    </row>
    <row r="203" spans="1:5" x14ac:dyDescent="0.2">
      <c r="A203" s="14" t="s">
        <v>8219</v>
      </c>
      <c r="B203">
        <v>372</v>
      </c>
      <c r="D203" s="15" t="s">
        <v>8221</v>
      </c>
      <c r="E203">
        <v>27</v>
      </c>
    </row>
    <row r="204" spans="1:5" x14ac:dyDescent="0.2">
      <c r="A204" s="14" t="s">
        <v>8219</v>
      </c>
      <c r="B204">
        <v>369</v>
      </c>
      <c r="D204" s="15" t="s">
        <v>8221</v>
      </c>
      <c r="E204">
        <v>27</v>
      </c>
    </row>
    <row r="205" spans="1:5" x14ac:dyDescent="0.2">
      <c r="A205" s="14" t="s">
        <v>8219</v>
      </c>
      <c r="B205">
        <v>369</v>
      </c>
      <c r="D205" s="15" t="s">
        <v>8221</v>
      </c>
      <c r="E205">
        <v>27</v>
      </c>
    </row>
    <row r="206" spans="1:5" x14ac:dyDescent="0.2">
      <c r="A206" s="14" t="s">
        <v>8219</v>
      </c>
      <c r="B206">
        <v>365</v>
      </c>
      <c r="D206" s="15" t="s">
        <v>8221</v>
      </c>
      <c r="E206">
        <v>27</v>
      </c>
    </row>
    <row r="207" spans="1:5" x14ac:dyDescent="0.2">
      <c r="A207" s="14" t="s">
        <v>8219</v>
      </c>
      <c r="B207">
        <v>364</v>
      </c>
      <c r="D207" s="15" t="s">
        <v>8221</v>
      </c>
      <c r="E207">
        <v>27</v>
      </c>
    </row>
    <row r="208" spans="1:5" x14ac:dyDescent="0.2">
      <c r="A208" s="14" t="s">
        <v>8219</v>
      </c>
      <c r="B208">
        <v>361</v>
      </c>
      <c r="D208" s="15" t="s">
        <v>8221</v>
      </c>
      <c r="E208">
        <v>27</v>
      </c>
    </row>
    <row r="209" spans="1:5" x14ac:dyDescent="0.2">
      <c r="A209" s="14" t="s">
        <v>8219</v>
      </c>
      <c r="B209">
        <v>356</v>
      </c>
      <c r="D209" s="15" t="s">
        <v>8221</v>
      </c>
      <c r="E209">
        <v>26</v>
      </c>
    </row>
    <row r="210" spans="1:5" x14ac:dyDescent="0.2">
      <c r="A210" s="14" t="s">
        <v>8219</v>
      </c>
      <c r="B210">
        <v>354</v>
      </c>
      <c r="D210" s="15" t="s">
        <v>8221</v>
      </c>
      <c r="E210">
        <v>26</v>
      </c>
    </row>
    <row r="211" spans="1:5" x14ac:dyDescent="0.2">
      <c r="A211" s="14" t="s">
        <v>8219</v>
      </c>
      <c r="B211">
        <v>354</v>
      </c>
      <c r="D211" s="15" t="s">
        <v>8221</v>
      </c>
      <c r="E211">
        <v>26</v>
      </c>
    </row>
    <row r="212" spans="1:5" x14ac:dyDescent="0.2">
      <c r="A212" s="14" t="s">
        <v>8219</v>
      </c>
      <c r="B212">
        <v>353</v>
      </c>
      <c r="D212" s="15" t="s">
        <v>8221</v>
      </c>
      <c r="E212">
        <v>26</v>
      </c>
    </row>
    <row r="213" spans="1:5" x14ac:dyDescent="0.2">
      <c r="A213" s="14" t="s">
        <v>8219</v>
      </c>
      <c r="B213">
        <v>352</v>
      </c>
      <c r="D213" s="15" t="s">
        <v>8221</v>
      </c>
      <c r="E213">
        <v>26</v>
      </c>
    </row>
    <row r="214" spans="1:5" x14ac:dyDescent="0.2">
      <c r="A214" s="14" t="s">
        <v>8219</v>
      </c>
      <c r="B214">
        <v>351</v>
      </c>
      <c r="D214" s="15" t="s">
        <v>8221</v>
      </c>
      <c r="E214">
        <v>26</v>
      </c>
    </row>
    <row r="215" spans="1:5" x14ac:dyDescent="0.2">
      <c r="A215" s="14" t="s">
        <v>8219</v>
      </c>
      <c r="B215">
        <v>350</v>
      </c>
      <c r="D215" s="15" t="s">
        <v>8221</v>
      </c>
      <c r="E215">
        <v>25</v>
      </c>
    </row>
    <row r="216" spans="1:5" x14ac:dyDescent="0.2">
      <c r="A216" s="14" t="s">
        <v>8219</v>
      </c>
      <c r="B216">
        <v>348</v>
      </c>
      <c r="D216" s="15" t="s">
        <v>8221</v>
      </c>
      <c r="E216">
        <v>25</v>
      </c>
    </row>
    <row r="217" spans="1:5" x14ac:dyDescent="0.2">
      <c r="A217" s="14" t="s">
        <v>8219</v>
      </c>
      <c r="B217">
        <v>345</v>
      </c>
      <c r="D217" s="15" t="s">
        <v>8221</v>
      </c>
      <c r="E217">
        <v>25</v>
      </c>
    </row>
    <row r="218" spans="1:5" x14ac:dyDescent="0.2">
      <c r="A218" s="14" t="s">
        <v>8219</v>
      </c>
      <c r="B218">
        <v>343</v>
      </c>
      <c r="D218" s="15" t="s">
        <v>8221</v>
      </c>
      <c r="E218">
        <v>25</v>
      </c>
    </row>
    <row r="219" spans="1:5" x14ac:dyDescent="0.2">
      <c r="A219" s="14" t="s">
        <v>8219</v>
      </c>
      <c r="B219">
        <v>342</v>
      </c>
      <c r="D219" s="15" t="s">
        <v>8221</v>
      </c>
      <c r="E219">
        <v>25</v>
      </c>
    </row>
    <row r="220" spans="1:5" x14ac:dyDescent="0.2">
      <c r="A220" s="14" t="s">
        <v>8219</v>
      </c>
      <c r="B220">
        <v>340</v>
      </c>
      <c r="D220" s="15" t="s">
        <v>8221</v>
      </c>
      <c r="E220">
        <v>25</v>
      </c>
    </row>
    <row r="221" spans="1:5" x14ac:dyDescent="0.2">
      <c r="A221" s="14" t="s">
        <v>8219</v>
      </c>
      <c r="B221">
        <v>340</v>
      </c>
      <c r="D221" s="15" t="s">
        <v>8221</v>
      </c>
      <c r="E221">
        <v>25</v>
      </c>
    </row>
    <row r="222" spans="1:5" x14ac:dyDescent="0.2">
      <c r="A222" s="14" t="s">
        <v>8219</v>
      </c>
      <c r="B222">
        <v>340</v>
      </c>
      <c r="D222" s="15" t="s">
        <v>8221</v>
      </c>
      <c r="E222">
        <v>24</v>
      </c>
    </row>
    <row r="223" spans="1:5" x14ac:dyDescent="0.2">
      <c r="A223" s="14" t="s">
        <v>8219</v>
      </c>
      <c r="B223">
        <v>339</v>
      </c>
      <c r="D223" s="15" t="s">
        <v>8221</v>
      </c>
      <c r="E223">
        <v>24</v>
      </c>
    </row>
    <row r="224" spans="1:5" x14ac:dyDescent="0.2">
      <c r="A224" s="14" t="s">
        <v>8219</v>
      </c>
      <c r="B224">
        <v>337</v>
      </c>
      <c r="D224" s="15" t="s">
        <v>8221</v>
      </c>
      <c r="E224">
        <v>24</v>
      </c>
    </row>
    <row r="225" spans="1:5" x14ac:dyDescent="0.2">
      <c r="A225" s="14" t="s">
        <v>8219</v>
      </c>
      <c r="B225">
        <v>337</v>
      </c>
      <c r="D225" s="15" t="s">
        <v>8221</v>
      </c>
      <c r="E225">
        <v>24</v>
      </c>
    </row>
    <row r="226" spans="1:5" x14ac:dyDescent="0.2">
      <c r="A226" s="14" t="s">
        <v>8219</v>
      </c>
      <c r="B226">
        <v>336</v>
      </c>
      <c r="D226" s="15" t="s">
        <v>8221</v>
      </c>
      <c r="E226">
        <v>24</v>
      </c>
    </row>
    <row r="227" spans="1:5" x14ac:dyDescent="0.2">
      <c r="A227" s="14" t="s">
        <v>8219</v>
      </c>
      <c r="B227">
        <v>336</v>
      </c>
      <c r="D227" s="15" t="s">
        <v>8221</v>
      </c>
      <c r="E227">
        <v>24</v>
      </c>
    </row>
    <row r="228" spans="1:5" x14ac:dyDescent="0.2">
      <c r="A228" s="14" t="s">
        <v>8219</v>
      </c>
      <c r="B228">
        <v>335</v>
      </c>
      <c r="D228" s="15" t="s">
        <v>8221</v>
      </c>
      <c r="E228">
        <v>24</v>
      </c>
    </row>
    <row r="229" spans="1:5" x14ac:dyDescent="0.2">
      <c r="A229" s="14" t="s">
        <v>8219</v>
      </c>
      <c r="B229">
        <v>332</v>
      </c>
      <c r="D229" s="15" t="s">
        <v>8221</v>
      </c>
      <c r="E229">
        <v>24</v>
      </c>
    </row>
    <row r="230" spans="1:5" x14ac:dyDescent="0.2">
      <c r="A230" s="14" t="s">
        <v>8219</v>
      </c>
      <c r="B230">
        <v>329</v>
      </c>
      <c r="D230" s="15" t="s">
        <v>8221</v>
      </c>
      <c r="E230">
        <v>24</v>
      </c>
    </row>
    <row r="231" spans="1:5" x14ac:dyDescent="0.2">
      <c r="A231" s="14" t="s">
        <v>8219</v>
      </c>
      <c r="B231">
        <v>329</v>
      </c>
      <c r="D231" s="15" t="s">
        <v>8221</v>
      </c>
      <c r="E231">
        <v>24</v>
      </c>
    </row>
    <row r="232" spans="1:5" x14ac:dyDescent="0.2">
      <c r="A232" s="14" t="s">
        <v>8219</v>
      </c>
      <c r="B232">
        <v>328</v>
      </c>
      <c r="D232" s="15" t="s">
        <v>8221</v>
      </c>
      <c r="E232">
        <v>24</v>
      </c>
    </row>
    <row r="233" spans="1:5" x14ac:dyDescent="0.2">
      <c r="A233" s="14" t="s">
        <v>8219</v>
      </c>
      <c r="B233">
        <v>325</v>
      </c>
      <c r="D233" s="15" t="s">
        <v>8221</v>
      </c>
      <c r="E233">
        <v>24</v>
      </c>
    </row>
    <row r="234" spans="1:5" x14ac:dyDescent="0.2">
      <c r="A234" s="14" t="s">
        <v>8219</v>
      </c>
      <c r="B234">
        <v>325</v>
      </c>
      <c r="D234" s="15" t="s">
        <v>8221</v>
      </c>
      <c r="E234">
        <v>24</v>
      </c>
    </row>
    <row r="235" spans="1:5" x14ac:dyDescent="0.2">
      <c r="A235" s="14" t="s">
        <v>8219</v>
      </c>
      <c r="B235">
        <v>325</v>
      </c>
      <c r="D235" s="15" t="s">
        <v>8221</v>
      </c>
      <c r="E235">
        <v>23</v>
      </c>
    </row>
    <row r="236" spans="1:5" x14ac:dyDescent="0.2">
      <c r="A236" s="14" t="s">
        <v>8219</v>
      </c>
      <c r="B236">
        <v>322</v>
      </c>
      <c r="D236" s="15" t="s">
        <v>8221</v>
      </c>
      <c r="E236">
        <v>23</v>
      </c>
    </row>
    <row r="237" spans="1:5" x14ac:dyDescent="0.2">
      <c r="A237" s="14" t="s">
        <v>8219</v>
      </c>
      <c r="B237">
        <v>321</v>
      </c>
      <c r="D237" s="15" t="s">
        <v>8221</v>
      </c>
      <c r="E237">
        <v>23</v>
      </c>
    </row>
    <row r="238" spans="1:5" x14ac:dyDescent="0.2">
      <c r="A238" s="14" t="s">
        <v>8219</v>
      </c>
      <c r="B238">
        <v>321</v>
      </c>
      <c r="D238" s="15" t="s">
        <v>8221</v>
      </c>
      <c r="E238">
        <v>23</v>
      </c>
    </row>
    <row r="239" spans="1:5" x14ac:dyDescent="0.2">
      <c r="A239" s="14" t="s">
        <v>8219</v>
      </c>
      <c r="B239">
        <v>321</v>
      </c>
      <c r="D239" s="15" t="s">
        <v>8221</v>
      </c>
      <c r="E239">
        <v>23</v>
      </c>
    </row>
    <row r="240" spans="1:5" x14ac:dyDescent="0.2">
      <c r="A240" s="14" t="s">
        <v>8219</v>
      </c>
      <c r="B240">
        <v>320</v>
      </c>
      <c r="D240" s="15" t="s">
        <v>8221</v>
      </c>
      <c r="E240">
        <v>23</v>
      </c>
    </row>
    <row r="241" spans="1:5" x14ac:dyDescent="0.2">
      <c r="A241" s="14" t="s">
        <v>8219</v>
      </c>
      <c r="B241">
        <v>316</v>
      </c>
      <c r="D241" s="15" t="s">
        <v>8221</v>
      </c>
      <c r="E241">
        <v>23</v>
      </c>
    </row>
    <row r="242" spans="1:5" x14ac:dyDescent="0.2">
      <c r="A242" s="14" t="s">
        <v>8219</v>
      </c>
      <c r="B242">
        <v>315</v>
      </c>
      <c r="D242" s="15" t="s">
        <v>8221</v>
      </c>
      <c r="E242">
        <v>22</v>
      </c>
    </row>
    <row r="243" spans="1:5" x14ac:dyDescent="0.2">
      <c r="A243" s="14" t="s">
        <v>8219</v>
      </c>
      <c r="B243">
        <v>314</v>
      </c>
      <c r="D243" s="15" t="s">
        <v>8221</v>
      </c>
      <c r="E243">
        <v>22</v>
      </c>
    </row>
    <row r="244" spans="1:5" x14ac:dyDescent="0.2">
      <c r="A244" s="14" t="s">
        <v>8219</v>
      </c>
      <c r="B244">
        <v>314</v>
      </c>
      <c r="D244" s="15" t="s">
        <v>8221</v>
      </c>
      <c r="E244">
        <v>22</v>
      </c>
    </row>
    <row r="245" spans="1:5" x14ac:dyDescent="0.2">
      <c r="A245" s="14" t="s">
        <v>8219</v>
      </c>
      <c r="B245">
        <v>311</v>
      </c>
      <c r="D245" s="15" t="s">
        <v>8221</v>
      </c>
      <c r="E245">
        <v>22</v>
      </c>
    </row>
    <row r="246" spans="1:5" x14ac:dyDescent="0.2">
      <c r="A246" s="14" t="s">
        <v>8219</v>
      </c>
      <c r="B246">
        <v>308</v>
      </c>
      <c r="D246" s="15" t="s">
        <v>8221</v>
      </c>
      <c r="E246">
        <v>22</v>
      </c>
    </row>
    <row r="247" spans="1:5" x14ac:dyDescent="0.2">
      <c r="A247" s="14" t="s">
        <v>8219</v>
      </c>
      <c r="B247">
        <v>307</v>
      </c>
      <c r="D247" s="15" t="s">
        <v>8221</v>
      </c>
      <c r="E247">
        <v>22</v>
      </c>
    </row>
    <row r="248" spans="1:5" x14ac:dyDescent="0.2">
      <c r="A248" s="14" t="s">
        <v>8219</v>
      </c>
      <c r="B248">
        <v>306</v>
      </c>
      <c r="D248" s="15" t="s">
        <v>8221</v>
      </c>
      <c r="E248">
        <v>22</v>
      </c>
    </row>
    <row r="249" spans="1:5" x14ac:dyDescent="0.2">
      <c r="A249" s="14" t="s">
        <v>8219</v>
      </c>
      <c r="B249">
        <v>305</v>
      </c>
      <c r="D249" s="15" t="s">
        <v>8221</v>
      </c>
      <c r="E249">
        <v>21</v>
      </c>
    </row>
    <row r="250" spans="1:5" x14ac:dyDescent="0.2">
      <c r="A250" s="14" t="s">
        <v>8219</v>
      </c>
      <c r="B250">
        <v>305</v>
      </c>
      <c r="D250" s="15" t="s">
        <v>8221</v>
      </c>
      <c r="E250">
        <v>21</v>
      </c>
    </row>
    <row r="251" spans="1:5" x14ac:dyDescent="0.2">
      <c r="A251" s="14" t="s">
        <v>8219</v>
      </c>
      <c r="B251">
        <v>304</v>
      </c>
      <c r="D251" s="15" t="s">
        <v>8221</v>
      </c>
      <c r="E251">
        <v>21</v>
      </c>
    </row>
    <row r="252" spans="1:5" x14ac:dyDescent="0.2">
      <c r="A252" s="14" t="s">
        <v>8219</v>
      </c>
      <c r="B252">
        <v>303</v>
      </c>
      <c r="D252" s="15" t="s">
        <v>8221</v>
      </c>
      <c r="E252">
        <v>21</v>
      </c>
    </row>
    <row r="253" spans="1:5" x14ac:dyDescent="0.2">
      <c r="A253" s="14" t="s">
        <v>8219</v>
      </c>
      <c r="B253">
        <v>303</v>
      </c>
      <c r="D253" s="15" t="s">
        <v>8221</v>
      </c>
      <c r="E253">
        <v>21</v>
      </c>
    </row>
    <row r="254" spans="1:5" x14ac:dyDescent="0.2">
      <c r="A254" s="14" t="s">
        <v>8219</v>
      </c>
      <c r="B254">
        <v>302</v>
      </c>
      <c r="D254" s="15" t="s">
        <v>8221</v>
      </c>
      <c r="E254">
        <v>21</v>
      </c>
    </row>
    <row r="255" spans="1:5" x14ac:dyDescent="0.2">
      <c r="A255" s="14" t="s">
        <v>8219</v>
      </c>
      <c r="B255">
        <v>302</v>
      </c>
      <c r="D255" s="15" t="s">
        <v>8221</v>
      </c>
      <c r="E255">
        <v>21</v>
      </c>
    </row>
    <row r="256" spans="1:5" x14ac:dyDescent="0.2">
      <c r="A256" s="14" t="s">
        <v>8219</v>
      </c>
      <c r="B256">
        <v>301</v>
      </c>
      <c r="D256" s="15" t="s">
        <v>8221</v>
      </c>
      <c r="E256">
        <v>21</v>
      </c>
    </row>
    <row r="257" spans="1:5" x14ac:dyDescent="0.2">
      <c r="A257" s="14" t="s">
        <v>8219</v>
      </c>
      <c r="B257">
        <v>299</v>
      </c>
      <c r="D257" s="15" t="s">
        <v>8221</v>
      </c>
      <c r="E257">
        <v>21</v>
      </c>
    </row>
    <row r="258" spans="1:5" x14ac:dyDescent="0.2">
      <c r="A258" s="14" t="s">
        <v>8219</v>
      </c>
      <c r="B258">
        <v>298</v>
      </c>
      <c r="D258" s="15" t="s">
        <v>8221</v>
      </c>
      <c r="E258">
        <v>20</v>
      </c>
    </row>
    <row r="259" spans="1:5" x14ac:dyDescent="0.2">
      <c r="A259" s="14" t="s">
        <v>8219</v>
      </c>
      <c r="B259">
        <v>296</v>
      </c>
      <c r="D259" s="15" t="s">
        <v>8221</v>
      </c>
      <c r="E259">
        <v>20</v>
      </c>
    </row>
    <row r="260" spans="1:5" x14ac:dyDescent="0.2">
      <c r="A260" s="14" t="s">
        <v>8219</v>
      </c>
      <c r="B260">
        <v>294</v>
      </c>
      <c r="D260" s="15" t="s">
        <v>8221</v>
      </c>
      <c r="E260">
        <v>20</v>
      </c>
    </row>
    <row r="261" spans="1:5" x14ac:dyDescent="0.2">
      <c r="A261" s="14" t="s">
        <v>8219</v>
      </c>
      <c r="B261">
        <v>294</v>
      </c>
      <c r="D261" s="15" t="s">
        <v>8221</v>
      </c>
      <c r="E261">
        <v>20</v>
      </c>
    </row>
    <row r="262" spans="1:5" x14ac:dyDescent="0.2">
      <c r="A262" s="14" t="s">
        <v>8219</v>
      </c>
      <c r="B262">
        <v>293</v>
      </c>
      <c r="D262" s="15" t="s">
        <v>8221</v>
      </c>
      <c r="E262">
        <v>20</v>
      </c>
    </row>
    <row r="263" spans="1:5" x14ac:dyDescent="0.2">
      <c r="A263" s="14" t="s">
        <v>8219</v>
      </c>
      <c r="B263">
        <v>290</v>
      </c>
      <c r="D263" s="15" t="s">
        <v>8221</v>
      </c>
      <c r="E263">
        <v>20</v>
      </c>
    </row>
    <row r="264" spans="1:5" x14ac:dyDescent="0.2">
      <c r="A264" s="14" t="s">
        <v>8219</v>
      </c>
      <c r="B264">
        <v>290</v>
      </c>
      <c r="D264" s="15" t="s">
        <v>8221</v>
      </c>
      <c r="E264">
        <v>20</v>
      </c>
    </row>
    <row r="265" spans="1:5" x14ac:dyDescent="0.2">
      <c r="A265" s="14" t="s">
        <v>8219</v>
      </c>
      <c r="B265">
        <v>290</v>
      </c>
      <c r="D265" s="15" t="s">
        <v>8221</v>
      </c>
      <c r="E265">
        <v>20</v>
      </c>
    </row>
    <row r="266" spans="1:5" x14ac:dyDescent="0.2">
      <c r="A266" s="14" t="s">
        <v>8219</v>
      </c>
      <c r="B266">
        <v>288</v>
      </c>
      <c r="D266" s="15" t="s">
        <v>8221</v>
      </c>
      <c r="E266">
        <v>19</v>
      </c>
    </row>
    <row r="267" spans="1:5" x14ac:dyDescent="0.2">
      <c r="A267" s="14" t="s">
        <v>8219</v>
      </c>
      <c r="B267">
        <v>288</v>
      </c>
      <c r="D267" s="15" t="s">
        <v>8221</v>
      </c>
      <c r="E267">
        <v>19</v>
      </c>
    </row>
    <row r="268" spans="1:5" x14ac:dyDescent="0.2">
      <c r="A268" s="14" t="s">
        <v>8219</v>
      </c>
      <c r="B268">
        <v>287</v>
      </c>
      <c r="D268" s="15" t="s">
        <v>8221</v>
      </c>
      <c r="E268">
        <v>19</v>
      </c>
    </row>
    <row r="269" spans="1:5" x14ac:dyDescent="0.2">
      <c r="A269" s="14" t="s">
        <v>8219</v>
      </c>
      <c r="B269">
        <v>286</v>
      </c>
      <c r="D269" s="15" t="s">
        <v>8221</v>
      </c>
      <c r="E269">
        <v>19</v>
      </c>
    </row>
    <row r="270" spans="1:5" x14ac:dyDescent="0.2">
      <c r="A270" s="14" t="s">
        <v>8219</v>
      </c>
      <c r="B270">
        <v>286</v>
      </c>
      <c r="D270" s="15" t="s">
        <v>8221</v>
      </c>
      <c r="E270">
        <v>19</v>
      </c>
    </row>
    <row r="271" spans="1:5" x14ac:dyDescent="0.2">
      <c r="A271" s="14" t="s">
        <v>8219</v>
      </c>
      <c r="B271">
        <v>286</v>
      </c>
      <c r="D271" s="15" t="s">
        <v>8221</v>
      </c>
      <c r="E271">
        <v>19</v>
      </c>
    </row>
    <row r="272" spans="1:5" x14ac:dyDescent="0.2">
      <c r="A272" s="14" t="s">
        <v>8219</v>
      </c>
      <c r="B272">
        <v>285</v>
      </c>
      <c r="D272" s="15" t="s">
        <v>8221</v>
      </c>
      <c r="E272">
        <v>19</v>
      </c>
    </row>
    <row r="273" spans="1:5" x14ac:dyDescent="0.2">
      <c r="A273" s="14" t="s">
        <v>8219</v>
      </c>
      <c r="B273">
        <v>284</v>
      </c>
      <c r="D273" s="15" t="s">
        <v>8221</v>
      </c>
      <c r="E273">
        <v>19</v>
      </c>
    </row>
    <row r="274" spans="1:5" x14ac:dyDescent="0.2">
      <c r="A274" s="14" t="s">
        <v>8219</v>
      </c>
      <c r="B274">
        <v>284</v>
      </c>
      <c r="D274" s="15" t="s">
        <v>8221</v>
      </c>
      <c r="E274">
        <v>19</v>
      </c>
    </row>
    <row r="275" spans="1:5" x14ac:dyDescent="0.2">
      <c r="A275" s="14" t="s">
        <v>8219</v>
      </c>
      <c r="B275">
        <v>284</v>
      </c>
      <c r="D275" s="15" t="s">
        <v>8221</v>
      </c>
      <c r="E275">
        <v>19</v>
      </c>
    </row>
    <row r="276" spans="1:5" x14ac:dyDescent="0.2">
      <c r="A276" s="14" t="s">
        <v>8219</v>
      </c>
      <c r="B276">
        <v>283</v>
      </c>
      <c r="D276" s="15" t="s">
        <v>8221</v>
      </c>
      <c r="E276">
        <v>19</v>
      </c>
    </row>
    <row r="277" spans="1:5" x14ac:dyDescent="0.2">
      <c r="A277" s="14" t="s">
        <v>8219</v>
      </c>
      <c r="B277">
        <v>282</v>
      </c>
      <c r="D277" s="15" t="s">
        <v>8221</v>
      </c>
      <c r="E277">
        <v>18</v>
      </c>
    </row>
    <row r="278" spans="1:5" x14ac:dyDescent="0.2">
      <c r="A278" s="14" t="s">
        <v>8219</v>
      </c>
      <c r="B278">
        <v>280</v>
      </c>
      <c r="D278" s="15" t="s">
        <v>8221</v>
      </c>
      <c r="E278">
        <v>18</v>
      </c>
    </row>
    <row r="279" spans="1:5" x14ac:dyDescent="0.2">
      <c r="A279" s="14" t="s">
        <v>8219</v>
      </c>
      <c r="B279">
        <v>279</v>
      </c>
      <c r="D279" s="15" t="s">
        <v>8221</v>
      </c>
      <c r="E279">
        <v>18</v>
      </c>
    </row>
    <row r="280" spans="1:5" x14ac:dyDescent="0.2">
      <c r="A280" s="14" t="s">
        <v>8219</v>
      </c>
      <c r="B280">
        <v>278</v>
      </c>
      <c r="D280" s="15" t="s">
        <v>8221</v>
      </c>
      <c r="E280">
        <v>18</v>
      </c>
    </row>
    <row r="281" spans="1:5" x14ac:dyDescent="0.2">
      <c r="A281" s="14" t="s">
        <v>8219</v>
      </c>
      <c r="B281">
        <v>277</v>
      </c>
      <c r="D281" s="15" t="s">
        <v>8221</v>
      </c>
      <c r="E281">
        <v>18</v>
      </c>
    </row>
    <row r="282" spans="1:5" x14ac:dyDescent="0.2">
      <c r="A282" s="14" t="s">
        <v>8219</v>
      </c>
      <c r="B282">
        <v>276</v>
      </c>
      <c r="D282" s="15" t="s">
        <v>8221</v>
      </c>
      <c r="E282">
        <v>18</v>
      </c>
    </row>
    <row r="283" spans="1:5" x14ac:dyDescent="0.2">
      <c r="A283" s="14" t="s">
        <v>8219</v>
      </c>
      <c r="B283">
        <v>275</v>
      </c>
      <c r="D283" s="15" t="s">
        <v>8221</v>
      </c>
      <c r="E283">
        <v>18</v>
      </c>
    </row>
    <row r="284" spans="1:5" x14ac:dyDescent="0.2">
      <c r="A284" s="14" t="s">
        <v>8219</v>
      </c>
      <c r="B284">
        <v>274</v>
      </c>
      <c r="D284" s="15" t="s">
        <v>8221</v>
      </c>
      <c r="E284">
        <v>18</v>
      </c>
    </row>
    <row r="285" spans="1:5" x14ac:dyDescent="0.2">
      <c r="A285" s="14" t="s">
        <v>8219</v>
      </c>
      <c r="B285">
        <v>274</v>
      </c>
      <c r="D285" s="15" t="s">
        <v>8221</v>
      </c>
      <c r="E285">
        <v>17</v>
      </c>
    </row>
    <row r="286" spans="1:5" x14ac:dyDescent="0.2">
      <c r="A286" s="14" t="s">
        <v>8219</v>
      </c>
      <c r="B286">
        <v>274</v>
      </c>
      <c r="D286" s="15" t="s">
        <v>8221</v>
      </c>
      <c r="E286">
        <v>17</v>
      </c>
    </row>
    <row r="287" spans="1:5" x14ac:dyDescent="0.2">
      <c r="A287" s="14" t="s">
        <v>8219</v>
      </c>
      <c r="B287">
        <v>273</v>
      </c>
      <c r="D287" s="15" t="s">
        <v>8221</v>
      </c>
      <c r="E287">
        <v>17</v>
      </c>
    </row>
    <row r="288" spans="1:5" x14ac:dyDescent="0.2">
      <c r="A288" s="14" t="s">
        <v>8219</v>
      </c>
      <c r="B288">
        <v>271</v>
      </c>
      <c r="D288" s="15" t="s">
        <v>8221</v>
      </c>
      <c r="E288">
        <v>17</v>
      </c>
    </row>
    <row r="289" spans="1:5" x14ac:dyDescent="0.2">
      <c r="A289" s="14" t="s">
        <v>8219</v>
      </c>
      <c r="B289">
        <v>271</v>
      </c>
      <c r="D289" s="15" t="s">
        <v>8221</v>
      </c>
      <c r="E289">
        <v>17</v>
      </c>
    </row>
    <row r="290" spans="1:5" x14ac:dyDescent="0.2">
      <c r="A290" s="14" t="s">
        <v>8219</v>
      </c>
      <c r="B290">
        <v>271</v>
      </c>
      <c r="D290" s="15" t="s">
        <v>8221</v>
      </c>
      <c r="E290">
        <v>17</v>
      </c>
    </row>
    <row r="291" spans="1:5" x14ac:dyDescent="0.2">
      <c r="A291" s="14" t="s">
        <v>8219</v>
      </c>
      <c r="B291">
        <v>271</v>
      </c>
      <c r="D291" s="15" t="s">
        <v>8221</v>
      </c>
      <c r="E291">
        <v>17</v>
      </c>
    </row>
    <row r="292" spans="1:5" x14ac:dyDescent="0.2">
      <c r="A292" s="14" t="s">
        <v>8219</v>
      </c>
      <c r="B292">
        <v>270</v>
      </c>
      <c r="D292" s="15" t="s">
        <v>8221</v>
      </c>
      <c r="E292">
        <v>17</v>
      </c>
    </row>
    <row r="293" spans="1:5" x14ac:dyDescent="0.2">
      <c r="A293" s="14" t="s">
        <v>8219</v>
      </c>
      <c r="B293">
        <v>269</v>
      </c>
      <c r="D293" s="15" t="s">
        <v>8221</v>
      </c>
      <c r="E293">
        <v>17</v>
      </c>
    </row>
    <row r="294" spans="1:5" x14ac:dyDescent="0.2">
      <c r="A294" s="14" t="s">
        <v>8219</v>
      </c>
      <c r="B294">
        <v>269</v>
      </c>
      <c r="D294" s="15" t="s">
        <v>8221</v>
      </c>
      <c r="E294">
        <v>17</v>
      </c>
    </row>
    <row r="295" spans="1:5" x14ac:dyDescent="0.2">
      <c r="A295" s="14" t="s">
        <v>8219</v>
      </c>
      <c r="B295">
        <v>269</v>
      </c>
      <c r="D295" s="15" t="s">
        <v>8221</v>
      </c>
      <c r="E295">
        <v>17</v>
      </c>
    </row>
    <row r="296" spans="1:5" x14ac:dyDescent="0.2">
      <c r="A296" s="14" t="s">
        <v>8219</v>
      </c>
      <c r="B296">
        <v>267</v>
      </c>
      <c r="D296" s="15" t="s">
        <v>8221</v>
      </c>
      <c r="E296">
        <v>17</v>
      </c>
    </row>
    <row r="297" spans="1:5" x14ac:dyDescent="0.2">
      <c r="A297" s="14" t="s">
        <v>8219</v>
      </c>
      <c r="B297">
        <v>266</v>
      </c>
      <c r="D297" s="15" t="s">
        <v>8221</v>
      </c>
      <c r="E297">
        <v>17</v>
      </c>
    </row>
    <row r="298" spans="1:5" x14ac:dyDescent="0.2">
      <c r="A298" s="14" t="s">
        <v>8219</v>
      </c>
      <c r="B298">
        <v>266</v>
      </c>
      <c r="D298" s="15" t="s">
        <v>8221</v>
      </c>
      <c r="E298">
        <v>17</v>
      </c>
    </row>
    <row r="299" spans="1:5" x14ac:dyDescent="0.2">
      <c r="A299" s="14" t="s">
        <v>8219</v>
      </c>
      <c r="B299">
        <v>265</v>
      </c>
      <c r="D299" s="15" t="s">
        <v>8221</v>
      </c>
      <c r="E299">
        <v>17</v>
      </c>
    </row>
    <row r="300" spans="1:5" x14ac:dyDescent="0.2">
      <c r="A300" s="14" t="s">
        <v>8219</v>
      </c>
      <c r="B300">
        <v>265</v>
      </c>
      <c r="D300" s="15" t="s">
        <v>8221</v>
      </c>
      <c r="E300">
        <v>17</v>
      </c>
    </row>
    <row r="301" spans="1:5" x14ac:dyDescent="0.2">
      <c r="A301" s="14" t="s">
        <v>8219</v>
      </c>
      <c r="B301">
        <v>264</v>
      </c>
      <c r="D301" s="15" t="s">
        <v>8221</v>
      </c>
      <c r="E301">
        <v>16</v>
      </c>
    </row>
    <row r="302" spans="1:5" x14ac:dyDescent="0.2">
      <c r="A302" s="14" t="s">
        <v>8219</v>
      </c>
      <c r="B302">
        <v>263</v>
      </c>
      <c r="D302" s="15" t="s">
        <v>8221</v>
      </c>
      <c r="E302">
        <v>16</v>
      </c>
    </row>
    <row r="303" spans="1:5" x14ac:dyDescent="0.2">
      <c r="A303" s="14" t="s">
        <v>8219</v>
      </c>
      <c r="B303">
        <v>263</v>
      </c>
      <c r="D303" s="15" t="s">
        <v>8221</v>
      </c>
      <c r="E303">
        <v>16</v>
      </c>
    </row>
    <row r="304" spans="1:5" x14ac:dyDescent="0.2">
      <c r="A304" s="14" t="s">
        <v>8219</v>
      </c>
      <c r="B304">
        <v>263</v>
      </c>
      <c r="D304" s="15" t="s">
        <v>8221</v>
      </c>
      <c r="E304">
        <v>16</v>
      </c>
    </row>
    <row r="305" spans="1:5" x14ac:dyDescent="0.2">
      <c r="A305" s="14" t="s">
        <v>8219</v>
      </c>
      <c r="B305">
        <v>263</v>
      </c>
      <c r="D305" s="15" t="s">
        <v>8221</v>
      </c>
      <c r="E305">
        <v>16</v>
      </c>
    </row>
    <row r="306" spans="1:5" x14ac:dyDescent="0.2">
      <c r="A306" s="14" t="s">
        <v>8219</v>
      </c>
      <c r="B306">
        <v>263</v>
      </c>
      <c r="D306" s="15" t="s">
        <v>8221</v>
      </c>
      <c r="E306">
        <v>16</v>
      </c>
    </row>
    <row r="307" spans="1:5" x14ac:dyDescent="0.2">
      <c r="A307" s="14" t="s">
        <v>8219</v>
      </c>
      <c r="B307">
        <v>259</v>
      </c>
      <c r="D307" s="15" t="s">
        <v>8221</v>
      </c>
      <c r="E307">
        <v>16</v>
      </c>
    </row>
    <row r="308" spans="1:5" x14ac:dyDescent="0.2">
      <c r="A308" s="14" t="s">
        <v>8219</v>
      </c>
      <c r="B308">
        <v>255</v>
      </c>
      <c r="D308" s="15" t="s">
        <v>8221</v>
      </c>
      <c r="E308">
        <v>16</v>
      </c>
    </row>
    <row r="309" spans="1:5" x14ac:dyDescent="0.2">
      <c r="A309" s="14" t="s">
        <v>8219</v>
      </c>
      <c r="B309">
        <v>253</v>
      </c>
      <c r="D309" s="15" t="s">
        <v>8221</v>
      </c>
      <c r="E309">
        <v>16</v>
      </c>
    </row>
    <row r="310" spans="1:5" x14ac:dyDescent="0.2">
      <c r="A310" s="14" t="s">
        <v>8219</v>
      </c>
      <c r="B310">
        <v>253</v>
      </c>
      <c r="D310" s="15" t="s">
        <v>8221</v>
      </c>
      <c r="E310">
        <v>16</v>
      </c>
    </row>
    <row r="311" spans="1:5" x14ac:dyDescent="0.2">
      <c r="A311" s="14" t="s">
        <v>8219</v>
      </c>
      <c r="B311">
        <v>253</v>
      </c>
      <c r="D311" s="15" t="s">
        <v>8221</v>
      </c>
      <c r="E311">
        <v>16</v>
      </c>
    </row>
    <row r="312" spans="1:5" x14ac:dyDescent="0.2">
      <c r="A312" s="14" t="s">
        <v>8219</v>
      </c>
      <c r="B312">
        <v>251</v>
      </c>
      <c r="D312" s="15" t="s">
        <v>8221</v>
      </c>
      <c r="E312">
        <v>16</v>
      </c>
    </row>
    <row r="313" spans="1:5" x14ac:dyDescent="0.2">
      <c r="A313" s="14" t="s">
        <v>8219</v>
      </c>
      <c r="B313">
        <v>251</v>
      </c>
      <c r="D313" s="15" t="s">
        <v>8221</v>
      </c>
      <c r="E313">
        <v>16</v>
      </c>
    </row>
    <row r="314" spans="1:5" x14ac:dyDescent="0.2">
      <c r="A314" s="14" t="s">
        <v>8219</v>
      </c>
      <c r="B314">
        <v>251</v>
      </c>
      <c r="D314" s="15" t="s">
        <v>8221</v>
      </c>
      <c r="E314">
        <v>16</v>
      </c>
    </row>
    <row r="315" spans="1:5" x14ac:dyDescent="0.2">
      <c r="A315" s="14" t="s">
        <v>8219</v>
      </c>
      <c r="B315">
        <v>249</v>
      </c>
      <c r="D315" s="15" t="s">
        <v>8221</v>
      </c>
      <c r="E315">
        <v>16</v>
      </c>
    </row>
    <row r="316" spans="1:5" x14ac:dyDescent="0.2">
      <c r="A316" s="14" t="s">
        <v>8219</v>
      </c>
      <c r="B316">
        <v>249</v>
      </c>
      <c r="D316" s="15" t="s">
        <v>8221</v>
      </c>
      <c r="E316">
        <v>16</v>
      </c>
    </row>
    <row r="317" spans="1:5" x14ac:dyDescent="0.2">
      <c r="A317" s="14" t="s">
        <v>8219</v>
      </c>
      <c r="B317">
        <v>248</v>
      </c>
      <c r="D317" s="15" t="s">
        <v>8221</v>
      </c>
      <c r="E317">
        <v>15</v>
      </c>
    </row>
    <row r="318" spans="1:5" x14ac:dyDescent="0.2">
      <c r="A318" s="14" t="s">
        <v>8219</v>
      </c>
      <c r="B318">
        <v>246</v>
      </c>
      <c r="D318" s="15" t="s">
        <v>8221</v>
      </c>
      <c r="E318">
        <v>15</v>
      </c>
    </row>
    <row r="319" spans="1:5" x14ac:dyDescent="0.2">
      <c r="A319" s="14" t="s">
        <v>8219</v>
      </c>
      <c r="B319">
        <v>246</v>
      </c>
      <c r="D319" s="15" t="s">
        <v>8221</v>
      </c>
      <c r="E319">
        <v>15</v>
      </c>
    </row>
    <row r="320" spans="1:5" x14ac:dyDescent="0.2">
      <c r="A320" s="14" t="s">
        <v>8219</v>
      </c>
      <c r="B320">
        <v>244</v>
      </c>
      <c r="D320" s="15" t="s">
        <v>8221</v>
      </c>
      <c r="E320">
        <v>15</v>
      </c>
    </row>
    <row r="321" spans="1:5" x14ac:dyDescent="0.2">
      <c r="A321" s="14" t="s">
        <v>8219</v>
      </c>
      <c r="B321">
        <v>244</v>
      </c>
      <c r="D321" s="15" t="s">
        <v>8221</v>
      </c>
      <c r="E321">
        <v>15</v>
      </c>
    </row>
    <row r="322" spans="1:5" x14ac:dyDescent="0.2">
      <c r="A322" s="14" t="s">
        <v>8219</v>
      </c>
      <c r="B322">
        <v>242</v>
      </c>
      <c r="D322" s="15" t="s">
        <v>8221</v>
      </c>
      <c r="E322">
        <v>15</v>
      </c>
    </row>
    <row r="323" spans="1:5" x14ac:dyDescent="0.2">
      <c r="A323" s="14" t="s">
        <v>8219</v>
      </c>
      <c r="B323">
        <v>241</v>
      </c>
      <c r="D323" s="15" t="s">
        <v>8221</v>
      </c>
      <c r="E323">
        <v>15</v>
      </c>
    </row>
    <row r="324" spans="1:5" x14ac:dyDescent="0.2">
      <c r="A324" s="14" t="s">
        <v>8219</v>
      </c>
      <c r="B324">
        <v>241</v>
      </c>
      <c r="D324" s="15" t="s">
        <v>8221</v>
      </c>
      <c r="E324">
        <v>15</v>
      </c>
    </row>
    <row r="325" spans="1:5" x14ac:dyDescent="0.2">
      <c r="A325" s="14" t="s">
        <v>8219</v>
      </c>
      <c r="B325">
        <v>241</v>
      </c>
      <c r="D325" s="15" t="s">
        <v>8221</v>
      </c>
      <c r="E325">
        <v>15</v>
      </c>
    </row>
    <row r="326" spans="1:5" x14ac:dyDescent="0.2">
      <c r="A326" s="14" t="s">
        <v>8219</v>
      </c>
      <c r="B326">
        <v>240</v>
      </c>
      <c r="D326" s="15" t="s">
        <v>8221</v>
      </c>
      <c r="E326">
        <v>15</v>
      </c>
    </row>
    <row r="327" spans="1:5" x14ac:dyDescent="0.2">
      <c r="A327" s="14" t="s">
        <v>8219</v>
      </c>
      <c r="B327">
        <v>238</v>
      </c>
      <c r="D327" s="15" t="s">
        <v>8221</v>
      </c>
      <c r="E327">
        <v>15</v>
      </c>
    </row>
    <row r="328" spans="1:5" x14ac:dyDescent="0.2">
      <c r="A328" s="14" t="s">
        <v>8219</v>
      </c>
      <c r="B328">
        <v>238</v>
      </c>
      <c r="D328" s="15" t="s">
        <v>8221</v>
      </c>
      <c r="E328">
        <v>15</v>
      </c>
    </row>
    <row r="329" spans="1:5" x14ac:dyDescent="0.2">
      <c r="A329" s="14" t="s">
        <v>8219</v>
      </c>
      <c r="B329">
        <v>238</v>
      </c>
      <c r="D329" s="15" t="s">
        <v>8221</v>
      </c>
      <c r="E329">
        <v>15</v>
      </c>
    </row>
    <row r="330" spans="1:5" x14ac:dyDescent="0.2">
      <c r="A330" s="14" t="s">
        <v>8219</v>
      </c>
      <c r="B330">
        <v>238</v>
      </c>
      <c r="D330" s="15" t="s">
        <v>8221</v>
      </c>
      <c r="E330">
        <v>14</v>
      </c>
    </row>
    <row r="331" spans="1:5" x14ac:dyDescent="0.2">
      <c r="A331" s="14" t="s">
        <v>8219</v>
      </c>
      <c r="B331">
        <v>237</v>
      </c>
      <c r="D331" s="15" t="s">
        <v>8221</v>
      </c>
      <c r="E331">
        <v>14</v>
      </c>
    </row>
    <row r="332" spans="1:5" x14ac:dyDescent="0.2">
      <c r="A332" s="14" t="s">
        <v>8219</v>
      </c>
      <c r="B332">
        <v>237</v>
      </c>
      <c r="D332" s="15" t="s">
        <v>8221</v>
      </c>
      <c r="E332">
        <v>14</v>
      </c>
    </row>
    <row r="333" spans="1:5" x14ac:dyDescent="0.2">
      <c r="A333" s="14" t="s">
        <v>8219</v>
      </c>
      <c r="B333">
        <v>237</v>
      </c>
      <c r="D333" s="15" t="s">
        <v>8221</v>
      </c>
      <c r="E333">
        <v>14</v>
      </c>
    </row>
    <row r="334" spans="1:5" x14ac:dyDescent="0.2">
      <c r="A334" s="14" t="s">
        <v>8219</v>
      </c>
      <c r="B334">
        <v>236</v>
      </c>
      <c r="D334" s="15" t="s">
        <v>8221</v>
      </c>
      <c r="E334">
        <v>14</v>
      </c>
    </row>
    <row r="335" spans="1:5" x14ac:dyDescent="0.2">
      <c r="A335" s="14" t="s">
        <v>8219</v>
      </c>
      <c r="B335">
        <v>236</v>
      </c>
      <c r="D335" s="15" t="s">
        <v>8221</v>
      </c>
      <c r="E335">
        <v>14</v>
      </c>
    </row>
    <row r="336" spans="1:5" x14ac:dyDescent="0.2">
      <c r="A336" s="14" t="s">
        <v>8219</v>
      </c>
      <c r="B336">
        <v>236</v>
      </c>
      <c r="D336" s="15" t="s">
        <v>8221</v>
      </c>
      <c r="E336">
        <v>14</v>
      </c>
    </row>
    <row r="337" spans="1:5" x14ac:dyDescent="0.2">
      <c r="A337" s="14" t="s">
        <v>8219</v>
      </c>
      <c r="B337">
        <v>235</v>
      </c>
      <c r="D337" s="15" t="s">
        <v>8221</v>
      </c>
      <c r="E337">
        <v>14</v>
      </c>
    </row>
    <row r="338" spans="1:5" x14ac:dyDescent="0.2">
      <c r="A338" s="14" t="s">
        <v>8219</v>
      </c>
      <c r="B338">
        <v>235</v>
      </c>
      <c r="D338" s="15" t="s">
        <v>8221</v>
      </c>
      <c r="E338">
        <v>14</v>
      </c>
    </row>
    <row r="339" spans="1:5" x14ac:dyDescent="0.2">
      <c r="A339" s="14" t="s">
        <v>8219</v>
      </c>
      <c r="B339">
        <v>234</v>
      </c>
      <c r="D339" s="15" t="s">
        <v>8221</v>
      </c>
      <c r="E339">
        <v>14</v>
      </c>
    </row>
    <row r="340" spans="1:5" x14ac:dyDescent="0.2">
      <c r="A340" s="14" t="s">
        <v>8219</v>
      </c>
      <c r="B340">
        <v>234</v>
      </c>
      <c r="D340" s="15" t="s">
        <v>8221</v>
      </c>
      <c r="E340">
        <v>14</v>
      </c>
    </row>
    <row r="341" spans="1:5" x14ac:dyDescent="0.2">
      <c r="A341" s="14" t="s">
        <v>8219</v>
      </c>
      <c r="B341">
        <v>232</v>
      </c>
      <c r="D341" s="15" t="s">
        <v>8221</v>
      </c>
      <c r="E341">
        <v>14</v>
      </c>
    </row>
    <row r="342" spans="1:5" x14ac:dyDescent="0.2">
      <c r="A342" s="14" t="s">
        <v>8219</v>
      </c>
      <c r="B342">
        <v>229</v>
      </c>
      <c r="D342" s="15" t="s">
        <v>8221</v>
      </c>
      <c r="E342">
        <v>14</v>
      </c>
    </row>
    <row r="343" spans="1:5" x14ac:dyDescent="0.2">
      <c r="A343" s="14" t="s">
        <v>8219</v>
      </c>
      <c r="B343">
        <v>229</v>
      </c>
      <c r="D343" s="15" t="s">
        <v>8221</v>
      </c>
      <c r="E343">
        <v>14</v>
      </c>
    </row>
    <row r="344" spans="1:5" x14ac:dyDescent="0.2">
      <c r="A344" s="14" t="s">
        <v>8219</v>
      </c>
      <c r="B344">
        <v>227</v>
      </c>
      <c r="D344" s="15" t="s">
        <v>8221</v>
      </c>
      <c r="E344">
        <v>14</v>
      </c>
    </row>
    <row r="345" spans="1:5" x14ac:dyDescent="0.2">
      <c r="A345" s="14" t="s">
        <v>8219</v>
      </c>
      <c r="B345">
        <v>226</v>
      </c>
      <c r="D345" s="15" t="s">
        <v>8221</v>
      </c>
      <c r="E345">
        <v>14</v>
      </c>
    </row>
    <row r="346" spans="1:5" x14ac:dyDescent="0.2">
      <c r="A346" s="14" t="s">
        <v>8219</v>
      </c>
      <c r="B346">
        <v>226</v>
      </c>
      <c r="D346" s="15" t="s">
        <v>8221</v>
      </c>
      <c r="E346">
        <v>14</v>
      </c>
    </row>
    <row r="347" spans="1:5" x14ac:dyDescent="0.2">
      <c r="A347" s="14" t="s">
        <v>8219</v>
      </c>
      <c r="B347">
        <v>226</v>
      </c>
      <c r="D347" s="15" t="s">
        <v>8221</v>
      </c>
      <c r="E347">
        <v>14</v>
      </c>
    </row>
    <row r="348" spans="1:5" x14ac:dyDescent="0.2">
      <c r="A348" s="14" t="s">
        <v>8219</v>
      </c>
      <c r="B348">
        <v>224</v>
      </c>
      <c r="D348" s="15" t="s">
        <v>8221</v>
      </c>
      <c r="E348">
        <v>14</v>
      </c>
    </row>
    <row r="349" spans="1:5" x14ac:dyDescent="0.2">
      <c r="A349" s="14" t="s">
        <v>8219</v>
      </c>
      <c r="B349">
        <v>223</v>
      </c>
      <c r="D349" s="15" t="s">
        <v>8221</v>
      </c>
      <c r="E349">
        <v>14</v>
      </c>
    </row>
    <row r="350" spans="1:5" x14ac:dyDescent="0.2">
      <c r="A350" s="14" t="s">
        <v>8219</v>
      </c>
      <c r="B350">
        <v>222</v>
      </c>
      <c r="D350" s="15" t="s">
        <v>8221</v>
      </c>
      <c r="E350">
        <v>14</v>
      </c>
    </row>
    <row r="351" spans="1:5" x14ac:dyDescent="0.2">
      <c r="A351" s="14" t="s">
        <v>8219</v>
      </c>
      <c r="B351">
        <v>222</v>
      </c>
      <c r="D351" s="15" t="s">
        <v>8221</v>
      </c>
      <c r="E351">
        <v>13</v>
      </c>
    </row>
    <row r="352" spans="1:5" x14ac:dyDescent="0.2">
      <c r="A352" s="14" t="s">
        <v>8219</v>
      </c>
      <c r="B352">
        <v>221</v>
      </c>
      <c r="D352" s="15" t="s">
        <v>8221</v>
      </c>
      <c r="E352">
        <v>13</v>
      </c>
    </row>
    <row r="353" spans="1:5" x14ac:dyDescent="0.2">
      <c r="A353" s="14" t="s">
        <v>8219</v>
      </c>
      <c r="B353">
        <v>221</v>
      </c>
      <c r="D353" s="15" t="s">
        <v>8221</v>
      </c>
      <c r="E353">
        <v>13</v>
      </c>
    </row>
    <row r="354" spans="1:5" x14ac:dyDescent="0.2">
      <c r="A354" s="14" t="s">
        <v>8219</v>
      </c>
      <c r="B354">
        <v>221</v>
      </c>
      <c r="D354" s="15" t="s">
        <v>8221</v>
      </c>
      <c r="E354">
        <v>13</v>
      </c>
    </row>
    <row r="355" spans="1:5" x14ac:dyDescent="0.2">
      <c r="A355" s="14" t="s">
        <v>8219</v>
      </c>
      <c r="B355">
        <v>220</v>
      </c>
      <c r="D355" s="15" t="s">
        <v>8221</v>
      </c>
      <c r="E355">
        <v>13</v>
      </c>
    </row>
    <row r="356" spans="1:5" x14ac:dyDescent="0.2">
      <c r="A356" s="14" t="s">
        <v>8219</v>
      </c>
      <c r="B356">
        <v>218</v>
      </c>
      <c r="D356" s="15" t="s">
        <v>8221</v>
      </c>
      <c r="E356">
        <v>13</v>
      </c>
    </row>
    <row r="357" spans="1:5" x14ac:dyDescent="0.2">
      <c r="A357" s="14" t="s">
        <v>8219</v>
      </c>
      <c r="B357">
        <v>218</v>
      </c>
      <c r="D357" s="15" t="s">
        <v>8221</v>
      </c>
      <c r="E357">
        <v>13</v>
      </c>
    </row>
    <row r="358" spans="1:5" x14ac:dyDescent="0.2">
      <c r="A358" s="14" t="s">
        <v>8219</v>
      </c>
      <c r="B358">
        <v>217</v>
      </c>
      <c r="D358" s="15" t="s">
        <v>8221</v>
      </c>
      <c r="E358">
        <v>13</v>
      </c>
    </row>
    <row r="359" spans="1:5" x14ac:dyDescent="0.2">
      <c r="A359" s="14" t="s">
        <v>8219</v>
      </c>
      <c r="B359">
        <v>217</v>
      </c>
      <c r="D359" s="15" t="s">
        <v>8221</v>
      </c>
      <c r="E359">
        <v>13</v>
      </c>
    </row>
    <row r="360" spans="1:5" x14ac:dyDescent="0.2">
      <c r="A360" s="14" t="s">
        <v>8219</v>
      </c>
      <c r="B360">
        <v>216</v>
      </c>
      <c r="D360" s="15" t="s">
        <v>8221</v>
      </c>
      <c r="E360">
        <v>13</v>
      </c>
    </row>
    <row r="361" spans="1:5" x14ac:dyDescent="0.2">
      <c r="A361" s="14" t="s">
        <v>8219</v>
      </c>
      <c r="B361">
        <v>215</v>
      </c>
      <c r="D361" s="15" t="s">
        <v>8221</v>
      </c>
      <c r="E361">
        <v>13</v>
      </c>
    </row>
    <row r="362" spans="1:5" x14ac:dyDescent="0.2">
      <c r="A362" s="14" t="s">
        <v>8219</v>
      </c>
      <c r="B362">
        <v>213</v>
      </c>
      <c r="D362" s="15" t="s">
        <v>8221</v>
      </c>
      <c r="E362">
        <v>13</v>
      </c>
    </row>
    <row r="363" spans="1:5" x14ac:dyDescent="0.2">
      <c r="A363" s="14" t="s">
        <v>8219</v>
      </c>
      <c r="B363">
        <v>213</v>
      </c>
      <c r="D363" s="15" t="s">
        <v>8221</v>
      </c>
      <c r="E363">
        <v>13</v>
      </c>
    </row>
    <row r="364" spans="1:5" x14ac:dyDescent="0.2">
      <c r="A364" s="14" t="s">
        <v>8219</v>
      </c>
      <c r="B364">
        <v>211</v>
      </c>
      <c r="D364" s="15" t="s">
        <v>8221</v>
      </c>
      <c r="E364">
        <v>13</v>
      </c>
    </row>
    <row r="365" spans="1:5" x14ac:dyDescent="0.2">
      <c r="A365" s="14" t="s">
        <v>8219</v>
      </c>
      <c r="B365">
        <v>211</v>
      </c>
      <c r="D365" s="15" t="s">
        <v>8221</v>
      </c>
      <c r="E365">
        <v>13</v>
      </c>
    </row>
    <row r="366" spans="1:5" x14ac:dyDescent="0.2">
      <c r="A366" s="14" t="s">
        <v>8219</v>
      </c>
      <c r="B366">
        <v>211</v>
      </c>
      <c r="D366" s="15" t="s">
        <v>8221</v>
      </c>
      <c r="E366">
        <v>13</v>
      </c>
    </row>
    <row r="367" spans="1:5" x14ac:dyDescent="0.2">
      <c r="A367" s="14" t="s">
        <v>8219</v>
      </c>
      <c r="B367">
        <v>210</v>
      </c>
      <c r="D367" s="15" t="s">
        <v>8221</v>
      </c>
      <c r="E367">
        <v>13</v>
      </c>
    </row>
    <row r="368" spans="1:5" x14ac:dyDescent="0.2">
      <c r="A368" s="14" t="s">
        <v>8219</v>
      </c>
      <c r="B368">
        <v>209</v>
      </c>
      <c r="D368" s="15" t="s">
        <v>8221</v>
      </c>
      <c r="E368">
        <v>13</v>
      </c>
    </row>
    <row r="369" spans="1:5" x14ac:dyDescent="0.2">
      <c r="A369" s="14" t="s">
        <v>8219</v>
      </c>
      <c r="B369">
        <v>208</v>
      </c>
      <c r="D369" s="15" t="s">
        <v>8221</v>
      </c>
      <c r="E369">
        <v>13</v>
      </c>
    </row>
    <row r="370" spans="1:5" x14ac:dyDescent="0.2">
      <c r="A370" s="14" t="s">
        <v>8219</v>
      </c>
      <c r="B370">
        <v>207</v>
      </c>
      <c r="D370" s="15" t="s">
        <v>8221</v>
      </c>
      <c r="E370">
        <v>13</v>
      </c>
    </row>
    <row r="371" spans="1:5" x14ac:dyDescent="0.2">
      <c r="A371" s="14" t="s">
        <v>8219</v>
      </c>
      <c r="B371">
        <v>207</v>
      </c>
      <c r="D371" s="15" t="s">
        <v>8221</v>
      </c>
      <c r="E371">
        <v>13</v>
      </c>
    </row>
    <row r="372" spans="1:5" x14ac:dyDescent="0.2">
      <c r="A372" s="14" t="s">
        <v>8219</v>
      </c>
      <c r="B372">
        <v>206</v>
      </c>
      <c r="D372" s="15" t="s">
        <v>8221</v>
      </c>
      <c r="E372">
        <v>13</v>
      </c>
    </row>
    <row r="373" spans="1:5" x14ac:dyDescent="0.2">
      <c r="A373" s="14" t="s">
        <v>8219</v>
      </c>
      <c r="B373">
        <v>206</v>
      </c>
      <c r="D373" s="15" t="s">
        <v>8221</v>
      </c>
      <c r="E373">
        <v>12</v>
      </c>
    </row>
    <row r="374" spans="1:5" x14ac:dyDescent="0.2">
      <c r="A374" s="14" t="s">
        <v>8219</v>
      </c>
      <c r="B374">
        <v>206</v>
      </c>
      <c r="D374" s="15" t="s">
        <v>8221</v>
      </c>
      <c r="E374">
        <v>12</v>
      </c>
    </row>
    <row r="375" spans="1:5" x14ac:dyDescent="0.2">
      <c r="A375" s="14" t="s">
        <v>8219</v>
      </c>
      <c r="B375">
        <v>206</v>
      </c>
      <c r="D375" s="15" t="s">
        <v>8221</v>
      </c>
      <c r="E375">
        <v>12</v>
      </c>
    </row>
    <row r="376" spans="1:5" x14ac:dyDescent="0.2">
      <c r="A376" s="14" t="s">
        <v>8219</v>
      </c>
      <c r="B376">
        <v>206</v>
      </c>
      <c r="D376" s="15" t="s">
        <v>8221</v>
      </c>
      <c r="E376">
        <v>12</v>
      </c>
    </row>
    <row r="377" spans="1:5" x14ac:dyDescent="0.2">
      <c r="A377" s="14" t="s">
        <v>8219</v>
      </c>
      <c r="B377">
        <v>205</v>
      </c>
      <c r="D377" s="15" t="s">
        <v>8221</v>
      </c>
      <c r="E377">
        <v>12</v>
      </c>
    </row>
    <row r="378" spans="1:5" x14ac:dyDescent="0.2">
      <c r="A378" s="14" t="s">
        <v>8219</v>
      </c>
      <c r="B378">
        <v>205</v>
      </c>
      <c r="D378" s="15" t="s">
        <v>8221</v>
      </c>
      <c r="E378">
        <v>12</v>
      </c>
    </row>
    <row r="379" spans="1:5" x14ac:dyDescent="0.2">
      <c r="A379" s="14" t="s">
        <v>8219</v>
      </c>
      <c r="B379">
        <v>205</v>
      </c>
      <c r="D379" s="15" t="s">
        <v>8221</v>
      </c>
      <c r="E379">
        <v>12</v>
      </c>
    </row>
    <row r="380" spans="1:5" x14ac:dyDescent="0.2">
      <c r="A380" s="14" t="s">
        <v>8219</v>
      </c>
      <c r="B380">
        <v>205</v>
      </c>
      <c r="D380" s="15" t="s">
        <v>8221</v>
      </c>
      <c r="E380">
        <v>12</v>
      </c>
    </row>
    <row r="381" spans="1:5" x14ac:dyDescent="0.2">
      <c r="A381" s="14" t="s">
        <v>8219</v>
      </c>
      <c r="B381">
        <v>204</v>
      </c>
      <c r="D381" s="15" t="s">
        <v>8221</v>
      </c>
      <c r="E381">
        <v>12</v>
      </c>
    </row>
    <row r="382" spans="1:5" x14ac:dyDescent="0.2">
      <c r="A382" s="14" t="s">
        <v>8219</v>
      </c>
      <c r="B382">
        <v>204</v>
      </c>
      <c r="D382" s="15" t="s">
        <v>8221</v>
      </c>
      <c r="E382">
        <v>12</v>
      </c>
    </row>
    <row r="383" spans="1:5" x14ac:dyDescent="0.2">
      <c r="A383" s="14" t="s">
        <v>8219</v>
      </c>
      <c r="B383">
        <v>203</v>
      </c>
      <c r="D383" s="15" t="s">
        <v>8221</v>
      </c>
      <c r="E383">
        <v>12</v>
      </c>
    </row>
    <row r="384" spans="1:5" x14ac:dyDescent="0.2">
      <c r="A384" s="14" t="s">
        <v>8219</v>
      </c>
      <c r="B384">
        <v>202</v>
      </c>
      <c r="D384" s="15" t="s">
        <v>8221</v>
      </c>
      <c r="E384">
        <v>12</v>
      </c>
    </row>
    <row r="385" spans="1:5" x14ac:dyDescent="0.2">
      <c r="A385" s="14" t="s">
        <v>8219</v>
      </c>
      <c r="B385">
        <v>202</v>
      </c>
      <c r="D385" s="15" t="s">
        <v>8221</v>
      </c>
      <c r="E385">
        <v>12</v>
      </c>
    </row>
    <row r="386" spans="1:5" x14ac:dyDescent="0.2">
      <c r="A386" s="14" t="s">
        <v>8219</v>
      </c>
      <c r="B386">
        <v>202</v>
      </c>
      <c r="D386" s="15" t="s">
        <v>8221</v>
      </c>
      <c r="E386">
        <v>12</v>
      </c>
    </row>
    <row r="387" spans="1:5" x14ac:dyDescent="0.2">
      <c r="A387" s="14" t="s">
        <v>8219</v>
      </c>
      <c r="B387">
        <v>202</v>
      </c>
      <c r="D387" s="15" t="s">
        <v>8221</v>
      </c>
      <c r="E387">
        <v>12</v>
      </c>
    </row>
    <row r="388" spans="1:5" x14ac:dyDescent="0.2">
      <c r="A388" s="14" t="s">
        <v>8219</v>
      </c>
      <c r="B388">
        <v>200</v>
      </c>
      <c r="D388" s="15" t="s">
        <v>8221</v>
      </c>
      <c r="E388">
        <v>12</v>
      </c>
    </row>
    <row r="389" spans="1:5" x14ac:dyDescent="0.2">
      <c r="A389" s="14" t="s">
        <v>8219</v>
      </c>
      <c r="B389">
        <v>200</v>
      </c>
      <c r="D389" s="15" t="s">
        <v>8221</v>
      </c>
      <c r="E389">
        <v>12</v>
      </c>
    </row>
    <row r="390" spans="1:5" x14ac:dyDescent="0.2">
      <c r="A390" s="14" t="s">
        <v>8219</v>
      </c>
      <c r="B390">
        <v>199</v>
      </c>
      <c r="D390" s="15" t="s">
        <v>8221</v>
      </c>
      <c r="E390">
        <v>12</v>
      </c>
    </row>
    <row r="391" spans="1:5" x14ac:dyDescent="0.2">
      <c r="A391" s="14" t="s">
        <v>8219</v>
      </c>
      <c r="B391">
        <v>199</v>
      </c>
      <c r="D391" s="15" t="s">
        <v>8221</v>
      </c>
      <c r="E391">
        <v>12</v>
      </c>
    </row>
    <row r="392" spans="1:5" x14ac:dyDescent="0.2">
      <c r="A392" s="14" t="s">
        <v>8219</v>
      </c>
      <c r="B392">
        <v>199</v>
      </c>
      <c r="D392" s="15" t="s">
        <v>8221</v>
      </c>
      <c r="E392">
        <v>12</v>
      </c>
    </row>
    <row r="393" spans="1:5" x14ac:dyDescent="0.2">
      <c r="A393" s="14" t="s">
        <v>8219</v>
      </c>
      <c r="B393">
        <v>197</v>
      </c>
      <c r="D393" s="15" t="s">
        <v>8221</v>
      </c>
      <c r="E393">
        <v>12</v>
      </c>
    </row>
    <row r="394" spans="1:5" x14ac:dyDescent="0.2">
      <c r="A394" s="14" t="s">
        <v>8219</v>
      </c>
      <c r="B394">
        <v>197</v>
      </c>
      <c r="D394" s="15" t="s">
        <v>8221</v>
      </c>
      <c r="E394">
        <v>12</v>
      </c>
    </row>
    <row r="395" spans="1:5" x14ac:dyDescent="0.2">
      <c r="A395" s="14" t="s">
        <v>8219</v>
      </c>
      <c r="B395">
        <v>196</v>
      </c>
      <c r="D395" s="15" t="s">
        <v>8221</v>
      </c>
      <c r="E395">
        <v>12</v>
      </c>
    </row>
    <row r="396" spans="1:5" x14ac:dyDescent="0.2">
      <c r="A396" s="14" t="s">
        <v>8219</v>
      </c>
      <c r="B396">
        <v>196</v>
      </c>
      <c r="D396" s="15" t="s">
        <v>8221</v>
      </c>
      <c r="E396">
        <v>12</v>
      </c>
    </row>
    <row r="397" spans="1:5" x14ac:dyDescent="0.2">
      <c r="A397" s="14" t="s">
        <v>8219</v>
      </c>
      <c r="B397">
        <v>196</v>
      </c>
      <c r="D397" s="15" t="s">
        <v>8221</v>
      </c>
      <c r="E397">
        <v>12</v>
      </c>
    </row>
    <row r="398" spans="1:5" x14ac:dyDescent="0.2">
      <c r="A398" s="14" t="s">
        <v>8219</v>
      </c>
      <c r="B398">
        <v>194</v>
      </c>
      <c r="D398" s="15" t="s">
        <v>8221</v>
      </c>
      <c r="E398">
        <v>12</v>
      </c>
    </row>
    <row r="399" spans="1:5" x14ac:dyDescent="0.2">
      <c r="A399" s="14" t="s">
        <v>8219</v>
      </c>
      <c r="B399">
        <v>194</v>
      </c>
      <c r="D399" s="15" t="s">
        <v>8221</v>
      </c>
      <c r="E399">
        <v>12</v>
      </c>
    </row>
    <row r="400" spans="1:5" x14ac:dyDescent="0.2">
      <c r="A400" s="14" t="s">
        <v>8219</v>
      </c>
      <c r="B400">
        <v>193</v>
      </c>
      <c r="D400" s="15" t="s">
        <v>8221</v>
      </c>
      <c r="E400">
        <v>12</v>
      </c>
    </row>
    <row r="401" spans="1:5" x14ac:dyDescent="0.2">
      <c r="A401" s="14" t="s">
        <v>8219</v>
      </c>
      <c r="B401">
        <v>193</v>
      </c>
      <c r="D401" s="15" t="s">
        <v>8221</v>
      </c>
      <c r="E401">
        <v>12</v>
      </c>
    </row>
    <row r="402" spans="1:5" x14ac:dyDescent="0.2">
      <c r="A402" s="14" t="s">
        <v>8219</v>
      </c>
      <c r="B402">
        <v>193</v>
      </c>
      <c r="D402" s="15" t="s">
        <v>8221</v>
      </c>
      <c r="E402">
        <v>12</v>
      </c>
    </row>
    <row r="403" spans="1:5" x14ac:dyDescent="0.2">
      <c r="A403" s="14" t="s">
        <v>8219</v>
      </c>
      <c r="B403">
        <v>191</v>
      </c>
      <c r="D403" s="15" t="s">
        <v>8221</v>
      </c>
      <c r="E403">
        <v>12</v>
      </c>
    </row>
    <row r="404" spans="1:5" x14ac:dyDescent="0.2">
      <c r="A404" s="14" t="s">
        <v>8219</v>
      </c>
      <c r="B404">
        <v>191</v>
      </c>
      <c r="D404" s="15" t="s">
        <v>8221</v>
      </c>
      <c r="E404">
        <v>11</v>
      </c>
    </row>
    <row r="405" spans="1:5" x14ac:dyDescent="0.2">
      <c r="A405" s="14" t="s">
        <v>8219</v>
      </c>
      <c r="B405">
        <v>191</v>
      </c>
      <c r="D405" s="15" t="s">
        <v>8221</v>
      </c>
      <c r="E405">
        <v>11</v>
      </c>
    </row>
    <row r="406" spans="1:5" x14ac:dyDescent="0.2">
      <c r="A406" s="14" t="s">
        <v>8219</v>
      </c>
      <c r="B406">
        <v>191</v>
      </c>
      <c r="D406" s="15" t="s">
        <v>8221</v>
      </c>
      <c r="E406">
        <v>11</v>
      </c>
    </row>
    <row r="407" spans="1:5" x14ac:dyDescent="0.2">
      <c r="A407" s="14" t="s">
        <v>8219</v>
      </c>
      <c r="B407">
        <v>191</v>
      </c>
      <c r="D407" s="15" t="s">
        <v>8221</v>
      </c>
      <c r="E407">
        <v>11</v>
      </c>
    </row>
    <row r="408" spans="1:5" x14ac:dyDescent="0.2">
      <c r="A408" s="14" t="s">
        <v>8219</v>
      </c>
      <c r="B408">
        <v>190</v>
      </c>
      <c r="D408" s="15" t="s">
        <v>8221</v>
      </c>
      <c r="E408">
        <v>11</v>
      </c>
    </row>
    <row r="409" spans="1:5" x14ac:dyDescent="0.2">
      <c r="A409" s="14" t="s">
        <v>8219</v>
      </c>
      <c r="B409">
        <v>190</v>
      </c>
      <c r="D409" s="15" t="s">
        <v>8221</v>
      </c>
      <c r="E409">
        <v>11</v>
      </c>
    </row>
    <row r="410" spans="1:5" x14ac:dyDescent="0.2">
      <c r="A410" s="14" t="s">
        <v>8219</v>
      </c>
      <c r="B410">
        <v>189</v>
      </c>
      <c r="D410" s="15" t="s">
        <v>8221</v>
      </c>
      <c r="E410">
        <v>11</v>
      </c>
    </row>
    <row r="411" spans="1:5" x14ac:dyDescent="0.2">
      <c r="A411" s="14" t="s">
        <v>8219</v>
      </c>
      <c r="B411">
        <v>189</v>
      </c>
      <c r="D411" s="15" t="s">
        <v>8221</v>
      </c>
      <c r="E411">
        <v>11</v>
      </c>
    </row>
    <row r="412" spans="1:5" x14ac:dyDescent="0.2">
      <c r="A412" s="14" t="s">
        <v>8219</v>
      </c>
      <c r="B412">
        <v>188</v>
      </c>
      <c r="D412" s="15" t="s">
        <v>8221</v>
      </c>
      <c r="E412">
        <v>11</v>
      </c>
    </row>
    <row r="413" spans="1:5" x14ac:dyDescent="0.2">
      <c r="A413" s="14" t="s">
        <v>8219</v>
      </c>
      <c r="B413">
        <v>188</v>
      </c>
      <c r="D413" s="15" t="s">
        <v>8221</v>
      </c>
      <c r="E413">
        <v>11</v>
      </c>
    </row>
    <row r="414" spans="1:5" x14ac:dyDescent="0.2">
      <c r="A414" s="14" t="s">
        <v>8219</v>
      </c>
      <c r="B414">
        <v>188</v>
      </c>
      <c r="D414" s="15" t="s">
        <v>8221</v>
      </c>
      <c r="E414">
        <v>11</v>
      </c>
    </row>
    <row r="415" spans="1:5" x14ac:dyDescent="0.2">
      <c r="A415" s="14" t="s">
        <v>8219</v>
      </c>
      <c r="B415">
        <v>187</v>
      </c>
      <c r="D415" s="15" t="s">
        <v>8221</v>
      </c>
      <c r="E415">
        <v>11</v>
      </c>
    </row>
    <row r="416" spans="1:5" x14ac:dyDescent="0.2">
      <c r="A416" s="14" t="s">
        <v>8219</v>
      </c>
      <c r="B416">
        <v>186</v>
      </c>
      <c r="D416" s="15" t="s">
        <v>8221</v>
      </c>
      <c r="E416">
        <v>11</v>
      </c>
    </row>
    <row r="417" spans="1:5" x14ac:dyDescent="0.2">
      <c r="A417" s="14" t="s">
        <v>8219</v>
      </c>
      <c r="B417">
        <v>186</v>
      </c>
      <c r="D417" s="15" t="s">
        <v>8221</v>
      </c>
      <c r="E417">
        <v>11</v>
      </c>
    </row>
    <row r="418" spans="1:5" x14ac:dyDescent="0.2">
      <c r="A418" s="14" t="s">
        <v>8219</v>
      </c>
      <c r="B418">
        <v>186</v>
      </c>
      <c r="D418" s="15" t="s">
        <v>8221</v>
      </c>
      <c r="E418">
        <v>11</v>
      </c>
    </row>
    <row r="419" spans="1:5" x14ac:dyDescent="0.2">
      <c r="A419" s="14" t="s">
        <v>8219</v>
      </c>
      <c r="B419">
        <v>185</v>
      </c>
      <c r="D419" s="15" t="s">
        <v>8221</v>
      </c>
      <c r="E419">
        <v>11</v>
      </c>
    </row>
    <row r="420" spans="1:5" x14ac:dyDescent="0.2">
      <c r="A420" s="14" t="s">
        <v>8219</v>
      </c>
      <c r="B420">
        <v>185</v>
      </c>
      <c r="D420" s="15" t="s">
        <v>8221</v>
      </c>
      <c r="E420">
        <v>11</v>
      </c>
    </row>
    <row r="421" spans="1:5" x14ac:dyDescent="0.2">
      <c r="A421" s="14" t="s">
        <v>8219</v>
      </c>
      <c r="B421">
        <v>184</v>
      </c>
      <c r="D421" s="15" t="s">
        <v>8221</v>
      </c>
      <c r="E421">
        <v>11</v>
      </c>
    </row>
    <row r="422" spans="1:5" x14ac:dyDescent="0.2">
      <c r="A422" s="14" t="s">
        <v>8219</v>
      </c>
      <c r="B422">
        <v>184</v>
      </c>
      <c r="D422" s="15" t="s">
        <v>8221</v>
      </c>
      <c r="E422">
        <v>11</v>
      </c>
    </row>
    <row r="423" spans="1:5" x14ac:dyDescent="0.2">
      <c r="A423" s="14" t="s">
        <v>8219</v>
      </c>
      <c r="B423">
        <v>184</v>
      </c>
      <c r="D423" s="15" t="s">
        <v>8221</v>
      </c>
      <c r="E423">
        <v>11</v>
      </c>
    </row>
    <row r="424" spans="1:5" x14ac:dyDescent="0.2">
      <c r="A424" s="14" t="s">
        <v>8219</v>
      </c>
      <c r="B424">
        <v>184</v>
      </c>
      <c r="D424" s="15" t="s">
        <v>8221</v>
      </c>
      <c r="E424">
        <v>10</v>
      </c>
    </row>
    <row r="425" spans="1:5" x14ac:dyDescent="0.2">
      <c r="A425" s="14" t="s">
        <v>8219</v>
      </c>
      <c r="B425">
        <v>183</v>
      </c>
      <c r="D425" s="15" t="s">
        <v>8221</v>
      </c>
      <c r="E425">
        <v>10</v>
      </c>
    </row>
    <row r="426" spans="1:5" x14ac:dyDescent="0.2">
      <c r="A426" s="14" t="s">
        <v>8219</v>
      </c>
      <c r="B426">
        <v>183</v>
      </c>
      <c r="D426" s="15" t="s">
        <v>8221</v>
      </c>
      <c r="E426">
        <v>10</v>
      </c>
    </row>
    <row r="427" spans="1:5" x14ac:dyDescent="0.2">
      <c r="A427" s="14" t="s">
        <v>8219</v>
      </c>
      <c r="B427">
        <v>183</v>
      </c>
      <c r="D427" s="15" t="s">
        <v>8221</v>
      </c>
      <c r="E427">
        <v>10</v>
      </c>
    </row>
    <row r="428" spans="1:5" x14ac:dyDescent="0.2">
      <c r="A428" s="14" t="s">
        <v>8219</v>
      </c>
      <c r="B428">
        <v>183</v>
      </c>
      <c r="D428" s="15" t="s">
        <v>8221</v>
      </c>
      <c r="E428">
        <v>10</v>
      </c>
    </row>
    <row r="429" spans="1:5" x14ac:dyDescent="0.2">
      <c r="A429" s="14" t="s">
        <v>8219</v>
      </c>
      <c r="B429">
        <v>182</v>
      </c>
      <c r="D429" s="15" t="s">
        <v>8221</v>
      </c>
      <c r="E429">
        <v>10</v>
      </c>
    </row>
    <row r="430" spans="1:5" x14ac:dyDescent="0.2">
      <c r="A430" s="14" t="s">
        <v>8219</v>
      </c>
      <c r="B430">
        <v>182</v>
      </c>
      <c r="D430" s="15" t="s">
        <v>8221</v>
      </c>
      <c r="E430">
        <v>10</v>
      </c>
    </row>
    <row r="431" spans="1:5" x14ac:dyDescent="0.2">
      <c r="A431" s="14" t="s">
        <v>8219</v>
      </c>
      <c r="B431">
        <v>182</v>
      </c>
      <c r="D431" s="15" t="s">
        <v>8221</v>
      </c>
      <c r="E431">
        <v>10</v>
      </c>
    </row>
    <row r="432" spans="1:5" x14ac:dyDescent="0.2">
      <c r="A432" s="14" t="s">
        <v>8219</v>
      </c>
      <c r="B432">
        <v>181</v>
      </c>
      <c r="D432" s="15" t="s">
        <v>8221</v>
      </c>
      <c r="E432">
        <v>10</v>
      </c>
    </row>
    <row r="433" spans="1:5" x14ac:dyDescent="0.2">
      <c r="A433" s="14" t="s">
        <v>8219</v>
      </c>
      <c r="B433">
        <v>181</v>
      </c>
      <c r="D433" s="15" t="s">
        <v>8221</v>
      </c>
      <c r="E433">
        <v>10</v>
      </c>
    </row>
    <row r="434" spans="1:5" x14ac:dyDescent="0.2">
      <c r="A434" s="14" t="s">
        <v>8219</v>
      </c>
      <c r="B434">
        <v>181</v>
      </c>
      <c r="D434" s="15" t="s">
        <v>8221</v>
      </c>
      <c r="E434">
        <v>10</v>
      </c>
    </row>
    <row r="435" spans="1:5" x14ac:dyDescent="0.2">
      <c r="A435" s="14" t="s">
        <v>8219</v>
      </c>
      <c r="B435">
        <v>180</v>
      </c>
      <c r="D435" s="15" t="s">
        <v>8221</v>
      </c>
      <c r="E435">
        <v>10</v>
      </c>
    </row>
    <row r="436" spans="1:5" x14ac:dyDescent="0.2">
      <c r="A436" s="14" t="s">
        <v>8219</v>
      </c>
      <c r="B436">
        <v>180</v>
      </c>
      <c r="D436" s="15" t="s">
        <v>8221</v>
      </c>
      <c r="E436">
        <v>10</v>
      </c>
    </row>
    <row r="437" spans="1:5" x14ac:dyDescent="0.2">
      <c r="A437" s="14" t="s">
        <v>8219</v>
      </c>
      <c r="B437">
        <v>179</v>
      </c>
      <c r="D437" s="15" t="s">
        <v>8221</v>
      </c>
      <c r="E437">
        <v>10</v>
      </c>
    </row>
    <row r="438" spans="1:5" x14ac:dyDescent="0.2">
      <c r="A438" s="14" t="s">
        <v>8219</v>
      </c>
      <c r="B438">
        <v>179</v>
      </c>
      <c r="D438" s="15" t="s">
        <v>8221</v>
      </c>
      <c r="E438">
        <v>10</v>
      </c>
    </row>
    <row r="439" spans="1:5" x14ac:dyDescent="0.2">
      <c r="A439" s="14" t="s">
        <v>8219</v>
      </c>
      <c r="B439">
        <v>179</v>
      </c>
      <c r="D439" s="15" t="s">
        <v>8221</v>
      </c>
      <c r="E439">
        <v>10</v>
      </c>
    </row>
    <row r="440" spans="1:5" x14ac:dyDescent="0.2">
      <c r="A440" s="14" t="s">
        <v>8219</v>
      </c>
      <c r="B440">
        <v>179</v>
      </c>
      <c r="D440" s="15" t="s">
        <v>8221</v>
      </c>
      <c r="E440">
        <v>10</v>
      </c>
    </row>
    <row r="441" spans="1:5" x14ac:dyDescent="0.2">
      <c r="A441" s="14" t="s">
        <v>8219</v>
      </c>
      <c r="B441">
        <v>178</v>
      </c>
      <c r="D441" s="15" t="s">
        <v>8221</v>
      </c>
      <c r="E441">
        <v>10</v>
      </c>
    </row>
    <row r="442" spans="1:5" x14ac:dyDescent="0.2">
      <c r="A442" s="14" t="s">
        <v>8219</v>
      </c>
      <c r="B442">
        <v>177</v>
      </c>
      <c r="D442" s="15" t="s">
        <v>8221</v>
      </c>
      <c r="E442">
        <v>10</v>
      </c>
    </row>
    <row r="443" spans="1:5" x14ac:dyDescent="0.2">
      <c r="A443" s="14" t="s">
        <v>8219</v>
      </c>
      <c r="B443">
        <v>176</v>
      </c>
      <c r="D443" s="15" t="s">
        <v>8221</v>
      </c>
      <c r="E443">
        <v>10</v>
      </c>
    </row>
    <row r="444" spans="1:5" x14ac:dyDescent="0.2">
      <c r="A444" s="14" t="s">
        <v>8219</v>
      </c>
      <c r="B444">
        <v>176</v>
      </c>
      <c r="D444" s="15" t="s">
        <v>8221</v>
      </c>
      <c r="E444">
        <v>10</v>
      </c>
    </row>
    <row r="445" spans="1:5" x14ac:dyDescent="0.2">
      <c r="A445" s="14" t="s">
        <v>8219</v>
      </c>
      <c r="B445">
        <v>176</v>
      </c>
      <c r="D445" s="15" t="s">
        <v>8221</v>
      </c>
      <c r="E445">
        <v>10</v>
      </c>
    </row>
    <row r="446" spans="1:5" x14ac:dyDescent="0.2">
      <c r="A446" s="14" t="s">
        <v>8219</v>
      </c>
      <c r="B446">
        <v>176</v>
      </c>
      <c r="D446" s="15" t="s">
        <v>8221</v>
      </c>
      <c r="E446">
        <v>10</v>
      </c>
    </row>
    <row r="447" spans="1:5" x14ac:dyDescent="0.2">
      <c r="A447" s="14" t="s">
        <v>8219</v>
      </c>
      <c r="B447">
        <v>175</v>
      </c>
      <c r="D447" s="15" t="s">
        <v>8221</v>
      </c>
      <c r="E447">
        <v>10</v>
      </c>
    </row>
    <row r="448" spans="1:5" x14ac:dyDescent="0.2">
      <c r="A448" s="14" t="s">
        <v>8219</v>
      </c>
      <c r="B448">
        <v>175</v>
      </c>
      <c r="D448" s="15" t="s">
        <v>8221</v>
      </c>
      <c r="E448">
        <v>10</v>
      </c>
    </row>
    <row r="449" spans="1:5" x14ac:dyDescent="0.2">
      <c r="A449" s="14" t="s">
        <v>8219</v>
      </c>
      <c r="B449">
        <v>174</v>
      </c>
      <c r="D449" s="15" t="s">
        <v>8221</v>
      </c>
      <c r="E449">
        <v>10</v>
      </c>
    </row>
    <row r="450" spans="1:5" x14ac:dyDescent="0.2">
      <c r="A450" s="14" t="s">
        <v>8219</v>
      </c>
      <c r="B450">
        <v>174</v>
      </c>
      <c r="D450" s="15" t="s">
        <v>8221</v>
      </c>
      <c r="E450">
        <v>10</v>
      </c>
    </row>
    <row r="451" spans="1:5" x14ac:dyDescent="0.2">
      <c r="A451" s="14" t="s">
        <v>8219</v>
      </c>
      <c r="B451">
        <v>174</v>
      </c>
      <c r="D451" s="15" t="s">
        <v>8221</v>
      </c>
      <c r="E451">
        <v>9</v>
      </c>
    </row>
    <row r="452" spans="1:5" x14ac:dyDescent="0.2">
      <c r="A452" s="14" t="s">
        <v>8219</v>
      </c>
      <c r="B452">
        <v>173</v>
      </c>
      <c r="D452" s="15" t="s">
        <v>8221</v>
      </c>
      <c r="E452">
        <v>9</v>
      </c>
    </row>
    <row r="453" spans="1:5" x14ac:dyDescent="0.2">
      <c r="A453" s="14" t="s">
        <v>8219</v>
      </c>
      <c r="B453">
        <v>173</v>
      </c>
      <c r="D453" s="15" t="s">
        <v>8221</v>
      </c>
      <c r="E453">
        <v>9</v>
      </c>
    </row>
    <row r="454" spans="1:5" x14ac:dyDescent="0.2">
      <c r="A454" s="14" t="s">
        <v>8219</v>
      </c>
      <c r="B454">
        <v>172</v>
      </c>
      <c r="D454" s="15" t="s">
        <v>8221</v>
      </c>
      <c r="E454">
        <v>9</v>
      </c>
    </row>
    <row r="455" spans="1:5" x14ac:dyDescent="0.2">
      <c r="A455" s="14" t="s">
        <v>8219</v>
      </c>
      <c r="B455">
        <v>171</v>
      </c>
      <c r="D455" s="15" t="s">
        <v>8221</v>
      </c>
      <c r="E455">
        <v>9</v>
      </c>
    </row>
    <row r="456" spans="1:5" x14ac:dyDescent="0.2">
      <c r="A456" s="14" t="s">
        <v>8219</v>
      </c>
      <c r="B456">
        <v>170</v>
      </c>
      <c r="D456" s="15" t="s">
        <v>8221</v>
      </c>
      <c r="E456">
        <v>9</v>
      </c>
    </row>
    <row r="457" spans="1:5" x14ac:dyDescent="0.2">
      <c r="A457" s="14" t="s">
        <v>8219</v>
      </c>
      <c r="B457">
        <v>170</v>
      </c>
      <c r="D457" s="15" t="s">
        <v>8221</v>
      </c>
      <c r="E457">
        <v>9</v>
      </c>
    </row>
    <row r="458" spans="1:5" x14ac:dyDescent="0.2">
      <c r="A458" s="14" t="s">
        <v>8219</v>
      </c>
      <c r="B458">
        <v>170</v>
      </c>
      <c r="D458" s="15" t="s">
        <v>8221</v>
      </c>
      <c r="E458">
        <v>9</v>
      </c>
    </row>
    <row r="459" spans="1:5" x14ac:dyDescent="0.2">
      <c r="A459" s="14" t="s">
        <v>8219</v>
      </c>
      <c r="B459">
        <v>169</v>
      </c>
      <c r="D459" s="15" t="s">
        <v>8221</v>
      </c>
      <c r="E459">
        <v>9</v>
      </c>
    </row>
    <row r="460" spans="1:5" x14ac:dyDescent="0.2">
      <c r="A460" s="14" t="s">
        <v>8219</v>
      </c>
      <c r="B460">
        <v>169</v>
      </c>
      <c r="D460" s="15" t="s">
        <v>8221</v>
      </c>
      <c r="E460">
        <v>9</v>
      </c>
    </row>
    <row r="461" spans="1:5" x14ac:dyDescent="0.2">
      <c r="A461" s="14" t="s">
        <v>8219</v>
      </c>
      <c r="B461">
        <v>169</v>
      </c>
      <c r="D461" s="15" t="s">
        <v>8221</v>
      </c>
      <c r="E461">
        <v>9</v>
      </c>
    </row>
    <row r="462" spans="1:5" x14ac:dyDescent="0.2">
      <c r="A462" s="14" t="s">
        <v>8219</v>
      </c>
      <c r="B462">
        <v>169</v>
      </c>
      <c r="D462" s="15" t="s">
        <v>8221</v>
      </c>
      <c r="E462">
        <v>9</v>
      </c>
    </row>
    <row r="463" spans="1:5" x14ac:dyDescent="0.2">
      <c r="A463" s="14" t="s">
        <v>8219</v>
      </c>
      <c r="B463">
        <v>169</v>
      </c>
      <c r="D463" s="15" t="s">
        <v>8221</v>
      </c>
      <c r="E463">
        <v>9</v>
      </c>
    </row>
    <row r="464" spans="1:5" x14ac:dyDescent="0.2">
      <c r="A464" s="14" t="s">
        <v>8219</v>
      </c>
      <c r="B464">
        <v>168</v>
      </c>
      <c r="D464" s="15" t="s">
        <v>8221</v>
      </c>
      <c r="E464">
        <v>9</v>
      </c>
    </row>
    <row r="465" spans="1:5" x14ac:dyDescent="0.2">
      <c r="A465" s="14" t="s">
        <v>8219</v>
      </c>
      <c r="B465">
        <v>168</v>
      </c>
      <c r="D465" s="15" t="s">
        <v>8221</v>
      </c>
      <c r="E465">
        <v>9</v>
      </c>
    </row>
    <row r="466" spans="1:5" x14ac:dyDescent="0.2">
      <c r="A466" s="14" t="s">
        <v>8219</v>
      </c>
      <c r="B466">
        <v>168</v>
      </c>
      <c r="D466" s="15" t="s">
        <v>8221</v>
      </c>
      <c r="E466">
        <v>9</v>
      </c>
    </row>
    <row r="467" spans="1:5" x14ac:dyDescent="0.2">
      <c r="A467" s="14" t="s">
        <v>8219</v>
      </c>
      <c r="B467">
        <v>168</v>
      </c>
      <c r="D467" s="15" t="s">
        <v>8221</v>
      </c>
      <c r="E467">
        <v>9</v>
      </c>
    </row>
    <row r="468" spans="1:5" x14ac:dyDescent="0.2">
      <c r="A468" s="14" t="s">
        <v>8219</v>
      </c>
      <c r="B468">
        <v>167</v>
      </c>
      <c r="D468" s="15" t="s">
        <v>8221</v>
      </c>
      <c r="E468">
        <v>9</v>
      </c>
    </row>
    <row r="469" spans="1:5" x14ac:dyDescent="0.2">
      <c r="A469" s="14" t="s">
        <v>8219</v>
      </c>
      <c r="B469">
        <v>167</v>
      </c>
      <c r="D469" s="15" t="s">
        <v>8221</v>
      </c>
      <c r="E469">
        <v>9</v>
      </c>
    </row>
    <row r="470" spans="1:5" x14ac:dyDescent="0.2">
      <c r="A470" s="14" t="s">
        <v>8219</v>
      </c>
      <c r="B470">
        <v>167</v>
      </c>
      <c r="D470" s="15" t="s">
        <v>8221</v>
      </c>
      <c r="E470">
        <v>9</v>
      </c>
    </row>
    <row r="471" spans="1:5" x14ac:dyDescent="0.2">
      <c r="A471" s="14" t="s">
        <v>8219</v>
      </c>
      <c r="B471">
        <v>167</v>
      </c>
      <c r="D471" s="15" t="s">
        <v>8221</v>
      </c>
      <c r="E471">
        <v>9</v>
      </c>
    </row>
    <row r="472" spans="1:5" x14ac:dyDescent="0.2">
      <c r="A472" s="14" t="s">
        <v>8219</v>
      </c>
      <c r="B472">
        <v>167</v>
      </c>
      <c r="D472" s="15" t="s">
        <v>8221</v>
      </c>
      <c r="E472">
        <v>9</v>
      </c>
    </row>
    <row r="473" spans="1:5" x14ac:dyDescent="0.2">
      <c r="A473" s="14" t="s">
        <v>8219</v>
      </c>
      <c r="B473">
        <v>167</v>
      </c>
      <c r="D473" s="15" t="s">
        <v>8221</v>
      </c>
      <c r="E473">
        <v>9</v>
      </c>
    </row>
    <row r="474" spans="1:5" x14ac:dyDescent="0.2">
      <c r="A474" s="14" t="s">
        <v>8219</v>
      </c>
      <c r="B474">
        <v>167</v>
      </c>
      <c r="D474" s="15" t="s">
        <v>8221</v>
      </c>
      <c r="E474">
        <v>9</v>
      </c>
    </row>
    <row r="475" spans="1:5" x14ac:dyDescent="0.2">
      <c r="A475" s="14" t="s">
        <v>8219</v>
      </c>
      <c r="B475">
        <v>166</v>
      </c>
      <c r="D475" s="15" t="s">
        <v>8221</v>
      </c>
      <c r="E475">
        <v>9</v>
      </c>
    </row>
    <row r="476" spans="1:5" x14ac:dyDescent="0.2">
      <c r="A476" s="14" t="s">
        <v>8219</v>
      </c>
      <c r="B476">
        <v>165</v>
      </c>
      <c r="D476" s="15" t="s">
        <v>8221</v>
      </c>
      <c r="E476">
        <v>9</v>
      </c>
    </row>
    <row r="477" spans="1:5" x14ac:dyDescent="0.2">
      <c r="A477" s="14" t="s">
        <v>8219</v>
      </c>
      <c r="B477">
        <v>165</v>
      </c>
      <c r="D477" s="15" t="s">
        <v>8221</v>
      </c>
      <c r="E477">
        <v>9</v>
      </c>
    </row>
    <row r="478" spans="1:5" x14ac:dyDescent="0.2">
      <c r="A478" s="14" t="s">
        <v>8219</v>
      </c>
      <c r="B478">
        <v>165</v>
      </c>
      <c r="D478" s="15" t="s">
        <v>8221</v>
      </c>
      <c r="E478">
        <v>9</v>
      </c>
    </row>
    <row r="479" spans="1:5" x14ac:dyDescent="0.2">
      <c r="A479" s="14" t="s">
        <v>8219</v>
      </c>
      <c r="B479">
        <v>163</v>
      </c>
      <c r="D479" s="15" t="s">
        <v>8221</v>
      </c>
      <c r="E479">
        <v>9</v>
      </c>
    </row>
    <row r="480" spans="1:5" x14ac:dyDescent="0.2">
      <c r="A480" s="14" t="s">
        <v>8219</v>
      </c>
      <c r="B480">
        <v>163</v>
      </c>
      <c r="D480" s="15" t="s">
        <v>8221</v>
      </c>
      <c r="E480">
        <v>9</v>
      </c>
    </row>
    <row r="481" spans="1:5" x14ac:dyDescent="0.2">
      <c r="A481" s="14" t="s">
        <v>8219</v>
      </c>
      <c r="B481">
        <v>163</v>
      </c>
      <c r="D481" s="15" t="s">
        <v>8221</v>
      </c>
      <c r="E481">
        <v>9</v>
      </c>
    </row>
    <row r="482" spans="1:5" x14ac:dyDescent="0.2">
      <c r="A482" s="14" t="s">
        <v>8219</v>
      </c>
      <c r="B482">
        <v>163</v>
      </c>
      <c r="D482" s="15" t="s">
        <v>8221</v>
      </c>
      <c r="E482">
        <v>9</v>
      </c>
    </row>
    <row r="483" spans="1:5" x14ac:dyDescent="0.2">
      <c r="A483" s="14" t="s">
        <v>8219</v>
      </c>
      <c r="B483">
        <v>163</v>
      </c>
      <c r="D483" s="15" t="s">
        <v>8221</v>
      </c>
      <c r="E483">
        <v>9</v>
      </c>
    </row>
    <row r="484" spans="1:5" x14ac:dyDescent="0.2">
      <c r="A484" s="14" t="s">
        <v>8219</v>
      </c>
      <c r="B484">
        <v>162</v>
      </c>
      <c r="D484" s="15" t="s">
        <v>8221</v>
      </c>
      <c r="E484">
        <v>9</v>
      </c>
    </row>
    <row r="485" spans="1:5" x14ac:dyDescent="0.2">
      <c r="A485" s="14" t="s">
        <v>8219</v>
      </c>
      <c r="B485">
        <v>162</v>
      </c>
      <c r="D485" s="15" t="s">
        <v>8221</v>
      </c>
      <c r="E485">
        <v>9</v>
      </c>
    </row>
    <row r="486" spans="1:5" x14ac:dyDescent="0.2">
      <c r="A486" s="14" t="s">
        <v>8219</v>
      </c>
      <c r="B486">
        <v>160</v>
      </c>
      <c r="D486" s="15" t="s">
        <v>8221</v>
      </c>
      <c r="E486">
        <v>9</v>
      </c>
    </row>
    <row r="487" spans="1:5" x14ac:dyDescent="0.2">
      <c r="A487" s="14" t="s">
        <v>8219</v>
      </c>
      <c r="B487">
        <v>160</v>
      </c>
      <c r="D487" s="15" t="s">
        <v>8221</v>
      </c>
      <c r="E487">
        <v>8</v>
      </c>
    </row>
    <row r="488" spans="1:5" x14ac:dyDescent="0.2">
      <c r="A488" s="14" t="s">
        <v>8219</v>
      </c>
      <c r="B488">
        <v>159</v>
      </c>
      <c r="D488" s="15" t="s">
        <v>8221</v>
      </c>
      <c r="E488">
        <v>8</v>
      </c>
    </row>
    <row r="489" spans="1:5" x14ac:dyDescent="0.2">
      <c r="A489" s="14" t="s">
        <v>8219</v>
      </c>
      <c r="B489">
        <v>159</v>
      </c>
      <c r="D489" s="15" t="s">
        <v>8221</v>
      </c>
      <c r="E489">
        <v>8</v>
      </c>
    </row>
    <row r="490" spans="1:5" x14ac:dyDescent="0.2">
      <c r="A490" s="14" t="s">
        <v>8219</v>
      </c>
      <c r="B490">
        <v>159</v>
      </c>
      <c r="D490" s="15" t="s">
        <v>8221</v>
      </c>
      <c r="E490">
        <v>8</v>
      </c>
    </row>
    <row r="491" spans="1:5" x14ac:dyDescent="0.2">
      <c r="A491" s="14" t="s">
        <v>8219</v>
      </c>
      <c r="B491">
        <v>159</v>
      </c>
      <c r="D491" s="15" t="s">
        <v>8221</v>
      </c>
      <c r="E491">
        <v>8</v>
      </c>
    </row>
    <row r="492" spans="1:5" x14ac:dyDescent="0.2">
      <c r="A492" s="14" t="s">
        <v>8219</v>
      </c>
      <c r="B492">
        <v>159</v>
      </c>
      <c r="D492" s="15" t="s">
        <v>8221</v>
      </c>
      <c r="E492">
        <v>8</v>
      </c>
    </row>
    <row r="493" spans="1:5" x14ac:dyDescent="0.2">
      <c r="A493" s="14" t="s">
        <v>8219</v>
      </c>
      <c r="B493">
        <v>159</v>
      </c>
      <c r="D493" s="15" t="s">
        <v>8221</v>
      </c>
      <c r="E493">
        <v>8</v>
      </c>
    </row>
    <row r="494" spans="1:5" x14ac:dyDescent="0.2">
      <c r="A494" s="14" t="s">
        <v>8219</v>
      </c>
      <c r="B494">
        <v>159</v>
      </c>
      <c r="D494" s="15" t="s">
        <v>8221</v>
      </c>
      <c r="E494">
        <v>8</v>
      </c>
    </row>
    <row r="495" spans="1:5" x14ac:dyDescent="0.2">
      <c r="A495" s="14" t="s">
        <v>8219</v>
      </c>
      <c r="B495">
        <v>158</v>
      </c>
      <c r="D495" s="15" t="s">
        <v>8221</v>
      </c>
      <c r="E495">
        <v>8</v>
      </c>
    </row>
    <row r="496" spans="1:5" x14ac:dyDescent="0.2">
      <c r="A496" s="14" t="s">
        <v>8219</v>
      </c>
      <c r="B496">
        <v>158</v>
      </c>
      <c r="D496" s="15" t="s">
        <v>8221</v>
      </c>
      <c r="E496">
        <v>8</v>
      </c>
    </row>
    <row r="497" spans="1:5" x14ac:dyDescent="0.2">
      <c r="A497" s="14" t="s">
        <v>8219</v>
      </c>
      <c r="B497">
        <v>158</v>
      </c>
      <c r="D497" s="15" t="s">
        <v>8221</v>
      </c>
      <c r="E497">
        <v>8</v>
      </c>
    </row>
    <row r="498" spans="1:5" x14ac:dyDescent="0.2">
      <c r="A498" s="14" t="s">
        <v>8219</v>
      </c>
      <c r="B498">
        <v>158</v>
      </c>
      <c r="D498" s="15" t="s">
        <v>8221</v>
      </c>
      <c r="E498">
        <v>8</v>
      </c>
    </row>
    <row r="499" spans="1:5" x14ac:dyDescent="0.2">
      <c r="A499" s="14" t="s">
        <v>8219</v>
      </c>
      <c r="B499">
        <v>158</v>
      </c>
      <c r="D499" s="15" t="s">
        <v>8221</v>
      </c>
      <c r="E499">
        <v>8</v>
      </c>
    </row>
    <row r="500" spans="1:5" x14ac:dyDescent="0.2">
      <c r="A500" s="14" t="s">
        <v>8219</v>
      </c>
      <c r="B500">
        <v>158</v>
      </c>
      <c r="D500" s="15" t="s">
        <v>8221</v>
      </c>
      <c r="E500">
        <v>8</v>
      </c>
    </row>
    <row r="501" spans="1:5" x14ac:dyDescent="0.2">
      <c r="A501" s="14" t="s">
        <v>8219</v>
      </c>
      <c r="B501">
        <v>157</v>
      </c>
      <c r="D501" s="15" t="s">
        <v>8221</v>
      </c>
      <c r="E501">
        <v>8</v>
      </c>
    </row>
    <row r="502" spans="1:5" x14ac:dyDescent="0.2">
      <c r="A502" s="14" t="s">
        <v>8219</v>
      </c>
      <c r="B502">
        <v>157</v>
      </c>
      <c r="D502" s="15" t="s">
        <v>8221</v>
      </c>
      <c r="E502">
        <v>8</v>
      </c>
    </row>
    <row r="503" spans="1:5" x14ac:dyDescent="0.2">
      <c r="A503" s="14" t="s">
        <v>8219</v>
      </c>
      <c r="B503">
        <v>156</v>
      </c>
      <c r="D503" s="15" t="s">
        <v>8221</v>
      </c>
      <c r="E503">
        <v>8</v>
      </c>
    </row>
    <row r="504" spans="1:5" x14ac:dyDescent="0.2">
      <c r="A504" s="14" t="s">
        <v>8219</v>
      </c>
      <c r="B504">
        <v>156</v>
      </c>
      <c r="D504" s="15" t="s">
        <v>8221</v>
      </c>
      <c r="E504">
        <v>8</v>
      </c>
    </row>
    <row r="505" spans="1:5" x14ac:dyDescent="0.2">
      <c r="A505" s="14" t="s">
        <v>8219</v>
      </c>
      <c r="B505">
        <v>154</v>
      </c>
      <c r="D505" s="15" t="s">
        <v>8221</v>
      </c>
      <c r="E505">
        <v>8</v>
      </c>
    </row>
    <row r="506" spans="1:5" x14ac:dyDescent="0.2">
      <c r="A506" s="14" t="s">
        <v>8219</v>
      </c>
      <c r="B506">
        <v>153</v>
      </c>
      <c r="D506" s="15" t="s">
        <v>8221</v>
      </c>
      <c r="E506">
        <v>8</v>
      </c>
    </row>
    <row r="507" spans="1:5" x14ac:dyDescent="0.2">
      <c r="A507" s="14" t="s">
        <v>8219</v>
      </c>
      <c r="B507">
        <v>152</v>
      </c>
      <c r="D507" s="15" t="s">
        <v>8221</v>
      </c>
      <c r="E507">
        <v>8</v>
      </c>
    </row>
    <row r="508" spans="1:5" x14ac:dyDescent="0.2">
      <c r="A508" s="14" t="s">
        <v>8219</v>
      </c>
      <c r="B508">
        <v>151</v>
      </c>
      <c r="D508" s="15" t="s">
        <v>8221</v>
      </c>
      <c r="E508">
        <v>8</v>
      </c>
    </row>
    <row r="509" spans="1:5" x14ac:dyDescent="0.2">
      <c r="A509" s="14" t="s">
        <v>8219</v>
      </c>
      <c r="B509">
        <v>151</v>
      </c>
      <c r="D509" s="15" t="s">
        <v>8221</v>
      </c>
      <c r="E509">
        <v>8</v>
      </c>
    </row>
    <row r="510" spans="1:5" x14ac:dyDescent="0.2">
      <c r="A510" s="14" t="s">
        <v>8219</v>
      </c>
      <c r="B510">
        <v>151</v>
      </c>
      <c r="D510" s="15" t="s">
        <v>8221</v>
      </c>
      <c r="E510">
        <v>8</v>
      </c>
    </row>
    <row r="511" spans="1:5" x14ac:dyDescent="0.2">
      <c r="A511" s="14" t="s">
        <v>8219</v>
      </c>
      <c r="B511">
        <v>150</v>
      </c>
      <c r="D511" s="15" t="s">
        <v>8221</v>
      </c>
      <c r="E511">
        <v>8</v>
      </c>
    </row>
    <row r="512" spans="1:5" x14ac:dyDescent="0.2">
      <c r="A512" s="14" t="s">
        <v>8219</v>
      </c>
      <c r="B512">
        <v>150</v>
      </c>
      <c r="D512" s="15" t="s">
        <v>8221</v>
      </c>
      <c r="E512">
        <v>8</v>
      </c>
    </row>
    <row r="513" spans="1:5" x14ac:dyDescent="0.2">
      <c r="A513" s="14" t="s">
        <v>8219</v>
      </c>
      <c r="B513">
        <v>150</v>
      </c>
      <c r="D513" s="15" t="s">
        <v>8221</v>
      </c>
      <c r="E513">
        <v>8</v>
      </c>
    </row>
    <row r="514" spans="1:5" x14ac:dyDescent="0.2">
      <c r="A514" s="14" t="s">
        <v>8219</v>
      </c>
      <c r="B514">
        <v>150</v>
      </c>
      <c r="D514" s="15" t="s">
        <v>8221</v>
      </c>
      <c r="E514">
        <v>8</v>
      </c>
    </row>
    <row r="515" spans="1:5" x14ac:dyDescent="0.2">
      <c r="A515" s="14" t="s">
        <v>8219</v>
      </c>
      <c r="B515">
        <v>150</v>
      </c>
      <c r="D515" s="15" t="s">
        <v>8221</v>
      </c>
      <c r="E515">
        <v>8</v>
      </c>
    </row>
    <row r="516" spans="1:5" x14ac:dyDescent="0.2">
      <c r="A516" s="14" t="s">
        <v>8219</v>
      </c>
      <c r="B516">
        <v>149</v>
      </c>
      <c r="D516" s="15" t="s">
        <v>8221</v>
      </c>
      <c r="E516">
        <v>8</v>
      </c>
    </row>
    <row r="517" spans="1:5" x14ac:dyDescent="0.2">
      <c r="A517" s="14" t="s">
        <v>8219</v>
      </c>
      <c r="B517">
        <v>149</v>
      </c>
      <c r="D517" s="15" t="s">
        <v>8221</v>
      </c>
      <c r="E517">
        <v>8</v>
      </c>
    </row>
    <row r="518" spans="1:5" x14ac:dyDescent="0.2">
      <c r="A518" s="14" t="s">
        <v>8219</v>
      </c>
      <c r="B518">
        <v>149</v>
      </c>
      <c r="D518" s="15" t="s">
        <v>8221</v>
      </c>
      <c r="E518">
        <v>8</v>
      </c>
    </row>
    <row r="519" spans="1:5" x14ac:dyDescent="0.2">
      <c r="A519" s="14" t="s">
        <v>8219</v>
      </c>
      <c r="B519">
        <v>149</v>
      </c>
      <c r="D519" s="15" t="s">
        <v>8221</v>
      </c>
      <c r="E519">
        <v>8</v>
      </c>
    </row>
    <row r="520" spans="1:5" x14ac:dyDescent="0.2">
      <c r="A520" s="14" t="s">
        <v>8219</v>
      </c>
      <c r="B520">
        <v>148</v>
      </c>
      <c r="D520" s="15" t="s">
        <v>8221</v>
      </c>
      <c r="E520">
        <v>8</v>
      </c>
    </row>
    <row r="521" spans="1:5" x14ac:dyDescent="0.2">
      <c r="A521" s="14" t="s">
        <v>8219</v>
      </c>
      <c r="B521">
        <v>148</v>
      </c>
      <c r="D521" s="15" t="s">
        <v>8221</v>
      </c>
      <c r="E521">
        <v>8</v>
      </c>
    </row>
    <row r="522" spans="1:5" x14ac:dyDescent="0.2">
      <c r="A522" s="14" t="s">
        <v>8219</v>
      </c>
      <c r="B522">
        <v>147</v>
      </c>
      <c r="D522" s="15" t="s">
        <v>8221</v>
      </c>
      <c r="E522">
        <v>8</v>
      </c>
    </row>
    <row r="523" spans="1:5" x14ac:dyDescent="0.2">
      <c r="A523" s="14" t="s">
        <v>8219</v>
      </c>
      <c r="B523">
        <v>147</v>
      </c>
      <c r="D523" s="15" t="s">
        <v>8221</v>
      </c>
      <c r="E523">
        <v>8</v>
      </c>
    </row>
    <row r="524" spans="1:5" x14ac:dyDescent="0.2">
      <c r="A524" s="14" t="s">
        <v>8219</v>
      </c>
      <c r="B524">
        <v>147</v>
      </c>
      <c r="D524" s="15" t="s">
        <v>8221</v>
      </c>
      <c r="E524">
        <v>8</v>
      </c>
    </row>
    <row r="525" spans="1:5" x14ac:dyDescent="0.2">
      <c r="A525" s="14" t="s">
        <v>8219</v>
      </c>
      <c r="B525">
        <v>147</v>
      </c>
      <c r="D525" s="15" t="s">
        <v>8221</v>
      </c>
      <c r="E525">
        <v>7</v>
      </c>
    </row>
    <row r="526" spans="1:5" x14ac:dyDescent="0.2">
      <c r="A526" s="14" t="s">
        <v>8219</v>
      </c>
      <c r="B526">
        <v>147</v>
      </c>
      <c r="D526" s="15" t="s">
        <v>8221</v>
      </c>
      <c r="E526">
        <v>7</v>
      </c>
    </row>
    <row r="527" spans="1:5" x14ac:dyDescent="0.2">
      <c r="A527" s="14" t="s">
        <v>8219</v>
      </c>
      <c r="B527">
        <v>147</v>
      </c>
      <c r="D527" s="15" t="s">
        <v>8221</v>
      </c>
      <c r="E527">
        <v>7</v>
      </c>
    </row>
    <row r="528" spans="1:5" x14ac:dyDescent="0.2">
      <c r="A528" s="14" t="s">
        <v>8219</v>
      </c>
      <c r="B528">
        <v>146</v>
      </c>
      <c r="D528" s="15" t="s">
        <v>8221</v>
      </c>
      <c r="E528">
        <v>7</v>
      </c>
    </row>
    <row r="529" spans="1:5" x14ac:dyDescent="0.2">
      <c r="A529" s="14" t="s">
        <v>8219</v>
      </c>
      <c r="B529">
        <v>146</v>
      </c>
      <c r="D529" s="15" t="s">
        <v>8221</v>
      </c>
      <c r="E529">
        <v>7</v>
      </c>
    </row>
    <row r="530" spans="1:5" x14ac:dyDescent="0.2">
      <c r="A530" s="14" t="s">
        <v>8219</v>
      </c>
      <c r="B530">
        <v>146</v>
      </c>
      <c r="D530" s="15" t="s">
        <v>8221</v>
      </c>
      <c r="E530">
        <v>7</v>
      </c>
    </row>
    <row r="531" spans="1:5" x14ac:dyDescent="0.2">
      <c r="A531" s="14" t="s">
        <v>8219</v>
      </c>
      <c r="B531">
        <v>145</v>
      </c>
      <c r="D531" s="15" t="s">
        <v>8221</v>
      </c>
      <c r="E531">
        <v>7</v>
      </c>
    </row>
    <row r="532" spans="1:5" x14ac:dyDescent="0.2">
      <c r="A532" s="14" t="s">
        <v>8219</v>
      </c>
      <c r="B532">
        <v>145</v>
      </c>
      <c r="D532" s="15" t="s">
        <v>8221</v>
      </c>
      <c r="E532">
        <v>7</v>
      </c>
    </row>
    <row r="533" spans="1:5" x14ac:dyDescent="0.2">
      <c r="A533" s="14" t="s">
        <v>8219</v>
      </c>
      <c r="B533">
        <v>145</v>
      </c>
      <c r="D533" s="15" t="s">
        <v>8221</v>
      </c>
      <c r="E533">
        <v>7</v>
      </c>
    </row>
    <row r="534" spans="1:5" x14ac:dyDescent="0.2">
      <c r="A534" s="14" t="s">
        <v>8219</v>
      </c>
      <c r="B534">
        <v>145</v>
      </c>
      <c r="D534" s="15" t="s">
        <v>8221</v>
      </c>
      <c r="E534">
        <v>7</v>
      </c>
    </row>
    <row r="535" spans="1:5" x14ac:dyDescent="0.2">
      <c r="A535" s="14" t="s">
        <v>8219</v>
      </c>
      <c r="B535">
        <v>145</v>
      </c>
      <c r="D535" s="15" t="s">
        <v>8221</v>
      </c>
      <c r="E535">
        <v>7</v>
      </c>
    </row>
    <row r="536" spans="1:5" x14ac:dyDescent="0.2">
      <c r="A536" s="14" t="s">
        <v>8219</v>
      </c>
      <c r="B536">
        <v>145</v>
      </c>
      <c r="D536" s="15" t="s">
        <v>8221</v>
      </c>
      <c r="E536">
        <v>7</v>
      </c>
    </row>
    <row r="537" spans="1:5" x14ac:dyDescent="0.2">
      <c r="A537" s="14" t="s">
        <v>8219</v>
      </c>
      <c r="B537">
        <v>144</v>
      </c>
      <c r="D537" s="15" t="s">
        <v>8221</v>
      </c>
      <c r="E537">
        <v>7</v>
      </c>
    </row>
    <row r="538" spans="1:5" x14ac:dyDescent="0.2">
      <c r="A538" s="14" t="s">
        <v>8219</v>
      </c>
      <c r="B538">
        <v>144</v>
      </c>
      <c r="D538" s="15" t="s">
        <v>8221</v>
      </c>
      <c r="E538">
        <v>7</v>
      </c>
    </row>
    <row r="539" spans="1:5" x14ac:dyDescent="0.2">
      <c r="A539" s="14" t="s">
        <v>8219</v>
      </c>
      <c r="B539">
        <v>143</v>
      </c>
      <c r="D539" s="15" t="s">
        <v>8221</v>
      </c>
      <c r="E539">
        <v>7</v>
      </c>
    </row>
    <row r="540" spans="1:5" x14ac:dyDescent="0.2">
      <c r="A540" s="14" t="s">
        <v>8219</v>
      </c>
      <c r="B540">
        <v>143</v>
      </c>
      <c r="D540" s="15" t="s">
        <v>8221</v>
      </c>
      <c r="E540">
        <v>7</v>
      </c>
    </row>
    <row r="541" spans="1:5" x14ac:dyDescent="0.2">
      <c r="A541" s="14" t="s">
        <v>8219</v>
      </c>
      <c r="B541">
        <v>142</v>
      </c>
      <c r="D541" s="15" t="s">
        <v>8221</v>
      </c>
      <c r="E541">
        <v>7</v>
      </c>
    </row>
    <row r="542" spans="1:5" x14ac:dyDescent="0.2">
      <c r="A542" s="14" t="s">
        <v>8219</v>
      </c>
      <c r="B542">
        <v>142</v>
      </c>
      <c r="D542" s="15" t="s">
        <v>8221</v>
      </c>
      <c r="E542">
        <v>7</v>
      </c>
    </row>
    <row r="543" spans="1:5" x14ac:dyDescent="0.2">
      <c r="A543" s="14" t="s">
        <v>8219</v>
      </c>
      <c r="B543">
        <v>141</v>
      </c>
      <c r="D543" s="15" t="s">
        <v>8221</v>
      </c>
      <c r="E543">
        <v>7</v>
      </c>
    </row>
    <row r="544" spans="1:5" x14ac:dyDescent="0.2">
      <c r="A544" s="14" t="s">
        <v>8219</v>
      </c>
      <c r="B544">
        <v>141</v>
      </c>
      <c r="D544" s="15" t="s">
        <v>8221</v>
      </c>
      <c r="E544">
        <v>7</v>
      </c>
    </row>
    <row r="545" spans="1:5" x14ac:dyDescent="0.2">
      <c r="A545" s="14" t="s">
        <v>8219</v>
      </c>
      <c r="B545">
        <v>141</v>
      </c>
      <c r="D545" s="15" t="s">
        <v>8221</v>
      </c>
      <c r="E545">
        <v>7</v>
      </c>
    </row>
    <row r="546" spans="1:5" x14ac:dyDescent="0.2">
      <c r="A546" s="14" t="s">
        <v>8219</v>
      </c>
      <c r="B546">
        <v>141</v>
      </c>
      <c r="D546" s="15" t="s">
        <v>8221</v>
      </c>
      <c r="E546">
        <v>7</v>
      </c>
    </row>
    <row r="547" spans="1:5" x14ac:dyDescent="0.2">
      <c r="A547" s="14" t="s">
        <v>8219</v>
      </c>
      <c r="B547">
        <v>141</v>
      </c>
      <c r="D547" s="15" t="s">
        <v>8221</v>
      </c>
      <c r="E547">
        <v>7</v>
      </c>
    </row>
    <row r="548" spans="1:5" x14ac:dyDescent="0.2">
      <c r="A548" s="14" t="s">
        <v>8219</v>
      </c>
      <c r="B548">
        <v>141</v>
      </c>
      <c r="D548" s="15" t="s">
        <v>8221</v>
      </c>
      <c r="E548">
        <v>7</v>
      </c>
    </row>
    <row r="549" spans="1:5" x14ac:dyDescent="0.2">
      <c r="A549" s="14" t="s">
        <v>8219</v>
      </c>
      <c r="B549">
        <v>140</v>
      </c>
      <c r="D549" s="15" t="s">
        <v>8221</v>
      </c>
      <c r="E549">
        <v>7</v>
      </c>
    </row>
    <row r="550" spans="1:5" x14ac:dyDescent="0.2">
      <c r="A550" s="14" t="s">
        <v>8219</v>
      </c>
      <c r="B550">
        <v>140</v>
      </c>
      <c r="D550" s="15" t="s">
        <v>8221</v>
      </c>
      <c r="E550">
        <v>7</v>
      </c>
    </row>
    <row r="551" spans="1:5" x14ac:dyDescent="0.2">
      <c r="A551" s="14" t="s">
        <v>8219</v>
      </c>
      <c r="B551">
        <v>140</v>
      </c>
      <c r="D551" s="15" t="s">
        <v>8221</v>
      </c>
      <c r="E551">
        <v>7</v>
      </c>
    </row>
    <row r="552" spans="1:5" x14ac:dyDescent="0.2">
      <c r="A552" s="14" t="s">
        <v>8219</v>
      </c>
      <c r="B552">
        <v>140</v>
      </c>
      <c r="D552" s="15" t="s">
        <v>8221</v>
      </c>
      <c r="E552">
        <v>7</v>
      </c>
    </row>
    <row r="553" spans="1:5" x14ac:dyDescent="0.2">
      <c r="A553" s="14" t="s">
        <v>8219</v>
      </c>
      <c r="B553">
        <v>139</v>
      </c>
      <c r="D553" s="15" t="s">
        <v>8221</v>
      </c>
      <c r="E553">
        <v>7</v>
      </c>
    </row>
    <row r="554" spans="1:5" x14ac:dyDescent="0.2">
      <c r="A554" s="14" t="s">
        <v>8219</v>
      </c>
      <c r="B554">
        <v>139</v>
      </c>
      <c r="D554" s="15" t="s">
        <v>8221</v>
      </c>
      <c r="E554">
        <v>7</v>
      </c>
    </row>
    <row r="555" spans="1:5" x14ac:dyDescent="0.2">
      <c r="A555" s="14" t="s">
        <v>8219</v>
      </c>
      <c r="B555">
        <v>139</v>
      </c>
      <c r="D555" s="15" t="s">
        <v>8221</v>
      </c>
      <c r="E555">
        <v>7</v>
      </c>
    </row>
    <row r="556" spans="1:5" x14ac:dyDescent="0.2">
      <c r="A556" s="14" t="s">
        <v>8219</v>
      </c>
      <c r="B556">
        <v>138</v>
      </c>
      <c r="D556" s="15" t="s">
        <v>8221</v>
      </c>
      <c r="E556">
        <v>7</v>
      </c>
    </row>
    <row r="557" spans="1:5" x14ac:dyDescent="0.2">
      <c r="A557" s="14" t="s">
        <v>8219</v>
      </c>
      <c r="B557">
        <v>137</v>
      </c>
      <c r="D557" s="15" t="s">
        <v>8221</v>
      </c>
      <c r="E557">
        <v>7</v>
      </c>
    </row>
    <row r="558" spans="1:5" x14ac:dyDescent="0.2">
      <c r="A558" s="14" t="s">
        <v>8219</v>
      </c>
      <c r="B558">
        <v>137</v>
      </c>
      <c r="D558" s="15" t="s">
        <v>8221</v>
      </c>
      <c r="E558">
        <v>7</v>
      </c>
    </row>
    <row r="559" spans="1:5" x14ac:dyDescent="0.2">
      <c r="A559" s="14" t="s">
        <v>8219</v>
      </c>
      <c r="B559">
        <v>136</v>
      </c>
      <c r="D559" s="15" t="s">
        <v>8221</v>
      </c>
      <c r="E559">
        <v>7</v>
      </c>
    </row>
    <row r="560" spans="1:5" x14ac:dyDescent="0.2">
      <c r="A560" s="14" t="s">
        <v>8219</v>
      </c>
      <c r="B560">
        <v>136</v>
      </c>
      <c r="D560" s="15" t="s">
        <v>8221</v>
      </c>
      <c r="E560">
        <v>7</v>
      </c>
    </row>
    <row r="561" spans="1:5" x14ac:dyDescent="0.2">
      <c r="A561" s="14" t="s">
        <v>8219</v>
      </c>
      <c r="B561">
        <v>136</v>
      </c>
      <c r="D561" s="15" t="s">
        <v>8221</v>
      </c>
      <c r="E561">
        <v>7</v>
      </c>
    </row>
    <row r="562" spans="1:5" x14ac:dyDescent="0.2">
      <c r="A562" s="14" t="s">
        <v>8219</v>
      </c>
      <c r="B562">
        <v>135</v>
      </c>
      <c r="D562" s="15" t="s">
        <v>8221</v>
      </c>
      <c r="E562">
        <v>7</v>
      </c>
    </row>
    <row r="563" spans="1:5" x14ac:dyDescent="0.2">
      <c r="A563" s="14" t="s">
        <v>8219</v>
      </c>
      <c r="B563">
        <v>134</v>
      </c>
      <c r="D563" s="15" t="s">
        <v>8221</v>
      </c>
      <c r="E563">
        <v>7</v>
      </c>
    </row>
    <row r="564" spans="1:5" x14ac:dyDescent="0.2">
      <c r="A564" s="14" t="s">
        <v>8219</v>
      </c>
      <c r="B564">
        <v>134</v>
      </c>
      <c r="D564" s="15" t="s">
        <v>8221</v>
      </c>
      <c r="E564">
        <v>7</v>
      </c>
    </row>
    <row r="565" spans="1:5" x14ac:dyDescent="0.2">
      <c r="A565" s="14" t="s">
        <v>8219</v>
      </c>
      <c r="B565">
        <v>134</v>
      </c>
      <c r="D565" s="15" t="s">
        <v>8221</v>
      </c>
      <c r="E565">
        <v>7</v>
      </c>
    </row>
    <row r="566" spans="1:5" x14ac:dyDescent="0.2">
      <c r="A566" s="14" t="s">
        <v>8219</v>
      </c>
      <c r="B566">
        <v>134</v>
      </c>
      <c r="D566" s="15" t="s">
        <v>8221</v>
      </c>
      <c r="E566">
        <v>7</v>
      </c>
    </row>
    <row r="567" spans="1:5" x14ac:dyDescent="0.2">
      <c r="A567" s="14" t="s">
        <v>8219</v>
      </c>
      <c r="B567">
        <v>134</v>
      </c>
      <c r="D567" s="15" t="s">
        <v>8221</v>
      </c>
      <c r="E567">
        <v>7</v>
      </c>
    </row>
    <row r="568" spans="1:5" x14ac:dyDescent="0.2">
      <c r="A568" s="14" t="s">
        <v>8219</v>
      </c>
      <c r="B568">
        <v>134</v>
      </c>
      <c r="D568" s="15" t="s">
        <v>8221</v>
      </c>
      <c r="E568">
        <v>7</v>
      </c>
    </row>
    <row r="569" spans="1:5" x14ac:dyDescent="0.2">
      <c r="A569" s="14" t="s">
        <v>8219</v>
      </c>
      <c r="B569">
        <v>133</v>
      </c>
      <c r="D569" s="15" t="s">
        <v>8221</v>
      </c>
      <c r="E569">
        <v>7</v>
      </c>
    </row>
    <row r="570" spans="1:5" x14ac:dyDescent="0.2">
      <c r="A570" s="14" t="s">
        <v>8219</v>
      </c>
      <c r="B570">
        <v>133</v>
      </c>
      <c r="D570" s="15" t="s">
        <v>8221</v>
      </c>
      <c r="E570">
        <v>7</v>
      </c>
    </row>
    <row r="571" spans="1:5" x14ac:dyDescent="0.2">
      <c r="A571" s="14" t="s">
        <v>8219</v>
      </c>
      <c r="B571">
        <v>133</v>
      </c>
      <c r="D571" s="15" t="s">
        <v>8221</v>
      </c>
      <c r="E571">
        <v>7</v>
      </c>
    </row>
    <row r="572" spans="1:5" x14ac:dyDescent="0.2">
      <c r="A572" s="14" t="s">
        <v>8219</v>
      </c>
      <c r="B572">
        <v>133</v>
      </c>
      <c r="D572" s="15" t="s">
        <v>8221</v>
      </c>
      <c r="E572">
        <v>6</v>
      </c>
    </row>
    <row r="573" spans="1:5" x14ac:dyDescent="0.2">
      <c r="A573" s="14" t="s">
        <v>8219</v>
      </c>
      <c r="B573">
        <v>133</v>
      </c>
      <c r="D573" s="15" t="s">
        <v>8221</v>
      </c>
      <c r="E573">
        <v>6</v>
      </c>
    </row>
    <row r="574" spans="1:5" x14ac:dyDescent="0.2">
      <c r="A574" s="14" t="s">
        <v>8219</v>
      </c>
      <c r="B574">
        <v>132</v>
      </c>
      <c r="D574" s="15" t="s">
        <v>8221</v>
      </c>
      <c r="E574">
        <v>6</v>
      </c>
    </row>
    <row r="575" spans="1:5" x14ac:dyDescent="0.2">
      <c r="A575" s="14" t="s">
        <v>8219</v>
      </c>
      <c r="B575">
        <v>132</v>
      </c>
      <c r="D575" s="15" t="s">
        <v>8221</v>
      </c>
      <c r="E575">
        <v>6</v>
      </c>
    </row>
    <row r="576" spans="1:5" x14ac:dyDescent="0.2">
      <c r="A576" s="14" t="s">
        <v>8219</v>
      </c>
      <c r="B576">
        <v>131</v>
      </c>
      <c r="D576" s="15" t="s">
        <v>8221</v>
      </c>
      <c r="E576">
        <v>6</v>
      </c>
    </row>
    <row r="577" spans="1:5" x14ac:dyDescent="0.2">
      <c r="A577" s="14" t="s">
        <v>8219</v>
      </c>
      <c r="B577">
        <v>131</v>
      </c>
      <c r="D577" s="15" t="s">
        <v>8221</v>
      </c>
      <c r="E577">
        <v>6</v>
      </c>
    </row>
    <row r="578" spans="1:5" x14ac:dyDescent="0.2">
      <c r="A578" s="14" t="s">
        <v>8219</v>
      </c>
      <c r="B578">
        <v>131</v>
      </c>
      <c r="D578" s="15" t="s">
        <v>8221</v>
      </c>
      <c r="E578">
        <v>6</v>
      </c>
    </row>
    <row r="579" spans="1:5" x14ac:dyDescent="0.2">
      <c r="A579" s="14" t="s">
        <v>8219</v>
      </c>
      <c r="B579">
        <v>131</v>
      </c>
      <c r="D579" s="15" t="s">
        <v>8221</v>
      </c>
      <c r="E579">
        <v>6</v>
      </c>
    </row>
    <row r="580" spans="1:5" x14ac:dyDescent="0.2">
      <c r="A580" s="14" t="s">
        <v>8219</v>
      </c>
      <c r="B580">
        <v>130</v>
      </c>
      <c r="D580" s="15" t="s">
        <v>8221</v>
      </c>
      <c r="E580">
        <v>6</v>
      </c>
    </row>
    <row r="581" spans="1:5" x14ac:dyDescent="0.2">
      <c r="A581" s="14" t="s">
        <v>8219</v>
      </c>
      <c r="B581">
        <v>130</v>
      </c>
      <c r="D581" s="15" t="s">
        <v>8221</v>
      </c>
      <c r="E581">
        <v>6</v>
      </c>
    </row>
    <row r="582" spans="1:5" x14ac:dyDescent="0.2">
      <c r="A582" s="14" t="s">
        <v>8219</v>
      </c>
      <c r="B582">
        <v>130</v>
      </c>
      <c r="D582" s="15" t="s">
        <v>8221</v>
      </c>
      <c r="E582">
        <v>6</v>
      </c>
    </row>
    <row r="583" spans="1:5" x14ac:dyDescent="0.2">
      <c r="A583" s="14" t="s">
        <v>8219</v>
      </c>
      <c r="B583">
        <v>130</v>
      </c>
      <c r="D583" s="15" t="s">
        <v>8221</v>
      </c>
      <c r="E583">
        <v>6</v>
      </c>
    </row>
    <row r="584" spans="1:5" x14ac:dyDescent="0.2">
      <c r="A584" s="14" t="s">
        <v>8219</v>
      </c>
      <c r="B584">
        <v>130</v>
      </c>
      <c r="D584" s="15" t="s">
        <v>8221</v>
      </c>
      <c r="E584">
        <v>6</v>
      </c>
    </row>
    <row r="585" spans="1:5" x14ac:dyDescent="0.2">
      <c r="A585" s="14" t="s">
        <v>8219</v>
      </c>
      <c r="B585">
        <v>129</v>
      </c>
      <c r="D585" s="15" t="s">
        <v>8221</v>
      </c>
      <c r="E585">
        <v>6</v>
      </c>
    </row>
    <row r="586" spans="1:5" x14ac:dyDescent="0.2">
      <c r="A586" s="14" t="s">
        <v>8219</v>
      </c>
      <c r="B586">
        <v>128</v>
      </c>
      <c r="D586" s="15" t="s">
        <v>8221</v>
      </c>
      <c r="E586">
        <v>6</v>
      </c>
    </row>
    <row r="587" spans="1:5" x14ac:dyDescent="0.2">
      <c r="A587" s="14" t="s">
        <v>8219</v>
      </c>
      <c r="B587">
        <v>128</v>
      </c>
      <c r="D587" s="15" t="s">
        <v>8221</v>
      </c>
      <c r="E587">
        <v>6</v>
      </c>
    </row>
    <row r="588" spans="1:5" x14ac:dyDescent="0.2">
      <c r="A588" s="14" t="s">
        <v>8219</v>
      </c>
      <c r="B588">
        <v>128</v>
      </c>
      <c r="D588" s="15" t="s">
        <v>8221</v>
      </c>
      <c r="E588">
        <v>6</v>
      </c>
    </row>
    <row r="589" spans="1:5" x14ac:dyDescent="0.2">
      <c r="A589" s="14" t="s">
        <v>8219</v>
      </c>
      <c r="B589">
        <v>128</v>
      </c>
      <c r="D589" s="15" t="s">
        <v>8221</v>
      </c>
      <c r="E589">
        <v>6</v>
      </c>
    </row>
    <row r="590" spans="1:5" x14ac:dyDescent="0.2">
      <c r="A590" s="14" t="s">
        <v>8219</v>
      </c>
      <c r="B590">
        <v>128</v>
      </c>
      <c r="D590" s="15" t="s">
        <v>8221</v>
      </c>
      <c r="E590">
        <v>6</v>
      </c>
    </row>
    <row r="591" spans="1:5" x14ac:dyDescent="0.2">
      <c r="A591" s="14" t="s">
        <v>8219</v>
      </c>
      <c r="B591">
        <v>128</v>
      </c>
      <c r="D591" s="15" t="s">
        <v>8221</v>
      </c>
      <c r="E591">
        <v>6</v>
      </c>
    </row>
    <row r="592" spans="1:5" x14ac:dyDescent="0.2">
      <c r="A592" s="14" t="s">
        <v>8219</v>
      </c>
      <c r="B592">
        <v>128</v>
      </c>
      <c r="D592" s="15" t="s">
        <v>8221</v>
      </c>
      <c r="E592">
        <v>6</v>
      </c>
    </row>
    <row r="593" spans="1:5" x14ac:dyDescent="0.2">
      <c r="A593" s="14" t="s">
        <v>8219</v>
      </c>
      <c r="B593">
        <v>127</v>
      </c>
      <c r="D593" s="15" t="s">
        <v>8221</v>
      </c>
      <c r="E593">
        <v>6</v>
      </c>
    </row>
    <row r="594" spans="1:5" x14ac:dyDescent="0.2">
      <c r="A594" s="14" t="s">
        <v>8219</v>
      </c>
      <c r="B594">
        <v>126</v>
      </c>
      <c r="D594" s="15" t="s">
        <v>8221</v>
      </c>
      <c r="E594">
        <v>6</v>
      </c>
    </row>
    <row r="595" spans="1:5" x14ac:dyDescent="0.2">
      <c r="A595" s="14" t="s">
        <v>8219</v>
      </c>
      <c r="B595">
        <v>126</v>
      </c>
      <c r="D595" s="15" t="s">
        <v>8221</v>
      </c>
      <c r="E595">
        <v>6</v>
      </c>
    </row>
    <row r="596" spans="1:5" x14ac:dyDescent="0.2">
      <c r="A596" s="14" t="s">
        <v>8219</v>
      </c>
      <c r="B596">
        <v>126</v>
      </c>
      <c r="D596" s="15" t="s">
        <v>8221</v>
      </c>
      <c r="E596">
        <v>6</v>
      </c>
    </row>
    <row r="597" spans="1:5" x14ac:dyDescent="0.2">
      <c r="A597" s="14" t="s">
        <v>8219</v>
      </c>
      <c r="B597">
        <v>125</v>
      </c>
      <c r="D597" s="15" t="s">
        <v>8221</v>
      </c>
      <c r="E597">
        <v>6</v>
      </c>
    </row>
    <row r="598" spans="1:5" x14ac:dyDescent="0.2">
      <c r="A598" s="14" t="s">
        <v>8219</v>
      </c>
      <c r="B598">
        <v>125</v>
      </c>
      <c r="D598" s="15" t="s">
        <v>8221</v>
      </c>
      <c r="E598">
        <v>6</v>
      </c>
    </row>
    <row r="599" spans="1:5" x14ac:dyDescent="0.2">
      <c r="A599" s="14" t="s">
        <v>8219</v>
      </c>
      <c r="B599">
        <v>125</v>
      </c>
      <c r="D599" s="15" t="s">
        <v>8221</v>
      </c>
      <c r="E599">
        <v>6</v>
      </c>
    </row>
    <row r="600" spans="1:5" x14ac:dyDescent="0.2">
      <c r="A600" s="14" t="s">
        <v>8219</v>
      </c>
      <c r="B600">
        <v>124</v>
      </c>
      <c r="D600" s="15" t="s">
        <v>8221</v>
      </c>
      <c r="E600">
        <v>6</v>
      </c>
    </row>
    <row r="601" spans="1:5" x14ac:dyDescent="0.2">
      <c r="A601" s="14" t="s">
        <v>8219</v>
      </c>
      <c r="B601">
        <v>123</v>
      </c>
      <c r="D601" s="15" t="s">
        <v>8221</v>
      </c>
      <c r="E601">
        <v>6</v>
      </c>
    </row>
    <row r="602" spans="1:5" x14ac:dyDescent="0.2">
      <c r="A602" s="14" t="s">
        <v>8219</v>
      </c>
      <c r="B602">
        <v>123</v>
      </c>
      <c r="D602" s="15" t="s">
        <v>8221</v>
      </c>
      <c r="E602">
        <v>6</v>
      </c>
    </row>
    <row r="603" spans="1:5" x14ac:dyDescent="0.2">
      <c r="A603" s="14" t="s">
        <v>8219</v>
      </c>
      <c r="B603">
        <v>123</v>
      </c>
      <c r="D603" s="15" t="s">
        <v>8221</v>
      </c>
      <c r="E603">
        <v>6</v>
      </c>
    </row>
    <row r="604" spans="1:5" x14ac:dyDescent="0.2">
      <c r="A604" s="14" t="s">
        <v>8219</v>
      </c>
      <c r="B604">
        <v>123</v>
      </c>
      <c r="D604" s="15" t="s">
        <v>8221</v>
      </c>
      <c r="E604">
        <v>6</v>
      </c>
    </row>
    <row r="605" spans="1:5" x14ac:dyDescent="0.2">
      <c r="A605" s="14" t="s">
        <v>8219</v>
      </c>
      <c r="B605">
        <v>122</v>
      </c>
      <c r="D605" s="15" t="s">
        <v>8221</v>
      </c>
      <c r="E605">
        <v>6</v>
      </c>
    </row>
    <row r="606" spans="1:5" x14ac:dyDescent="0.2">
      <c r="A606" s="14" t="s">
        <v>8219</v>
      </c>
      <c r="B606">
        <v>122</v>
      </c>
      <c r="D606" s="15" t="s">
        <v>8221</v>
      </c>
      <c r="E606">
        <v>6</v>
      </c>
    </row>
    <row r="607" spans="1:5" x14ac:dyDescent="0.2">
      <c r="A607" s="14" t="s">
        <v>8219</v>
      </c>
      <c r="B607">
        <v>122</v>
      </c>
      <c r="D607" s="15" t="s">
        <v>8221</v>
      </c>
      <c r="E607">
        <v>6</v>
      </c>
    </row>
    <row r="608" spans="1:5" x14ac:dyDescent="0.2">
      <c r="A608" s="14" t="s">
        <v>8219</v>
      </c>
      <c r="B608">
        <v>121</v>
      </c>
      <c r="D608" s="15" t="s">
        <v>8221</v>
      </c>
      <c r="E608">
        <v>6</v>
      </c>
    </row>
    <row r="609" spans="1:5" x14ac:dyDescent="0.2">
      <c r="A609" s="14" t="s">
        <v>8219</v>
      </c>
      <c r="B609">
        <v>121</v>
      </c>
      <c r="D609" s="15" t="s">
        <v>8221</v>
      </c>
      <c r="E609">
        <v>6</v>
      </c>
    </row>
    <row r="610" spans="1:5" x14ac:dyDescent="0.2">
      <c r="A610" s="14" t="s">
        <v>8219</v>
      </c>
      <c r="B610">
        <v>120</v>
      </c>
      <c r="D610" s="15" t="s">
        <v>8221</v>
      </c>
      <c r="E610">
        <v>6</v>
      </c>
    </row>
    <row r="611" spans="1:5" x14ac:dyDescent="0.2">
      <c r="A611" s="14" t="s">
        <v>8219</v>
      </c>
      <c r="B611">
        <v>120</v>
      </c>
      <c r="D611" s="15" t="s">
        <v>8221</v>
      </c>
      <c r="E611">
        <v>6</v>
      </c>
    </row>
    <row r="612" spans="1:5" x14ac:dyDescent="0.2">
      <c r="A612" s="14" t="s">
        <v>8219</v>
      </c>
      <c r="B612">
        <v>120</v>
      </c>
      <c r="D612" s="15" t="s">
        <v>8221</v>
      </c>
      <c r="E612">
        <v>6</v>
      </c>
    </row>
    <row r="613" spans="1:5" x14ac:dyDescent="0.2">
      <c r="A613" s="14" t="s">
        <v>8219</v>
      </c>
      <c r="B613">
        <v>120</v>
      </c>
      <c r="D613" s="15" t="s">
        <v>8221</v>
      </c>
      <c r="E613">
        <v>6</v>
      </c>
    </row>
    <row r="614" spans="1:5" x14ac:dyDescent="0.2">
      <c r="A614" s="14" t="s">
        <v>8219</v>
      </c>
      <c r="B614">
        <v>120</v>
      </c>
      <c r="D614" s="15" t="s">
        <v>8221</v>
      </c>
      <c r="E614">
        <v>6</v>
      </c>
    </row>
    <row r="615" spans="1:5" x14ac:dyDescent="0.2">
      <c r="A615" s="14" t="s">
        <v>8219</v>
      </c>
      <c r="B615">
        <v>120</v>
      </c>
      <c r="D615" s="15" t="s">
        <v>8221</v>
      </c>
      <c r="E615">
        <v>6</v>
      </c>
    </row>
    <row r="616" spans="1:5" x14ac:dyDescent="0.2">
      <c r="A616" s="14" t="s">
        <v>8219</v>
      </c>
      <c r="B616">
        <v>120</v>
      </c>
      <c r="D616" s="15" t="s">
        <v>8221</v>
      </c>
      <c r="E616">
        <v>6</v>
      </c>
    </row>
    <row r="617" spans="1:5" x14ac:dyDescent="0.2">
      <c r="A617" s="14" t="s">
        <v>8219</v>
      </c>
      <c r="B617">
        <v>120</v>
      </c>
      <c r="D617" s="15" t="s">
        <v>8221</v>
      </c>
      <c r="E617">
        <v>6</v>
      </c>
    </row>
    <row r="618" spans="1:5" x14ac:dyDescent="0.2">
      <c r="A618" s="14" t="s">
        <v>8219</v>
      </c>
      <c r="B618">
        <v>120</v>
      </c>
      <c r="D618" s="15" t="s">
        <v>8221</v>
      </c>
      <c r="E618">
        <v>6</v>
      </c>
    </row>
    <row r="619" spans="1:5" x14ac:dyDescent="0.2">
      <c r="A619" s="14" t="s">
        <v>8219</v>
      </c>
      <c r="B619">
        <v>119</v>
      </c>
      <c r="D619" s="15" t="s">
        <v>8221</v>
      </c>
      <c r="E619">
        <v>6</v>
      </c>
    </row>
    <row r="620" spans="1:5" x14ac:dyDescent="0.2">
      <c r="A620" s="14" t="s">
        <v>8219</v>
      </c>
      <c r="B620">
        <v>119</v>
      </c>
      <c r="D620" s="15" t="s">
        <v>8221</v>
      </c>
      <c r="E620">
        <v>6</v>
      </c>
    </row>
    <row r="621" spans="1:5" x14ac:dyDescent="0.2">
      <c r="A621" s="14" t="s">
        <v>8219</v>
      </c>
      <c r="B621">
        <v>119</v>
      </c>
      <c r="D621" s="15" t="s">
        <v>8221</v>
      </c>
      <c r="E621">
        <v>6</v>
      </c>
    </row>
    <row r="622" spans="1:5" x14ac:dyDescent="0.2">
      <c r="A622" s="14" t="s">
        <v>8219</v>
      </c>
      <c r="B622">
        <v>119</v>
      </c>
      <c r="D622" s="15" t="s">
        <v>8221</v>
      </c>
      <c r="E622">
        <v>5</v>
      </c>
    </row>
    <row r="623" spans="1:5" x14ac:dyDescent="0.2">
      <c r="A623" s="14" t="s">
        <v>8219</v>
      </c>
      <c r="B623">
        <v>119</v>
      </c>
      <c r="D623" s="15" t="s">
        <v>8221</v>
      </c>
      <c r="E623">
        <v>5</v>
      </c>
    </row>
    <row r="624" spans="1:5" x14ac:dyDescent="0.2">
      <c r="A624" s="14" t="s">
        <v>8219</v>
      </c>
      <c r="B624">
        <v>119</v>
      </c>
      <c r="D624" s="15" t="s">
        <v>8221</v>
      </c>
      <c r="E624">
        <v>5</v>
      </c>
    </row>
    <row r="625" spans="1:5" x14ac:dyDescent="0.2">
      <c r="A625" s="14" t="s">
        <v>8219</v>
      </c>
      <c r="B625">
        <v>118</v>
      </c>
      <c r="D625" s="15" t="s">
        <v>8221</v>
      </c>
      <c r="E625">
        <v>5</v>
      </c>
    </row>
    <row r="626" spans="1:5" x14ac:dyDescent="0.2">
      <c r="A626" s="14" t="s">
        <v>8219</v>
      </c>
      <c r="B626">
        <v>118</v>
      </c>
      <c r="D626" s="15" t="s">
        <v>8221</v>
      </c>
      <c r="E626">
        <v>5</v>
      </c>
    </row>
    <row r="627" spans="1:5" x14ac:dyDescent="0.2">
      <c r="A627" s="14" t="s">
        <v>8219</v>
      </c>
      <c r="B627">
        <v>118</v>
      </c>
      <c r="D627" s="15" t="s">
        <v>8221</v>
      </c>
      <c r="E627">
        <v>5</v>
      </c>
    </row>
    <row r="628" spans="1:5" x14ac:dyDescent="0.2">
      <c r="A628" s="14" t="s">
        <v>8219</v>
      </c>
      <c r="B628">
        <v>117</v>
      </c>
      <c r="D628" s="15" t="s">
        <v>8221</v>
      </c>
      <c r="E628">
        <v>5</v>
      </c>
    </row>
    <row r="629" spans="1:5" x14ac:dyDescent="0.2">
      <c r="A629" s="14" t="s">
        <v>8219</v>
      </c>
      <c r="B629">
        <v>117</v>
      </c>
      <c r="D629" s="15" t="s">
        <v>8221</v>
      </c>
      <c r="E629">
        <v>5</v>
      </c>
    </row>
    <row r="630" spans="1:5" x14ac:dyDescent="0.2">
      <c r="A630" s="14" t="s">
        <v>8219</v>
      </c>
      <c r="B630">
        <v>117</v>
      </c>
      <c r="D630" s="15" t="s">
        <v>8221</v>
      </c>
      <c r="E630">
        <v>5</v>
      </c>
    </row>
    <row r="631" spans="1:5" x14ac:dyDescent="0.2">
      <c r="A631" s="14" t="s">
        <v>8219</v>
      </c>
      <c r="B631">
        <v>117</v>
      </c>
      <c r="D631" s="15" t="s">
        <v>8221</v>
      </c>
      <c r="E631">
        <v>5</v>
      </c>
    </row>
    <row r="632" spans="1:5" x14ac:dyDescent="0.2">
      <c r="A632" s="14" t="s">
        <v>8219</v>
      </c>
      <c r="B632">
        <v>116</v>
      </c>
      <c r="D632" s="15" t="s">
        <v>8221</v>
      </c>
      <c r="E632">
        <v>5</v>
      </c>
    </row>
    <row r="633" spans="1:5" x14ac:dyDescent="0.2">
      <c r="A633" s="14" t="s">
        <v>8219</v>
      </c>
      <c r="B633">
        <v>116</v>
      </c>
      <c r="D633" s="15" t="s">
        <v>8221</v>
      </c>
      <c r="E633">
        <v>5</v>
      </c>
    </row>
    <row r="634" spans="1:5" x14ac:dyDescent="0.2">
      <c r="A634" s="14" t="s">
        <v>8219</v>
      </c>
      <c r="B634">
        <v>115</v>
      </c>
      <c r="D634" s="15" t="s">
        <v>8221</v>
      </c>
      <c r="E634">
        <v>5</v>
      </c>
    </row>
    <row r="635" spans="1:5" x14ac:dyDescent="0.2">
      <c r="A635" s="14" t="s">
        <v>8219</v>
      </c>
      <c r="B635">
        <v>115</v>
      </c>
      <c r="D635" s="15" t="s">
        <v>8221</v>
      </c>
      <c r="E635">
        <v>5</v>
      </c>
    </row>
    <row r="636" spans="1:5" x14ac:dyDescent="0.2">
      <c r="A636" s="14" t="s">
        <v>8219</v>
      </c>
      <c r="B636">
        <v>115</v>
      </c>
      <c r="D636" s="15" t="s">
        <v>8221</v>
      </c>
      <c r="E636">
        <v>5</v>
      </c>
    </row>
    <row r="637" spans="1:5" x14ac:dyDescent="0.2">
      <c r="A637" s="14" t="s">
        <v>8219</v>
      </c>
      <c r="B637">
        <v>115</v>
      </c>
      <c r="D637" s="15" t="s">
        <v>8221</v>
      </c>
      <c r="E637">
        <v>5</v>
      </c>
    </row>
    <row r="638" spans="1:5" x14ac:dyDescent="0.2">
      <c r="A638" s="14" t="s">
        <v>8219</v>
      </c>
      <c r="B638">
        <v>115</v>
      </c>
      <c r="D638" s="15" t="s">
        <v>8221</v>
      </c>
      <c r="E638">
        <v>5</v>
      </c>
    </row>
    <row r="639" spans="1:5" x14ac:dyDescent="0.2">
      <c r="A639" s="14" t="s">
        <v>8219</v>
      </c>
      <c r="B639">
        <v>115</v>
      </c>
      <c r="D639" s="15" t="s">
        <v>8221</v>
      </c>
      <c r="E639">
        <v>5</v>
      </c>
    </row>
    <row r="640" spans="1:5" x14ac:dyDescent="0.2">
      <c r="A640" s="14" t="s">
        <v>8219</v>
      </c>
      <c r="B640">
        <v>115</v>
      </c>
      <c r="D640" s="15" t="s">
        <v>8221</v>
      </c>
      <c r="E640">
        <v>5</v>
      </c>
    </row>
    <row r="641" spans="1:5" x14ac:dyDescent="0.2">
      <c r="A641" s="14" t="s">
        <v>8219</v>
      </c>
      <c r="B641">
        <v>115</v>
      </c>
      <c r="D641" s="15" t="s">
        <v>8221</v>
      </c>
      <c r="E641">
        <v>5</v>
      </c>
    </row>
    <row r="642" spans="1:5" x14ac:dyDescent="0.2">
      <c r="A642" s="14" t="s">
        <v>8219</v>
      </c>
      <c r="B642">
        <v>115</v>
      </c>
      <c r="D642" s="15" t="s">
        <v>8221</v>
      </c>
      <c r="E642">
        <v>5</v>
      </c>
    </row>
    <row r="643" spans="1:5" x14ac:dyDescent="0.2">
      <c r="A643" s="14" t="s">
        <v>8219</v>
      </c>
      <c r="B643">
        <v>115</v>
      </c>
      <c r="D643" s="15" t="s">
        <v>8221</v>
      </c>
      <c r="E643">
        <v>5</v>
      </c>
    </row>
    <row r="644" spans="1:5" x14ac:dyDescent="0.2">
      <c r="A644" s="14" t="s">
        <v>8219</v>
      </c>
      <c r="B644">
        <v>114</v>
      </c>
      <c r="D644" s="15" t="s">
        <v>8221</v>
      </c>
      <c r="E644">
        <v>5</v>
      </c>
    </row>
    <row r="645" spans="1:5" x14ac:dyDescent="0.2">
      <c r="A645" s="14" t="s">
        <v>8219</v>
      </c>
      <c r="B645">
        <v>114</v>
      </c>
      <c r="D645" s="15" t="s">
        <v>8221</v>
      </c>
      <c r="E645">
        <v>5</v>
      </c>
    </row>
    <row r="646" spans="1:5" x14ac:dyDescent="0.2">
      <c r="A646" s="14" t="s">
        <v>8219</v>
      </c>
      <c r="B646">
        <v>114</v>
      </c>
      <c r="D646" s="15" t="s">
        <v>8221</v>
      </c>
      <c r="E646">
        <v>5</v>
      </c>
    </row>
    <row r="647" spans="1:5" x14ac:dyDescent="0.2">
      <c r="A647" s="14" t="s">
        <v>8219</v>
      </c>
      <c r="B647">
        <v>113</v>
      </c>
      <c r="D647" s="15" t="s">
        <v>8221</v>
      </c>
      <c r="E647">
        <v>5</v>
      </c>
    </row>
    <row r="648" spans="1:5" x14ac:dyDescent="0.2">
      <c r="A648" s="14" t="s">
        <v>8219</v>
      </c>
      <c r="B648">
        <v>113</v>
      </c>
      <c r="D648" s="15" t="s">
        <v>8221</v>
      </c>
      <c r="E648">
        <v>5</v>
      </c>
    </row>
    <row r="649" spans="1:5" x14ac:dyDescent="0.2">
      <c r="A649" s="14" t="s">
        <v>8219</v>
      </c>
      <c r="B649">
        <v>113</v>
      </c>
      <c r="D649" s="15" t="s">
        <v>8221</v>
      </c>
      <c r="E649">
        <v>5</v>
      </c>
    </row>
    <row r="650" spans="1:5" x14ac:dyDescent="0.2">
      <c r="A650" s="14" t="s">
        <v>8219</v>
      </c>
      <c r="B650">
        <v>113</v>
      </c>
      <c r="D650" s="15" t="s">
        <v>8221</v>
      </c>
      <c r="E650">
        <v>5</v>
      </c>
    </row>
    <row r="651" spans="1:5" x14ac:dyDescent="0.2">
      <c r="A651" s="14" t="s">
        <v>8219</v>
      </c>
      <c r="B651">
        <v>113</v>
      </c>
      <c r="D651" s="15" t="s">
        <v>8221</v>
      </c>
      <c r="E651">
        <v>5</v>
      </c>
    </row>
    <row r="652" spans="1:5" x14ac:dyDescent="0.2">
      <c r="A652" s="14" t="s">
        <v>8219</v>
      </c>
      <c r="B652">
        <v>113</v>
      </c>
      <c r="D652" s="15" t="s">
        <v>8221</v>
      </c>
      <c r="E652">
        <v>5</v>
      </c>
    </row>
    <row r="653" spans="1:5" x14ac:dyDescent="0.2">
      <c r="A653" s="14" t="s">
        <v>8219</v>
      </c>
      <c r="B653">
        <v>113</v>
      </c>
      <c r="D653" s="15" t="s">
        <v>8221</v>
      </c>
      <c r="E653">
        <v>5</v>
      </c>
    </row>
    <row r="654" spans="1:5" x14ac:dyDescent="0.2">
      <c r="A654" s="14" t="s">
        <v>8219</v>
      </c>
      <c r="B654">
        <v>113</v>
      </c>
      <c r="D654" s="15" t="s">
        <v>8221</v>
      </c>
      <c r="E654">
        <v>5</v>
      </c>
    </row>
    <row r="655" spans="1:5" x14ac:dyDescent="0.2">
      <c r="A655" s="14" t="s">
        <v>8219</v>
      </c>
      <c r="B655">
        <v>112</v>
      </c>
      <c r="D655" s="15" t="s">
        <v>8221</v>
      </c>
      <c r="E655">
        <v>5</v>
      </c>
    </row>
    <row r="656" spans="1:5" x14ac:dyDescent="0.2">
      <c r="A656" s="14" t="s">
        <v>8219</v>
      </c>
      <c r="B656">
        <v>112</v>
      </c>
      <c r="D656" s="15" t="s">
        <v>8221</v>
      </c>
      <c r="E656">
        <v>5</v>
      </c>
    </row>
    <row r="657" spans="1:5" x14ac:dyDescent="0.2">
      <c r="A657" s="14" t="s">
        <v>8219</v>
      </c>
      <c r="B657">
        <v>112</v>
      </c>
      <c r="D657" s="15" t="s">
        <v>8221</v>
      </c>
      <c r="E657">
        <v>5</v>
      </c>
    </row>
    <row r="658" spans="1:5" x14ac:dyDescent="0.2">
      <c r="A658" s="14" t="s">
        <v>8219</v>
      </c>
      <c r="B658">
        <v>112</v>
      </c>
      <c r="D658" s="15" t="s">
        <v>8221</v>
      </c>
      <c r="E658">
        <v>5</v>
      </c>
    </row>
    <row r="659" spans="1:5" x14ac:dyDescent="0.2">
      <c r="A659" s="14" t="s">
        <v>8219</v>
      </c>
      <c r="B659">
        <v>112</v>
      </c>
      <c r="D659" s="15" t="s">
        <v>8221</v>
      </c>
      <c r="E659">
        <v>5</v>
      </c>
    </row>
    <row r="660" spans="1:5" x14ac:dyDescent="0.2">
      <c r="A660" s="14" t="s">
        <v>8219</v>
      </c>
      <c r="B660">
        <v>111</v>
      </c>
      <c r="D660" s="15" t="s">
        <v>8221</v>
      </c>
      <c r="E660">
        <v>5</v>
      </c>
    </row>
    <row r="661" spans="1:5" x14ac:dyDescent="0.2">
      <c r="A661" s="14" t="s">
        <v>8219</v>
      </c>
      <c r="B661">
        <v>111</v>
      </c>
      <c r="D661" s="15" t="s">
        <v>8221</v>
      </c>
      <c r="E661">
        <v>5</v>
      </c>
    </row>
    <row r="662" spans="1:5" x14ac:dyDescent="0.2">
      <c r="A662" s="14" t="s">
        <v>8219</v>
      </c>
      <c r="B662">
        <v>111</v>
      </c>
      <c r="D662" s="15" t="s">
        <v>8221</v>
      </c>
      <c r="E662">
        <v>5</v>
      </c>
    </row>
    <row r="663" spans="1:5" x14ac:dyDescent="0.2">
      <c r="A663" s="14" t="s">
        <v>8219</v>
      </c>
      <c r="B663">
        <v>111</v>
      </c>
      <c r="D663" s="15" t="s">
        <v>8221</v>
      </c>
      <c r="E663">
        <v>5</v>
      </c>
    </row>
    <row r="664" spans="1:5" x14ac:dyDescent="0.2">
      <c r="A664" s="14" t="s">
        <v>8219</v>
      </c>
      <c r="B664">
        <v>111</v>
      </c>
      <c r="D664" s="15" t="s">
        <v>8221</v>
      </c>
      <c r="E664">
        <v>5</v>
      </c>
    </row>
    <row r="665" spans="1:5" x14ac:dyDescent="0.2">
      <c r="A665" s="14" t="s">
        <v>8219</v>
      </c>
      <c r="B665">
        <v>111</v>
      </c>
      <c r="D665" s="15" t="s">
        <v>8221</v>
      </c>
      <c r="E665">
        <v>5</v>
      </c>
    </row>
    <row r="666" spans="1:5" x14ac:dyDescent="0.2">
      <c r="A666" s="14" t="s">
        <v>8219</v>
      </c>
      <c r="B666">
        <v>111</v>
      </c>
      <c r="D666" s="15" t="s">
        <v>8221</v>
      </c>
      <c r="E666">
        <v>5</v>
      </c>
    </row>
    <row r="667" spans="1:5" x14ac:dyDescent="0.2">
      <c r="A667" s="14" t="s">
        <v>8219</v>
      </c>
      <c r="B667">
        <v>110</v>
      </c>
      <c r="D667" s="15" t="s">
        <v>8221</v>
      </c>
      <c r="E667">
        <v>5</v>
      </c>
    </row>
    <row r="668" spans="1:5" x14ac:dyDescent="0.2">
      <c r="A668" s="14" t="s">
        <v>8219</v>
      </c>
      <c r="B668">
        <v>110</v>
      </c>
      <c r="D668" s="15" t="s">
        <v>8221</v>
      </c>
      <c r="E668">
        <v>5</v>
      </c>
    </row>
    <row r="669" spans="1:5" x14ac:dyDescent="0.2">
      <c r="A669" s="14" t="s">
        <v>8219</v>
      </c>
      <c r="B669">
        <v>110</v>
      </c>
      <c r="D669" s="15" t="s">
        <v>8221</v>
      </c>
      <c r="E669">
        <v>5</v>
      </c>
    </row>
    <row r="670" spans="1:5" x14ac:dyDescent="0.2">
      <c r="A670" s="14" t="s">
        <v>8219</v>
      </c>
      <c r="B670">
        <v>110</v>
      </c>
      <c r="D670" s="15" t="s">
        <v>8221</v>
      </c>
      <c r="E670">
        <v>5</v>
      </c>
    </row>
    <row r="671" spans="1:5" x14ac:dyDescent="0.2">
      <c r="A671" s="14" t="s">
        <v>8219</v>
      </c>
      <c r="B671">
        <v>109</v>
      </c>
      <c r="D671" s="15" t="s">
        <v>8221</v>
      </c>
      <c r="E671">
        <v>5</v>
      </c>
    </row>
    <row r="672" spans="1:5" x14ac:dyDescent="0.2">
      <c r="A672" s="14" t="s">
        <v>8219</v>
      </c>
      <c r="B672">
        <v>109</v>
      </c>
      <c r="D672" s="15" t="s">
        <v>8221</v>
      </c>
      <c r="E672">
        <v>5</v>
      </c>
    </row>
    <row r="673" spans="1:5" x14ac:dyDescent="0.2">
      <c r="A673" s="14" t="s">
        <v>8219</v>
      </c>
      <c r="B673">
        <v>109</v>
      </c>
      <c r="D673" s="15" t="s">
        <v>8221</v>
      </c>
      <c r="E673">
        <v>5</v>
      </c>
    </row>
    <row r="674" spans="1:5" x14ac:dyDescent="0.2">
      <c r="A674" s="14" t="s">
        <v>8219</v>
      </c>
      <c r="B674">
        <v>108</v>
      </c>
      <c r="D674" s="15" t="s">
        <v>8221</v>
      </c>
      <c r="E674">
        <v>5</v>
      </c>
    </row>
    <row r="675" spans="1:5" x14ac:dyDescent="0.2">
      <c r="A675" s="14" t="s">
        <v>8219</v>
      </c>
      <c r="B675">
        <v>108</v>
      </c>
      <c r="D675" s="15" t="s">
        <v>8221</v>
      </c>
      <c r="E675">
        <v>5</v>
      </c>
    </row>
    <row r="676" spans="1:5" x14ac:dyDescent="0.2">
      <c r="A676" s="14" t="s">
        <v>8219</v>
      </c>
      <c r="B676">
        <v>108</v>
      </c>
      <c r="D676" s="15" t="s">
        <v>8221</v>
      </c>
      <c r="E676">
        <v>5</v>
      </c>
    </row>
    <row r="677" spans="1:5" x14ac:dyDescent="0.2">
      <c r="A677" s="14" t="s">
        <v>8219</v>
      </c>
      <c r="B677">
        <v>108</v>
      </c>
      <c r="D677" s="15" t="s">
        <v>8221</v>
      </c>
      <c r="E677">
        <v>5</v>
      </c>
    </row>
    <row r="678" spans="1:5" x14ac:dyDescent="0.2">
      <c r="A678" s="14" t="s">
        <v>8219</v>
      </c>
      <c r="B678">
        <v>108</v>
      </c>
      <c r="D678" s="15" t="s">
        <v>8221</v>
      </c>
      <c r="E678">
        <v>5</v>
      </c>
    </row>
    <row r="679" spans="1:5" x14ac:dyDescent="0.2">
      <c r="A679" s="14" t="s">
        <v>8219</v>
      </c>
      <c r="B679">
        <v>108</v>
      </c>
      <c r="D679" s="15" t="s">
        <v>8221</v>
      </c>
      <c r="E679">
        <v>5</v>
      </c>
    </row>
    <row r="680" spans="1:5" x14ac:dyDescent="0.2">
      <c r="A680" s="14" t="s">
        <v>8219</v>
      </c>
      <c r="B680">
        <v>108</v>
      </c>
      <c r="D680" s="15" t="s">
        <v>8221</v>
      </c>
      <c r="E680">
        <v>5</v>
      </c>
    </row>
    <row r="681" spans="1:5" x14ac:dyDescent="0.2">
      <c r="A681" s="14" t="s">
        <v>8219</v>
      </c>
      <c r="B681">
        <v>108</v>
      </c>
      <c r="D681" s="15" t="s">
        <v>8221</v>
      </c>
      <c r="E681">
        <v>5</v>
      </c>
    </row>
    <row r="682" spans="1:5" x14ac:dyDescent="0.2">
      <c r="A682" s="14" t="s">
        <v>8219</v>
      </c>
      <c r="B682">
        <v>108</v>
      </c>
      <c r="D682" s="15" t="s">
        <v>8221</v>
      </c>
      <c r="E682">
        <v>5</v>
      </c>
    </row>
    <row r="683" spans="1:5" x14ac:dyDescent="0.2">
      <c r="A683" s="14" t="s">
        <v>8219</v>
      </c>
      <c r="B683">
        <v>108</v>
      </c>
      <c r="D683" s="15" t="s">
        <v>8221</v>
      </c>
      <c r="E683">
        <v>4</v>
      </c>
    </row>
    <row r="684" spans="1:5" x14ac:dyDescent="0.2">
      <c r="A684" s="14" t="s">
        <v>8219</v>
      </c>
      <c r="B684">
        <v>108</v>
      </c>
      <c r="D684" s="15" t="s">
        <v>8221</v>
      </c>
      <c r="E684">
        <v>4</v>
      </c>
    </row>
    <row r="685" spans="1:5" x14ac:dyDescent="0.2">
      <c r="A685" s="14" t="s">
        <v>8219</v>
      </c>
      <c r="B685">
        <v>107</v>
      </c>
      <c r="D685" s="15" t="s">
        <v>8221</v>
      </c>
      <c r="E685">
        <v>4</v>
      </c>
    </row>
    <row r="686" spans="1:5" x14ac:dyDescent="0.2">
      <c r="A686" s="14" t="s">
        <v>8219</v>
      </c>
      <c r="B686">
        <v>107</v>
      </c>
      <c r="D686" s="15" t="s">
        <v>8221</v>
      </c>
      <c r="E686">
        <v>4</v>
      </c>
    </row>
    <row r="687" spans="1:5" x14ac:dyDescent="0.2">
      <c r="A687" s="14" t="s">
        <v>8219</v>
      </c>
      <c r="B687">
        <v>107</v>
      </c>
      <c r="D687" s="15" t="s">
        <v>8221</v>
      </c>
      <c r="E687">
        <v>4</v>
      </c>
    </row>
    <row r="688" spans="1:5" x14ac:dyDescent="0.2">
      <c r="A688" s="14" t="s">
        <v>8219</v>
      </c>
      <c r="B688">
        <v>107</v>
      </c>
      <c r="D688" s="15" t="s">
        <v>8221</v>
      </c>
      <c r="E688">
        <v>4</v>
      </c>
    </row>
    <row r="689" spans="1:5" x14ac:dyDescent="0.2">
      <c r="A689" s="14" t="s">
        <v>8219</v>
      </c>
      <c r="B689">
        <v>107</v>
      </c>
      <c r="D689" s="15" t="s">
        <v>8221</v>
      </c>
      <c r="E689">
        <v>4</v>
      </c>
    </row>
    <row r="690" spans="1:5" x14ac:dyDescent="0.2">
      <c r="A690" s="14" t="s">
        <v>8219</v>
      </c>
      <c r="B690">
        <v>107</v>
      </c>
      <c r="D690" s="15" t="s">
        <v>8221</v>
      </c>
      <c r="E690">
        <v>4</v>
      </c>
    </row>
    <row r="691" spans="1:5" x14ac:dyDescent="0.2">
      <c r="A691" s="14" t="s">
        <v>8219</v>
      </c>
      <c r="B691">
        <v>107</v>
      </c>
      <c r="D691" s="15" t="s">
        <v>8221</v>
      </c>
      <c r="E691">
        <v>4</v>
      </c>
    </row>
    <row r="692" spans="1:5" x14ac:dyDescent="0.2">
      <c r="A692" s="14" t="s">
        <v>8219</v>
      </c>
      <c r="B692">
        <v>106</v>
      </c>
      <c r="D692" s="15" t="s">
        <v>8221</v>
      </c>
      <c r="E692">
        <v>4</v>
      </c>
    </row>
    <row r="693" spans="1:5" x14ac:dyDescent="0.2">
      <c r="A693" s="14" t="s">
        <v>8219</v>
      </c>
      <c r="B693">
        <v>105</v>
      </c>
      <c r="D693" s="15" t="s">
        <v>8221</v>
      </c>
      <c r="E693">
        <v>4</v>
      </c>
    </row>
    <row r="694" spans="1:5" x14ac:dyDescent="0.2">
      <c r="A694" s="14" t="s">
        <v>8219</v>
      </c>
      <c r="B694">
        <v>105</v>
      </c>
      <c r="D694" s="15" t="s">
        <v>8221</v>
      </c>
      <c r="E694">
        <v>4</v>
      </c>
    </row>
    <row r="695" spans="1:5" x14ac:dyDescent="0.2">
      <c r="A695" s="14" t="s">
        <v>8219</v>
      </c>
      <c r="B695">
        <v>105</v>
      </c>
      <c r="D695" s="15" t="s">
        <v>8221</v>
      </c>
      <c r="E695">
        <v>4</v>
      </c>
    </row>
    <row r="696" spans="1:5" x14ac:dyDescent="0.2">
      <c r="A696" s="14" t="s">
        <v>8219</v>
      </c>
      <c r="B696">
        <v>105</v>
      </c>
      <c r="D696" s="15" t="s">
        <v>8221</v>
      </c>
      <c r="E696">
        <v>4</v>
      </c>
    </row>
    <row r="697" spans="1:5" x14ac:dyDescent="0.2">
      <c r="A697" s="14" t="s">
        <v>8219</v>
      </c>
      <c r="B697">
        <v>105</v>
      </c>
      <c r="D697" s="15" t="s">
        <v>8221</v>
      </c>
      <c r="E697">
        <v>4</v>
      </c>
    </row>
    <row r="698" spans="1:5" x14ac:dyDescent="0.2">
      <c r="A698" s="14" t="s">
        <v>8219</v>
      </c>
      <c r="B698">
        <v>104</v>
      </c>
      <c r="D698" s="15" t="s">
        <v>8221</v>
      </c>
      <c r="E698">
        <v>4</v>
      </c>
    </row>
    <row r="699" spans="1:5" x14ac:dyDescent="0.2">
      <c r="A699" s="14" t="s">
        <v>8219</v>
      </c>
      <c r="B699">
        <v>104</v>
      </c>
      <c r="D699" s="15" t="s">
        <v>8221</v>
      </c>
      <c r="E699">
        <v>4</v>
      </c>
    </row>
    <row r="700" spans="1:5" x14ac:dyDescent="0.2">
      <c r="A700" s="14" t="s">
        <v>8219</v>
      </c>
      <c r="B700">
        <v>104</v>
      </c>
      <c r="D700" s="15" t="s">
        <v>8221</v>
      </c>
      <c r="E700">
        <v>4</v>
      </c>
    </row>
    <row r="701" spans="1:5" x14ac:dyDescent="0.2">
      <c r="A701" s="14" t="s">
        <v>8219</v>
      </c>
      <c r="B701">
        <v>104</v>
      </c>
      <c r="D701" s="15" t="s">
        <v>8221</v>
      </c>
      <c r="E701">
        <v>4</v>
      </c>
    </row>
    <row r="702" spans="1:5" x14ac:dyDescent="0.2">
      <c r="A702" s="14" t="s">
        <v>8219</v>
      </c>
      <c r="B702">
        <v>104</v>
      </c>
      <c r="D702" s="15" t="s">
        <v>8221</v>
      </c>
      <c r="E702">
        <v>4</v>
      </c>
    </row>
    <row r="703" spans="1:5" x14ac:dyDescent="0.2">
      <c r="A703" s="14" t="s">
        <v>8219</v>
      </c>
      <c r="B703">
        <v>104</v>
      </c>
      <c r="D703" s="15" t="s">
        <v>8221</v>
      </c>
      <c r="E703">
        <v>4</v>
      </c>
    </row>
    <row r="704" spans="1:5" x14ac:dyDescent="0.2">
      <c r="A704" s="14" t="s">
        <v>8219</v>
      </c>
      <c r="B704">
        <v>104</v>
      </c>
      <c r="D704" s="15" t="s">
        <v>8221</v>
      </c>
      <c r="E704">
        <v>4</v>
      </c>
    </row>
    <row r="705" spans="1:5" x14ac:dyDescent="0.2">
      <c r="A705" s="14" t="s">
        <v>8219</v>
      </c>
      <c r="B705">
        <v>104</v>
      </c>
      <c r="D705" s="15" t="s">
        <v>8221</v>
      </c>
      <c r="E705">
        <v>4</v>
      </c>
    </row>
    <row r="706" spans="1:5" x14ac:dyDescent="0.2">
      <c r="A706" s="14" t="s">
        <v>8219</v>
      </c>
      <c r="B706">
        <v>104</v>
      </c>
      <c r="D706" s="15" t="s">
        <v>8221</v>
      </c>
      <c r="E706">
        <v>4</v>
      </c>
    </row>
    <row r="707" spans="1:5" x14ac:dyDescent="0.2">
      <c r="A707" s="14" t="s">
        <v>8219</v>
      </c>
      <c r="B707">
        <v>104</v>
      </c>
      <c r="D707" s="15" t="s">
        <v>8221</v>
      </c>
      <c r="E707">
        <v>4</v>
      </c>
    </row>
    <row r="708" spans="1:5" x14ac:dyDescent="0.2">
      <c r="A708" s="14" t="s">
        <v>8219</v>
      </c>
      <c r="B708">
        <v>104</v>
      </c>
      <c r="D708" s="15" t="s">
        <v>8221</v>
      </c>
      <c r="E708">
        <v>4</v>
      </c>
    </row>
    <row r="709" spans="1:5" x14ac:dyDescent="0.2">
      <c r="A709" s="14" t="s">
        <v>8219</v>
      </c>
      <c r="B709">
        <v>104</v>
      </c>
      <c r="D709" s="15" t="s">
        <v>8221</v>
      </c>
      <c r="E709">
        <v>4</v>
      </c>
    </row>
    <row r="710" spans="1:5" x14ac:dyDescent="0.2">
      <c r="A710" s="14" t="s">
        <v>8219</v>
      </c>
      <c r="B710">
        <v>104</v>
      </c>
      <c r="D710" s="15" t="s">
        <v>8221</v>
      </c>
      <c r="E710">
        <v>4</v>
      </c>
    </row>
    <row r="711" spans="1:5" x14ac:dyDescent="0.2">
      <c r="A711" s="14" t="s">
        <v>8219</v>
      </c>
      <c r="B711">
        <v>104</v>
      </c>
      <c r="D711" s="15" t="s">
        <v>8221</v>
      </c>
      <c r="E711">
        <v>4</v>
      </c>
    </row>
    <row r="712" spans="1:5" x14ac:dyDescent="0.2">
      <c r="A712" s="14" t="s">
        <v>8219</v>
      </c>
      <c r="B712">
        <v>103</v>
      </c>
      <c r="D712" s="15" t="s">
        <v>8221</v>
      </c>
      <c r="E712">
        <v>4</v>
      </c>
    </row>
    <row r="713" spans="1:5" x14ac:dyDescent="0.2">
      <c r="A713" s="14" t="s">
        <v>8219</v>
      </c>
      <c r="B713">
        <v>103</v>
      </c>
      <c r="D713" s="15" t="s">
        <v>8221</v>
      </c>
      <c r="E713">
        <v>4</v>
      </c>
    </row>
    <row r="714" spans="1:5" x14ac:dyDescent="0.2">
      <c r="A714" s="14" t="s">
        <v>8219</v>
      </c>
      <c r="B714">
        <v>103</v>
      </c>
      <c r="D714" s="15" t="s">
        <v>8221</v>
      </c>
      <c r="E714">
        <v>4</v>
      </c>
    </row>
    <row r="715" spans="1:5" x14ac:dyDescent="0.2">
      <c r="A715" s="14" t="s">
        <v>8219</v>
      </c>
      <c r="B715">
        <v>103</v>
      </c>
      <c r="D715" s="15" t="s">
        <v>8221</v>
      </c>
      <c r="E715">
        <v>4</v>
      </c>
    </row>
    <row r="716" spans="1:5" x14ac:dyDescent="0.2">
      <c r="A716" s="14" t="s">
        <v>8219</v>
      </c>
      <c r="B716">
        <v>103</v>
      </c>
      <c r="D716" s="15" t="s">
        <v>8221</v>
      </c>
      <c r="E716">
        <v>4</v>
      </c>
    </row>
    <row r="717" spans="1:5" x14ac:dyDescent="0.2">
      <c r="A717" s="14" t="s">
        <v>8219</v>
      </c>
      <c r="B717">
        <v>103</v>
      </c>
      <c r="D717" s="15" t="s">
        <v>8221</v>
      </c>
      <c r="E717">
        <v>4</v>
      </c>
    </row>
    <row r="718" spans="1:5" x14ac:dyDescent="0.2">
      <c r="A718" s="14" t="s">
        <v>8219</v>
      </c>
      <c r="B718">
        <v>102</v>
      </c>
      <c r="D718" s="15" t="s">
        <v>8221</v>
      </c>
      <c r="E718">
        <v>4</v>
      </c>
    </row>
    <row r="719" spans="1:5" x14ac:dyDescent="0.2">
      <c r="A719" s="14" t="s">
        <v>8219</v>
      </c>
      <c r="B719">
        <v>102</v>
      </c>
      <c r="D719" s="15" t="s">
        <v>8221</v>
      </c>
      <c r="E719">
        <v>4</v>
      </c>
    </row>
    <row r="720" spans="1:5" x14ac:dyDescent="0.2">
      <c r="A720" s="14" t="s">
        <v>8219</v>
      </c>
      <c r="B720">
        <v>102</v>
      </c>
      <c r="D720" s="15" t="s">
        <v>8221</v>
      </c>
      <c r="E720">
        <v>4</v>
      </c>
    </row>
    <row r="721" spans="1:5" x14ac:dyDescent="0.2">
      <c r="A721" s="14" t="s">
        <v>8219</v>
      </c>
      <c r="B721">
        <v>102</v>
      </c>
      <c r="D721" s="15" t="s">
        <v>8221</v>
      </c>
      <c r="E721">
        <v>4</v>
      </c>
    </row>
    <row r="722" spans="1:5" x14ac:dyDescent="0.2">
      <c r="A722" s="14" t="s">
        <v>8219</v>
      </c>
      <c r="B722">
        <v>102</v>
      </c>
      <c r="D722" s="15" t="s">
        <v>8221</v>
      </c>
      <c r="E722">
        <v>4</v>
      </c>
    </row>
    <row r="723" spans="1:5" x14ac:dyDescent="0.2">
      <c r="A723" s="14" t="s">
        <v>8219</v>
      </c>
      <c r="B723">
        <v>101</v>
      </c>
      <c r="D723" s="15" t="s">
        <v>8221</v>
      </c>
      <c r="E723">
        <v>4</v>
      </c>
    </row>
    <row r="724" spans="1:5" x14ac:dyDescent="0.2">
      <c r="A724" s="14" t="s">
        <v>8219</v>
      </c>
      <c r="B724">
        <v>101</v>
      </c>
      <c r="D724" s="15" t="s">
        <v>8221</v>
      </c>
      <c r="E724">
        <v>4</v>
      </c>
    </row>
    <row r="725" spans="1:5" x14ac:dyDescent="0.2">
      <c r="A725" s="14" t="s">
        <v>8219</v>
      </c>
      <c r="B725">
        <v>101</v>
      </c>
      <c r="D725" s="15" t="s">
        <v>8221</v>
      </c>
      <c r="E725">
        <v>4</v>
      </c>
    </row>
    <row r="726" spans="1:5" x14ac:dyDescent="0.2">
      <c r="A726" s="14" t="s">
        <v>8219</v>
      </c>
      <c r="B726">
        <v>101</v>
      </c>
      <c r="D726" s="15" t="s">
        <v>8221</v>
      </c>
      <c r="E726">
        <v>4</v>
      </c>
    </row>
    <row r="727" spans="1:5" x14ac:dyDescent="0.2">
      <c r="A727" s="14" t="s">
        <v>8219</v>
      </c>
      <c r="B727">
        <v>100</v>
      </c>
      <c r="D727" s="15" t="s">
        <v>8221</v>
      </c>
      <c r="E727">
        <v>4</v>
      </c>
    </row>
    <row r="728" spans="1:5" x14ac:dyDescent="0.2">
      <c r="A728" s="14" t="s">
        <v>8219</v>
      </c>
      <c r="B728">
        <v>100</v>
      </c>
      <c r="D728" s="15" t="s">
        <v>8221</v>
      </c>
      <c r="E728">
        <v>4</v>
      </c>
    </row>
    <row r="729" spans="1:5" x14ac:dyDescent="0.2">
      <c r="A729" s="14" t="s">
        <v>8219</v>
      </c>
      <c r="B729">
        <v>100</v>
      </c>
      <c r="D729" s="15" t="s">
        <v>8221</v>
      </c>
      <c r="E729">
        <v>4</v>
      </c>
    </row>
    <row r="730" spans="1:5" x14ac:dyDescent="0.2">
      <c r="A730" s="14" t="s">
        <v>8219</v>
      </c>
      <c r="B730">
        <v>100</v>
      </c>
      <c r="D730" s="15" t="s">
        <v>8221</v>
      </c>
      <c r="E730">
        <v>4</v>
      </c>
    </row>
    <row r="731" spans="1:5" x14ac:dyDescent="0.2">
      <c r="A731" s="14" t="s">
        <v>8219</v>
      </c>
      <c r="B731">
        <v>100</v>
      </c>
      <c r="D731" s="15" t="s">
        <v>8221</v>
      </c>
      <c r="E731">
        <v>4</v>
      </c>
    </row>
    <row r="732" spans="1:5" x14ac:dyDescent="0.2">
      <c r="A732" s="14" t="s">
        <v>8219</v>
      </c>
      <c r="B732">
        <v>100</v>
      </c>
      <c r="D732" s="15" t="s">
        <v>8221</v>
      </c>
      <c r="E732">
        <v>4</v>
      </c>
    </row>
    <row r="733" spans="1:5" x14ac:dyDescent="0.2">
      <c r="A733" s="14" t="s">
        <v>8219</v>
      </c>
      <c r="B733">
        <v>100</v>
      </c>
      <c r="D733" s="15" t="s">
        <v>8221</v>
      </c>
      <c r="E733">
        <v>4</v>
      </c>
    </row>
    <row r="734" spans="1:5" x14ac:dyDescent="0.2">
      <c r="A734" s="14" t="s">
        <v>8219</v>
      </c>
      <c r="B734">
        <v>100</v>
      </c>
      <c r="D734" s="15" t="s">
        <v>8221</v>
      </c>
      <c r="E734">
        <v>4</v>
      </c>
    </row>
    <row r="735" spans="1:5" x14ac:dyDescent="0.2">
      <c r="A735" s="14" t="s">
        <v>8219</v>
      </c>
      <c r="B735">
        <v>99</v>
      </c>
      <c r="D735" s="15" t="s">
        <v>8221</v>
      </c>
      <c r="E735">
        <v>4</v>
      </c>
    </row>
    <row r="736" spans="1:5" x14ac:dyDescent="0.2">
      <c r="A736" s="14" t="s">
        <v>8219</v>
      </c>
      <c r="B736">
        <v>99</v>
      </c>
      <c r="D736" s="15" t="s">
        <v>8221</v>
      </c>
      <c r="E736">
        <v>4</v>
      </c>
    </row>
    <row r="737" spans="1:5" x14ac:dyDescent="0.2">
      <c r="A737" s="14" t="s">
        <v>8219</v>
      </c>
      <c r="B737">
        <v>99</v>
      </c>
      <c r="D737" s="15" t="s">
        <v>8221</v>
      </c>
      <c r="E737">
        <v>4</v>
      </c>
    </row>
    <row r="738" spans="1:5" x14ac:dyDescent="0.2">
      <c r="A738" s="14" t="s">
        <v>8219</v>
      </c>
      <c r="B738">
        <v>99</v>
      </c>
      <c r="D738" s="15" t="s">
        <v>8221</v>
      </c>
      <c r="E738">
        <v>4</v>
      </c>
    </row>
    <row r="739" spans="1:5" x14ac:dyDescent="0.2">
      <c r="A739" s="14" t="s">
        <v>8219</v>
      </c>
      <c r="B739">
        <v>99</v>
      </c>
      <c r="D739" s="15" t="s">
        <v>8221</v>
      </c>
      <c r="E739">
        <v>4</v>
      </c>
    </row>
    <row r="740" spans="1:5" x14ac:dyDescent="0.2">
      <c r="A740" s="14" t="s">
        <v>8219</v>
      </c>
      <c r="B740">
        <v>99</v>
      </c>
      <c r="D740" s="15" t="s">
        <v>8221</v>
      </c>
      <c r="E740">
        <v>4</v>
      </c>
    </row>
    <row r="741" spans="1:5" x14ac:dyDescent="0.2">
      <c r="A741" s="14" t="s">
        <v>8219</v>
      </c>
      <c r="B741">
        <v>99</v>
      </c>
      <c r="D741" s="15" t="s">
        <v>8221</v>
      </c>
      <c r="E741">
        <v>4</v>
      </c>
    </row>
    <row r="742" spans="1:5" x14ac:dyDescent="0.2">
      <c r="A742" s="14" t="s">
        <v>8219</v>
      </c>
      <c r="B742">
        <v>98</v>
      </c>
      <c r="D742" s="15" t="s">
        <v>8221</v>
      </c>
      <c r="E742">
        <v>4</v>
      </c>
    </row>
    <row r="743" spans="1:5" x14ac:dyDescent="0.2">
      <c r="A743" s="14" t="s">
        <v>8219</v>
      </c>
      <c r="B743">
        <v>98</v>
      </c>
      <c r="D743" s="15" t="s">
        <v>8221</v>
      </c>
      <c r="E743">
        <v>4</v>
      </c>
    </row>
    <row r="744" spans="1:5" x14ac:dyDescent="0.2">
      <c r="A744" s="14" t="s">
        <v>8219</v>
      </c>
      <c r="B744">
        <v>98</v>
      </c>
      <c r="D744" s="15" t="s">
        <v>8221</v>
      </c>
      <c r="E744">
        <v>4</v>
      </c>
    </row>
    <row r="745" spans="1:5" x14ac:dyDescent="0.2">
      <c r="A745" s="14" t="s">
        <v>8219</v>
      </c>
      <c r="B745">
        <v>98</v>
      </c>
      <c r="D745" s="15" t="s">
        <v>8221</v>
      </c>
      <c r="E745">
        <v>4</v>
      </c>
    </row>
    <row r="746" spans="1:5" x14ac:dyDescent="0.2">
      <c r="A746" s="14" t="s">
        <v>8219</v>
      </c>
      <c r="B746">
        <v>98</v>
      </c>
      <c r="D746" s="15" t="s">
        <v>8221</v>
      </c>
      <c r="E746">
        <v>4</v>
      </c>
    </row>
    <row r="747" spans="1:5" x14ac:dyDescent="0.2">
      <c r="A747" s="14" t="s">
        <v>8219</v>
      </c>
      <c r="B747">
        <v>98</v>
      </c>
      <c r="D747" s="15" t="s">
        <v>8221</v>
      </c>
      <c r="E747">
        <v>4</v>
      </c>
    </row>
    <row r="748" spans="1:5" x14ac:dyDescent="0.2">
      <c r="A748" s="14" t="s">
        <v>8219</v>
      </c>
      <c r="B748">
        <v>97</v>
      </c>
      <c r="D748" s="15" t="s">
        <v>8221</v>
      </c>
      <c r="E748">
        <v>4</v>
      </c>
    </row>
    <row r="749" spans="1:5" x14ac:dyDescent="0.2">
      <c r="A749" s="14" t="s">
        <v>8219</v>
      </c>
      <c r="B749">
        <v>97</v>
      </c>
      <c r="D749" s="15" t="s">
        <v>8221</v>
      </c>
      <c r="E749">
        <v>4</v>
      </c>
    </row>
    <row r="750" spans="1:5" x14ac:dyDescent="0.2">
      <c r="A750" s="14" t="s">
        <v>8219</v>
      </c>
      <c r="B750">
        <v>97</v>
      </c>
      <c r="D750" s="15" t="s">
        <v>8221</v>
      </c>
      <c r="E750">
        <v>4</v>
      </c>
    </row>
    <row r="751" spans="1:5" x14ac:dyDescent="0.2">
      <c r="A751" s="14" t="s">
        <v>8219</v>
      </c>
      <c r="B751">
        <v>97</v>
      </c>
      <c r="D751" s="15" t="s">
        <v>8221</v>
      </c>
      <c r="E751">
        <v>4</v>
      </c>
    </row>
    <row r="752" spans="1:5" x14ac:dyDescent="0.2">
      <c r="A752" s="14" t="s">
        <v>8219</v>
      </c>
      <c r="B752">
        <v>97</v>
      </c>
      <c r="D752" s="15" t="s">
        <v>8221</v>
      </c>
      <c r="E752">
        <v>4</v>
      </c>
    </row>
    <row r="753" spans="1:5" x14ac:dyDescent="0.2">
      <c r="A753" s="14" t="s">
        <v>8219</v>
      </c>
      <c r="B753">
        <v>97</v>
      </c>
      <c r="D753" s="15" t="s">
        <v>8221</v>
      </c>
      <c r="E753">
        <v>4</v>
      </c>
    </row>
    <row r="754" spans="1:5" x14ac:dyDescent="0.2">
      <c r="A754" s="14" t="s">
        <v>8219</v>
      </c>
      <c r="B754">
        <v>97</v>
      </c>
      <c r="D754" s="15" t="s">
        <v>8221</v>
      </c>
      <c r="E754">
        <v>4</v>
      </c>
    </row>
    <row r="755" spans="1:5" x14ac:dyDescent="0.2">
      <c r="A755" s="14" t="s">
        <v>8219</v>
      </c>
      <c r="B755">
        <v>96</v>
      </c>
      <c r="D755" s="15" t="s">
        <v>8221</v>
      </c>
      <c r="E755">
        <v>4</v>
      </c>
    </row>
    <row r="756" spans="1:5" x14ac:dyDescent="0.2">
      <c r="A756" s="14" t="s">
        <v>8219</v>
      </c>
      <c r="B756">
        <v>96</v>
      </c>
      <c r="D756" s="15" t="s">
        <v>8221</v>
      </c>
      <c r="E756">
        <v>4</v>
      </c>
    </row>
    <row r="757" spans="1:5" x14ac:dyDescent="0.2">
      <c r="A757" s="14" t="s">
        <v>8219</v>
      </c>
      <c r="B757">
        <v>96</v>
      </c>
      <c r="D757" s="15" t="s">
        <v>8221</v>
      </c>
      <c r="E757">
        <v>4</v>
      </c>
    </row>
    <row r="758" spans="1:5" x14ac:dyDescent="0.2">
      <c r="A758" s="14" t="s">
        <v>8219</v>
      </c>
      <c r="B758">
        <v>96</v>
      </c>
      <c r="D758" s="15" t="s">
        <v>8221</v>
      </c>
      <c r="E758">
        <v>4</v>
      </c>
    </row>
    <row r="759" spans="1:5" x14ac:dyDescent="0.2">
      <c r="A759" s="14" t="s">
        <v>8219</v>
      </c>
      <c r="B759">
        <v>96</v>
      </c>
      <c r="D759" s="15" t="s">
        <v>8221</v>
      </c>
      <c r="E759">
        <v>4</v>
      </c>
    </row>
    <row r="760" spans="1:5" x14ac:dyDescent="0.2">
      <c r="A760" s="14" t="s">
        <v>8219</v>
      </c>
      <c r="B760">
        <v>96</v>
      </c>
      <c r="D760" s="15" t="s">
        <v>8221</v>
      </c>
      <c r="E760">
        <v>4</v>
      </c>
    </row>
    <row r="761" spans="1:5" x14ac:dyDescent="0.2">
      <c r="A761" s="14" t="s">
        <v>8219</v>
      </c>
      <c r="B761">
        <v>96</v>
      </c>
      <c r="D761" s="15" t="s">
        <v>8221</v>
      </c>
      <c r="E761">
        <v>4</v>
      </c>
    </row>
    <row r="762" spans="1:5" x14ac:dyDescent="0.2">
      <c r="A762" s="14" t="s">
        <v>8219</v>
      </c>
      <c r="B762">
        <v>96</v>
      </c>
      <c r="D762" s="15" t="s">
        <v>8221</v>
      </c>
      <c r="E762">
        <v>4</v>
      </c>
    </row>
    <row r="763" spans="1:5" x14ac:dyDescent="0.2">
      <c r="A763" s="14" t="s">
        <v>8219</v>
      </c>
      <c r="B763">
        <v>96</v>
      </c>
      <c r="D763" s="15" t="s">
        <v>8221</v>
      </c>
      <c r="E763">
        <v>4</v>
      </c>
    </row>
    <row r="764" spans="1:5" x14ac:dyDescent="0.2">
      <c r="A764" s="14" t="s">
        <v>8219</v>
      </c>
      <c r="B764">
        <v>96</v>
      </c>
      <c r="D764" s="15" t="s">
        <v>8221</v>
      </c>
      <c r="E764">
        <v>4</v>
      </c>
    </row>
    <row r="765" spans="1:5" x14ac:dyDescent="0.2">
      <c r="A765" s="14" t="s">
        <v>8219</v>
      </c>
      <c r="B765">
        <v>95</v>
      </c>
      <c r="D765" s="15" t="s">
        <v>8221</v>
      </c>
      <c r="E765">
        <v>4</v>
      </c>
    </row>
    <row r="766" spans="1:5" x14ac:dyDescent="0.2">
      <c r="A766" s="14" t="s">
        <v>8219</v>
      </c>
      <c r="B766">
        <v>95</v>
      </c>
      <c r="D766" s="15" t="s">
        <v>8221</v>
      </c>
      <c r="E766">
        <v>4</v>
      </c>
    </row>
    <row r="767" spans="1:5" x14ac:dyDescent="0.2">
      <c r="A767" s="14" t="s">
        <v>8219</v>
      </c>
      <c r="B767">
        <v>95</v>
      </c>
      <c r="D767" s="15" t="s">
        <v>8221</v>
      </c>
      <c r="E767">
        <v>4</v>
      </c>
    </row>
    <row r="768" spans="1:5" x14ac:dyDescent="0.2">
      <c r="A768" s="14" t="s">
        <v>8219</v>
      </c>
      <c r="B768">
        <v>95</v>
      </c>
      <c r="D768" s="15" t="s">
        <v>8221</v>
      </c>
      <c r="E768">
        <v>4</v>
      </c>
    </row>
    <row r="769" spans="1:5" x14ac:dyDescent="0.2">
      <c r="A769" s="14" t="s">
        <v>8219</v>
      </c>
      <c r="B769">
        <v>95</v>
      </c>
      <c r="D769" s="15" t="s">
        <v>8221</v>
      </c>
      <c r="E769">
        <v>4</v>
      </c>
    </row>
    <row r="770" spans="1:5" x14ac:dyDescent="0.2">
      <c r="A770" s="14" t="s">
        <v>8219</v>
      </c>
      <c r="B770">
        <v>95</v>
      </c>
      <c r="D770" s="15" t="s">
        <v>8221</v>
      </c>
      <c r="E770">
        <v>4</v>
      </c>
    </row>
    <row r="771" spans="1:5" x14ac:dyDescent="0.2">
      <c r="A771" s="14" t="s">
        <v>8219</v>
      </c>
      <c r="B771">
        <v>95</v>
      </c>
      <c r="D771" s="15" t="s">
        <v>8221</v>
      </c>
      <c r="E771">
        <v>4</v>
      </c>
    </row>
    <row r="772" spans="1:5" x14ac:dyDescent="0.2">
      <c r="A772" s="14" t="s">
        <v>8219</v>
      </c>
      <c r="B772">
        <v>94</v>
      </c>
      <c r="D772" s="15" t="s">
        <v>8221</v>
      </c>
      <c r="E772">
        <v>4</v>
      </c>
    </row>
    <row r="773" spans="1:5" x14ac:dyDescent="0.2">
      <c r="A773" s="14" t="s">
        <v>8219</v>
      </c>
      <c r="B773">
        <v>94</v>
      </c>
      <c r="D773" s="15" t="s">
        <v>8221</v>
      </c>
      <c r="E773">
        <v>4</v>
      </c>
    </row>
    <row r="774" spans="1:5" x14ac:dyDescent="0.2">
      <c r="A774" s="14" t="s">
        <v>8219</v>
      </c>
      <c r="B774">
        <v>94</v>
      </c>
      <c r="D774" s="15" t="s">
        <v>8221</v>
      </c>
      <c r="E774">
        <v>4</v>
      </c>
    </row>
    <row r="775" spans="1:5" x14ac:dyDescent="0.2">
      <c r="A775" s="14" t="s">
        <v>8219</v>
      </c>
      <c r="B775">
        <v>94</v>
      </c>
      <c r="D775" s="15" t="s">
        <v>8221</v>
      </c>
      <c r="E775">
        <v>4</v>
      </c>
    </row>
    <row r="776" spans="1:5" x14ac:dyDescent="0.2">
      <c r="A776" s="14" t="s">
        <v>8219</v>
      </c>
      <c r="B776">
        <v>94</v>
      </c>
      <c r="D776" s="15" t="s">
        <v>8221</v>
      </c>
      <c r="E776">
        <v>4</v>
      </c>
    </row>
    <row r="777" spans="1:5" x14ac:dyDescent="0.2">
      <c r="A777" s="14" t="s">
        <v>8219</v>
      </c>
      <c r="B777">
        <v>94</v>
      </c>
      <c r="D777" s="15" t="s">
        <v>8221</v>
      </c>
      <c r="E777">
        <v>4</v>
      </c>
    </row>
    <row r="778" spans="1:5" x14ac:dyDescent="0.2">
      <c r="A778" s="14" t="s">
        <v>8219</v>
      </c>
      <c r="B778">
        <v>94</v>
      </c>
      <c r="D778" s="15" t="s">
        <v>8221</v>
      </c>
      <c r="E778">
        <v>4</v>
      </c>
    </row>
    <row r="779" spans="1:5" x14ac:dyDescent="0.2">
      <c r="A779" s="14" t="s">
        <v>8219</v>
      </c>
      <c r="B779">
        <v>94</v>
      </c>
      <c r="D779" s="15" t="s">
        <v>8221</v>
      </c>
      <c r="E779">
        <v>4</v>
      </c>
    </row>
    <row r="780" spans="1:5" x14ac:dyDescent="0.2">
      <c r="A780" s="14" t="s">
        <v>8219</v>
      </c>
      <c r="B780">
        <v>93</v>
      </c>
      <c r="D780" s="15" t="s">
        <v>8221</v>
      </c>
      <c r="E780">
        <v>4</v>
      </c>
    </row>
    <row r="781" spans="1:5" x14ac:dyDescent="0.2">
      <c r="A781" s="14" t="s">
        <v>8219</v>
      </c>
      <c r="B781">
        <v>93</v>
      </c>
      <c r="D781" s="15" t="s">
        <v>8221</v>
      </c>
      <c r="E781">
        <v>3</v>
      </c>
    </row>
    <row r="782" spans="1:5" x14ac:dyDescent="0.2">
      <c r="A782" s="14" t="s">
        <v>8219</v>
      </c>
      <c r="B782">
        <v>93</v>
      </c>
      <c r="D782" s="15" t="s">
        <v>8221</v>
      </c>
      <c r="E782">
        <v>3</v>
      </c>
    </row>
    <row r="783" spans="1:5" x14ac:dyDescent="0.2">
      <c r="A783" s="14" t="s">
        <v>8219</v>
      </c>
      <c r="B783">
        <v>93</v>
      </c>
      <c r="D783" s="15" t="s">
        <v>8221</v>
      </c>
      <c r="E783">
        <v>3</v>
      </c>
    </row>
    <row r="784" spans="1:5" x14ac:dyDescent="0.2">
      <c r="A784" s="14" t="s">
        <v>8219</v>
      </c>
      <c r="B784">
        <v>93</v>
      </c>
      <c r="D784" s="15" t="s">
        <v>8221</v>
      </c>
      <c r="E784">
        <v>3</v>
      </c>
    </row>
    <row r="785" spans="1:5" x14ac:dyDescent="0.2">
      <c r="A785" s="14" t="s">
        <v>8219</v>
      </c>
      <c r="B785">
        <v>93</v>
      </c>
      <c r="D785" s="15" t="s">
        <v>8221</v>
      </c>
      <c r="E785">
        <v>3</v>
      </c>
    </row>
    <row r="786" spans="1:5" x14ac:dyDescent="0.2">
      <c r="A786" s="14" t="s">
        <v>8219</v>
      </c>
      <c r="B786">
        <v>92</v>
      </c>
      <c r="D786" s="15" t="s">
        <v>8221</v>
      </c>
      <c r="E786">
        <v>3</v>
      </c>
    </row>
    <row r="787" spans="1:5" x14ac:dyDescent="0.2">
      <c r="A787" s="14" t="s">
        <v>8219</v>
      </c>
      <c r="B787">
        <v>92</v>
      </c>
      <c r="D787" s="15" t="s">
        <v>8221</v>
      </c>
      <c r="E787">
        <v>3</v>
      </c>
    </row>
    <row r="788" spans="1:5" x14ac:dyDescent="0.2">
      <c r="A788" s="14" t="s">
        <v>8219</v>
      </c>
      <c r="B788">
        <v>92</v>
      </c>
      <c r="D788" s="15" t="s">
        <v>8221</v>
      </c>
      <c r="E788">
        <v>3</v>
      </c>
    </row>
    <row r="789" spans="1:5" x14ac:dyDescent="0.2">
      <c r="A789" s="14" t="s">
        <v>8219</v>
      </c>
      <c r="B789">
        <v>91</v>
      </c>
      <c r="D789" s="15" t="s">
        <v>8221</v>
      </c>
      <c r="E789">
        <v>3</v>
      </c>
    </row>
    <row r="790" spans="1:5" x14ac:dyDescent="0.2">
      <c r="A790" s="14" t="s">
        <v>8219</v>
      </c>
      <c r="B790">
        <v>91</v>
      </c>
      <c r="D790" s="15" t="s">
        <v>8221</v>
      </c>
      <c r="E790">
        <v>3</v>
      </c>
    </row>
    <row r="791" spans="1:5" x14ac:dyDescent="0.2">
      <c r="A791" s="14" t="s">
        <v>8219</v>
      </c>
      <c r="B791">
        <v>91</v>
      </c>
      <c r="D791" s="15" t="s">
        <v>8221</v>
      </c>
      <c r="E791">
        <v>3</v>
      </c>
    </row>
    <row r="792" spans="1:5" x14ac:dyDescent="0.2">
      <c r="A792" s="14" t="s">
        <v>8219</v>
      </c>
      <c r="B792">
        <v>91</v>
      </c>
      <c r="D792" s="15" t="s">
        <v>8221</v>
      </c>
      <c r="E792">
        <v>3</v>
      </c>
    </row>
    <row r="793" spans="1:5" x14ac:dyDescent="0.2">
      <c r="A793" s="14" t="s">
        <v>8219</v>
      </c>
      <c r="B793">
        <v>91</v>
      </c>
      <c r="D793" s="15" t="s">
        <v>8221</v>
      </c>
      <c r="E793">
        <v>3</v>
      </c>
    </row>
    <row r="794" spans="1:5" x14ac:dyDescent="0.2">
      <c r="A794" s="14" t="s">
        <v>8219</v>
      </c>
      <c r="B794">
        <v>90</v>
      </c>
      <c r="D794" s="15" t="s">
        <v>8221</v>
      </c>
      <c r="E794">
        <v>3</v>
      </c>
    </row>
    <row r="795" spans="1:5" x14ac:dyDescent="0.2">
      <c r="A795" s="14" t="s">
        <v>8219</v>
      </c>
      <c r="B795">
        <v>90</v>
      </c>
      <c r="D795" s="15" t="s">
        <v>8221</v>
      </c>
      <c r="E795">
        <v>3</v>
      </c>
    </row>
    <row r="796" spans="1:5" x14ac:dyDescent="0.2">
      <c r="A796" s="14" t="s">
        <v>8219</v>
      </c>
      <c r="B796">
        <v>90</v>
      </c>
      <c r="D796" s="15" t="s">
        <v>8221</v>
      </c>
      <c r="E796">
        <v>3</v>
      </c>
    </row>
    <row r="797" spans="1:5" x14ac:dyDescent="0.2">
      <c r="A797" s="14" t="s">
        <v>8219</v>
      </c>
      <c r="B797">
        <v>90</v>
      </c>
      <c r="D797" s="15" t="s">
        <v>8221</v>
      </c>
      <c r="E797">
        <v>3</v>
      </c>
    </row>
    <row r="798" spans="1:5" x14ac:dyDescent="0.2">
      <c r="A798" s="14" t="s">
        <v>8219</v>
      </c>
      <c r="B798">
        <v>90</v>
      </c>
      <c r="D798" s="15" t="s">
        <v>8221</v>
      </c>
      <c r="E798">
        <v>3</v>
      </c>
    </row>
    <row r="799" spans="1:5" x14ac:dyDescent="0.2">
      <c r="A799" s="14" t="s">
        <v>8219</v>
      </c>
      <c r="B799">
        <v>90</v>
      </c>
      <c r="D799" s="15" t="s">
        <v>8221</v>
      </c>
      <c r="E799">
        <v>3</v>
      </c>
    </row>
    <row r="800" spans="1:5" x14ac:dyDescent="0.2">
      <c r="A800" s="14" t="s">
        <v>8219</v>
      </c>
      <c r="B800">
        <v>90</v>
      </c>
      <c r="D800" s="15" t="s">
        <v>8221</v>
      </c>
      <c r="E800">
        <v>3</v>
      </c>
    </row>
    <row r="801" spans="1:5" x14ac:dyDescent="0.2">
      <c r="A801" s="14" t="s">
        <v>8219</v>
      </c>
      <c r="B801">
        <v>90</v>
      </c>
      <c r="D801" s="15" t="s">
        <v>8221</v>
      </c>
      <c r="E801">
        <v>3</v>
      </c>
    </row>
    <row r="802" spans="1:5" x14ac:dyDescent="0.2">
      <c r="A802" s="14" t="s">
        <v>8219</v>
      </c>
      <c r="B802">
        <v>90</v>
      </c>
      <c r="D802" s="15" t="s">
        <v>8221</v>
      </c>
      <c r="E802">
        <v>3</v>
      </c>
    </row>
    <row r="803" spans="1:5" x14ac:dyDescent="0.2">
      <c r="A803" s="14" t="s">
        <v>8219</v>
      </c>
      <c r="B803">
        <v>89</v>
      </c>
      <c r="D803" s="15" t="s">
        <v>8221</v>
      </c>
      <c r="E803">
        <v>3</v>
      </c>
    </row>
    <row r="804" spans="1:5" x14ac:dyDescent="0.2">
      <c r="A804" s="14" t="s">
        <v>8219</v>
      </c>
      <c r="B804">
        <v>89</v>
      </c>
      <c r="D804" s="15" t="s">
        <v>8221</v>
      </c>
      <c r="E804">
        <v>3</v>
      </c>
    </row>
    <row r="805" spans="1:5" x14ac:dyDescent="0.2">
      <c r="A805" s="14" t="s">
        <v>8219</v>
      </c>
      <c r="B805">
        <v>89</v>
      </c>
      <c r="D805" s="15" t="s">
        <v>8221</v>
      </c>
      <c r="E805">
        <v>3</v>
      </c>
    </row>
    <row r="806" spans="1:5" x14ac:dyDescent="0.2">
      <c r="A806" s="14" t="s">
        <v>8219</v>
      </c>
      <c r="B806">
        <v>89</v>
      </c>
      <c r="D806" s="15" t="s">
        <v>8221</v>
      </c>
      <c r="E806">
        <v>3</v>
      </c>
    </row>
    <row r="807" spans="1:5" x14ac:dyDescent="0.2">
      <c r="A807" s="14" t="s">
        <v>8219</v>
      </c>
      <c r="B807">
        <v>89</v>
      </c>
      <c r="D807" s="15" t="s">
        <v>8221</v>
      </c>
      <c r="E807">
        <v>3</v>
      </c>
    </row>
    <row r="808" spans="1:5" x14ac:dyDescent="0.2">
      <c r="A808" s="14" t="s">
        <v>8219</v>
      </c>
      <c r="B808">
        <v>89</v>
      </c>
      <c r="D808" s="15" t="s">
        <v>8221</v>
      </c>
      <c r="E808">
        <v>3</v>
      </c>
    </row>
    <row r="809" spans="1:5" x14ac:dyDescent="0.2">
      <c r="A809" s="14" t="s">
        <v>8219</v>
      </c>
      <c r="B809">
        <v>89</v>
      </c>
      <c r="D809" s="15" t="s">
        <v>8221</v>
      </c>
      <c r="E809">
        <v>3</v>
      </c>
    </row>
    <row r="810" spans="1:5" x14ac:dyDescent="0.2">
      <c r="A810" s="14" t="s">
        <v>8219</v>
      </c>
      <c r="B810">
        <v>89</v>
      </c>
      <c r="D810" s="15" t="s">
        <v>8221</v>
      </c>
      <c r="E810">
        <v>3</v>
      </c>
    </row>
    <row r="811" spans="1:5" x14ac:dyDescent="0.2">
      <c r="A811" s="14" t="s">
        <v>8219</v>
      </c>
      <c r="B811">
        <v>89</v>
      </c>
      <c r="D811" s="15" t="s">
        <v>8221</v>
      </c>
      <c r="E811">
        <v>3</v>
      </c>
    </row>
    <row r="812" spans="1:5" x14ac:dyDescent="0.2">
      <c r="A812" s="14" t="s">
        <v>8219</v>
      </c>
      <c r="B812">
        <v>89</v>
      </c>
      <c r="D812" s="15" t="s">
        <v>8221</v>
      </c>
      <c r="E812">
        <v>3</v>
      </c>
    </row>
    <row r="813" spans="1:5" x14ac:dyDescent="0.2">
      <c r="A813" s="14" t="s">
        <v>8219</v>
      </c>
      <c r="B813">
        <v>89</v>
      </c>
      <c r="D813" s="15" t="s">
        <v>8221</v>
      </c>
      <c r="E813">
        <v>3</v>
      </c>
    </row>
    <row r="814" spans="1:5" x14ac:dyDescent="0.2">
      <c r="A814" s="14" t="s">
        <v>8219</v>
      </c>
      <c r="B814">
        <v>88</v>
      </c>
      <c r="D814" s="15" t="s">
        <v>8221</v>
      </c>
      <c r="E814">
        <v>3</v>
      </c>
    </row>
    <row r="815" spans="1:5" x14ac:dyDescent="0.2">
      <c r="A815" s="14" t="s">
        <v>8219</v>
      </c>
      <c r="B815">
        <v>88</v>
      </c>
      <c r="D815" s="15" t="s">
        <v>8221</v>
      </c>
      <c r="E815">
        <v>3</v>
      </c>
    </row>
    <row r="816" spans="1:5" x14ac:dyDescent="0.2">
      <c r="A816" s="14" t="s">
        <v>8219</v>
      </c>
      <c r="B816">
        <v>88</v>
      </c>
      <c r="D816" s="15" t="s">
        <v>8221</v>
      </c>
      <c r="E816">
        <v>3</v>
      </c>
    </row>
    <row r="817" spans="1:5" x14ac:dyDescent="0.2">
      <c r="A817" s="14" t="s">
        <v>8219</v>
      </c>
      <c r="B817">
        <v>88</v>
      </c>
      <c r="D817" s="15" t="s">
        <v>8221</v>
      </c>
      <c r="E817">
        <v>3</v>
      </c>
    </row>
    <row r="818" spans="1:5" x14ac:dyDescent="0.2">
      <c r="A818" s="14" t="s">
        <v>8219</v>
      </c>
      <c r="B818">
        <v>88</v>
      </c>
      <c r="D818" s="15" t="s">
        <v>8221</v>
      </c>
      <c r="E818">
        <v>3</v>
      </c>
    </row>
    <row r="819" spans="1:5" x14ac:dyDescent="0.2">
      <c r="A819" s="14" t="s">
        <v>8219</v>
      </c>
      <c r="B819">
        <v>88</v>
      </c>
      <c r="D819" s="15" t="s">
        <v>8221</v>
      </c>
      <c r="E819">
        <v>3</v>
      </c>
    </row>
    <row r="820" spans="1:5" x14ac:dyDescent="0.2">
      <c r="A820" s="14" t="s">
        <v>8219</v>
      </c>
      <c r="B820">
        <v>87</v>
      </c>
      <c r="D820" s="15" t="s">
        <v>8221</v>
      </c>
      <c r="E820">
        <v>3</v>
      </c>
    </row>
    <row r="821" spans="1:5" x14ac:dyDescent="0.2">
      <c r="A821" s="14" t="s">
        <v>8219</v>
      </c>
      <c r="B821">
        <v>87</v>
      </c>
      <c r="D821" s="15" t="s">
        <v>8221</v>
      </c>
      <c r="E821">
        <v>3</v>
      </c>
    </row>
    <row r="822" spans="1:5" x14ac:dyDescent="0.2">
      <c r="A822" s="14" t="s">
        <v>8219</v>
      </c>
      <c r="B822">
        <v>87</v>
      </c>
      <c r="D822" s="15" t="s">
        <v>8221</v>
      </c>
      <c r="E822">
        <v>3</v>
      </c>
    </row>
    <row r="823" spans="1:5" x14ac:dyDescent="0.2">
      <c r="A823" s="14" t="s">
        <v>8219</v>
      </c>
      <c r="B823">
        <v>87</v>
      </c>
      <c r="D823" s="15" t="s">
        <v>8221</v>
      </c>
      <c r="E823">
        <v>3</v>
      </c>
    </row>
    <row r="824" spans="1:5" x14ac:dyDescent="0.2">
      <c r="A824" s="14" t="s">
        <v>8219</v>
      </c>
      <c r="B824">
        <v>87</v>
      </c>
      <c r="D824" s="15" t="s">
        <v>8221</v>
      </c>
      <c r="E824">
        <v>3</v>
      </c>
    </row>
    <row r="825" spans="1:5" x14ac:dyDescent="0.2">
      <c r="A825" s="14" t="s">
        <v>8219</v>
      </c>
      <c r="B825">
        <v>87</v>
      </c>
      <c r="D825" s="15" t="s">
        <v>8221</v>
      </c>
      <c r="E825">
        <v>3</v>
      </c>
    </row>
    <row r="826" spans="1:5" x14ac:dyDescent="0.2">
      <c r="A826" s="14" t="s">
        <v>8219</v>
      </c>
      <c r="B826">
        <v>87</v>
      </c>
      <c r="D826" s="15" t="s">
        <v>8221</v>
      </c>
      <c r="E826">
        <v>3</v>
      </c>
    </row>
    <row r="827" spans="1:5" x14ac:dyDescent="0.2">
      <c r="A827" s="14" t="s">
        <v>8219</v>
      </c>
      <c r="B827">
        <v>87</v>
      </c>
      <c r="D827" s="15" t="s">
        <v>8221</v>
      </c>
      <c r="E827">
        <v>3</v>
      </c>
    </row>
    <row r="828" spans="1:5" x14ac:dyDescent="0.2">
      <c r="A828" s="14" t="s">
        <v>8219</v>
      </c>
      <c r="B828">
        <v>87</v>
      </c>
      <c r="D828" s="15" t="s">
        <v>8221</v>
      </c>
      <c r="E828">
        <v>3</v>
      </c>
    </row>
    <row r="829" spans="1:5" x14ac:dyDescent="0.2">
      <c r="A829" s="14" t="s">
        <v>8219</v>
      </c>
      <c r="B829">
        <v>86</v>
      </c>
      <c r="D829" s="15" t="s">
        <v>8221</v>
      </c>
      <c r="E829">
        <v>3</v>
      </c>
    </row>
    <row r="830" spans="1:5" x14ac:dyDescent="0.2">
      <c r="A830" s="14" t="s">
        <v>8219</v>
      </c>
      <c r="B830">
        <v>86</v>
      </c>
      <c r="D830" s="15" t="s">
        <v>8221</v>
      </c>
      <c r="E830">
        <v>3</v>
      </c>
    </row>
    <row r="831" spans="1:5" x14ac:dyDescent="0.2">
      <c r="A831" s="14" t="s">
        <v>8219</v>
      </c>
      <c r="B831">
        <v>86</v>
      </c>
      <c r="D831" s="15" t="s">
        <v>8221</v>
      </c>
      <c r="E831">
        <v>3</v>
      </c>
    </row>
    <row r="832" spans="1:5" x14ac:dyDescent="0.2">
      <c r="A832" s="14" t="s">
        <v>8219</v>
      </c>
      <c r="B832">
        <v>86</v>
      </c>
      <c r="D832" s="15" t="s">
        <v>8221</v>
      </c>
      <c r="E832">
        <v>3</v>
      </c>
    </row>
    <row r="833" spans="1:5" x14ac:dyDescent="0.2">
      <c r="A833" s="14" t="s">
        <v>8219</v>
      </c>
      <c r="B833">
        <v>86</v>
      </c>
      <c r="D833" s="15" t="s">
        <v>8221</v>
      </c>
      <c r="E833">
        <v>3</v>
      </c>
    </row>
    <row r="834" spans="1:5" x14ac:dyDescent="0.2">
      <c r="A834" s="14" t="s">
        <v>8219</v>
      </c>
      <c r="B834">
        <v>86</v>
      </c>
      <c r="D834" s="15" t="s">
        <v>8221</v>
      </c>
      <c r="E834">
        <v>3</v>
      </c>
    </row>
    <row r="835" spans="1:5" x14ac:dyDescent="0.2">
      <c r="A835" s="14" t="s">
        <v>8219</v>
      </c>
      <c r="B835">
        <v>85</v>
      </c>
      <c r="D835" s="15" t="s">
        <v>8221</v>
      </c>
      <c r="E835">
        <v>3</v>
      </c>
    </row>
    <row r="836" spans="1:5" x14ac:dyDescent="0.2">
      <c r="A836" s="14" t="s">
        <v>8219</v>
      </c>
      <c r="B836">
        <v>85</v>
      </c>
      <c r="D836" s="15" t="s">
        <v>8221</v>
      </c>
      <c r="E836">
        <v>3</v>
      </c>
    </row>
    <row r="837" spans="1:5" x14ac:dyDescent="0.2">
      <c r="A837" s="14" t="s">
        <v>8219</v>
      </c>
      <c r="B837">
        <v>85</v>
      </c>
      <c r="D837" s="15" t="s">
        <v>8221</v>
      </c>
      <c r="E837">
        <v>3</v>
      </c>
    </row>
    <row r="838" spans="1:5" x14ac:dyDescent="0.2">
      <c r="A838" s="14" t="s">
        <v>8219</v>
      </c>
      <c r="B838">
        <v>85</v>
      </c>
      <c r="D838" s="15" t="s">
        <v>8221</v>
      </c>
      <c r="E838">
        <v>3</v>
      </c>
    </row>
    <row r="839" spans="1:5" x14ac:dyDescent="0.2">
      <c r="A839" s="14" t="s">
        <v>8219</v>
      </c>
      <c r="B839">
        <v>84</v>
      </c>
      <c r="D839" s="15" t="s">
        <v>8221</v>
      </c>
      <c r="E839">
        <v>3</v>
      </c>
    </row>
    <row r="840" spans="1:5" x14ac:dyDescent="0.2">
      <c r="A840" s="14" t="s">
        <v>8219</v>
      </c>
      <c r="B840">
        <v>84</v>
      </c>
      <c r="D840" s="15" t="s">
        <v>8221</v>
      </c>
      <c r="E840">
        <v>3</v>
      </c>
    </row>
    <row r="841" spans="1:5" x14ac:dyDescent="0.2">
      <c r="A841" s="14" t="s">
        <v>8219</v>
      </c>
      <c r="B841">
        <v>84</v>
      </c>
      <c r="D841" s="15" t="s">
        <v>8221</v>
      </c>
      <c r="E841">
        <v>3</v>
      </c>
    </row>
    <row r="842" spans="1:5" x14ac:dyDescent="0.2">
      <c r="A842" s="14" t="s">
        <v>8219</v>
      </c>
      <c r="B842">
        <v>84</v>
      </c>
      <c r="D842" s="15" t="s">
        <v>8221</v>
      </c>
      <c r="E842">
        <v>3</v>
      </c>
    </row>
    <row r="843" spans="1:5" x14ac:dyDescent="0.2">
      <c r="A843" s="14" t="s">
        <v>8219</v>
      </c>
      <c r="B843">
        <v>84</v>
      </c>
      <c r="D843" s="15" t="s">
        <v>8221</v>
      </c>
      <c r="E843">
        <v>3</v>
      </c>
    </row>
    <row r="844" spans="1:5" x14ac:dyDescent="0.2">
      <c r="A844" s="14" t="s">
        <v>8219</v>
      </c>
      <c r="B844">
        <v>84</v>
      </c>
      <c r="D844" s="15" t="s">
        <v>8221</v>
      </c>
      <c r="E844">
        <v>3</v>
      </c>
    </row>
    <row r="845" spans="1:5" x14ac:dyDescent="0.2">
      <c r="A845" s="14" t="s">
        <v>8219</v>
      </c>
      <c r="B845">
        <v>83</v>
      </c>
      <c r="D845" s="15" t="s">
        <v>8221</v>
      </c>
      <c r="E845">
        <v>3</v>
      </c>
    </row>
    <row r="846" spans="1:5" x14ac:dyDescent="0.2">
      <c r="A846" s="14" t="s">
        <v>8219</v>
      </c>
      <c r="B846">
        <v>83</v>
      </c>
      <c r="D846" s="15" t="s">
        <v>8221</v>
      </c>
      <c r="E846">
        <v>3</v>
      </c>
    </row>
    <row r="847" spans="1:5" x14ac:dyDescent="0.2">
      <c r="A847" s="14" t="s">
        <v>8219</v>
      </c>
      <c r="B847">
        <v>83</v>
      </c>
      <c r="D847" s="15" t="s">
        <v>8221</v>
      </c>
      <c r="E847">
        <v>3</v>
      </c>
    </row>
    <row r="848" spans="1:5" x14ac:dyDescent="0.2">
      <c r="A848" s="14" t="s">
        <v>8219</v>
      </c>
      <c r="B848">
        <v>83</v>
      </c>
      <c r="D848" s="15" t="s">
        <v>8221</v>
      </c>
      <c r="E848">
        <v>3</v>
      </c>
    </row>
    <row r="849" spans="1:5" x14ac:dyDescent="0.2">
      <c r="A849" s="14" t="s">
        <v>8219</v>
      </c>
      <c r="B849">
        <v>83</v>
      </c>
      <c r="D849" s="15" t="s">
        <v>8221</v>
      </c>
      <c r="E849">
        <v>3</v>
      </c>
    </row>
    <row r="850" spans="1:5" x14ac:dyDescent="0.2">
      <c r="A850" s="14" t="s">
        <v>8219</v>
      </c>
      <c r="B850">
        <v>83</v>
      </c>
      <c r="D850" s="15" t="s">
        <v>8221</v>
      </c>
      <c r="E850">
        <v>3</v>
      </c>
    </row>
    <row r="851" spans="1:5" x14ac:dyDescent="0.2">
      <c r="A851" s="14" t="s">
        <v>8219</v>
      </c>
      <c r="B851">
        <v>83</v>
      </c>
      <c r="D851" s="15" t="s">
        <v>8221</v>
      </c>
      <c r="E851">
        <v>3</v>
      </c>
    </row>
    <row r="852" spans="1:5" x14ac:dyDescent="0.2">
      <c r="A852" s="14" t="s">
        <v>8219</v>
      </c>
      <c r="B852">
        <v>83</v>
      </c>
      <c r="D852" s="15" t="s">
        <v>8221</v>
      </c>
      <c r="E852">
        <v>3</v>
      </c>
    </row>
    <row r="853" spans="1:5" x14ac:dyDescent="0.2">
      <c r="A853" s="14" t="s">
        <v>8219</v>
      </c>
      <c r="B853">
        <v>82</v>
      </c>
      <c r="D853" s="15" t="s">
        <v>8221</v>
      </c>
      <c r="E853">
        <v>3</v>
      </c>
    </row>
    <row r="854" spans="1:5" x14ac:dyDescent="0.2">
      <c r="A854" s="14" t="s">
        <v>8219</v>
      </c>
      <c r="B854">
        <v>82</v>
      </c>
      <c r="D854" s="15" t="s">
        <v>8221</v>
      </c>
      <c r="E854">
        <v>3</v>
      </c>
    </row>
    <row r="855" spans="1:5" x14ac:dyDescent="0.2">
      <c r="A855" s="14" t="s">
        <v>8219</v>
      </c>
      <c r="B855">
        <v>82</v>
      </c>
      <c r="D855" s="15" t="s">
        <v>8221</v>
      </c>
      <c r="E855">
        <v>3</v>
      </c>
    </row>
    <row r="856" spans="1:5" x14ac:dyDescent="0.2">
      <c r="A856" s="14" t="s">
        <v>8219</v>
      </c>
      <c r="B856">
        <v>82</v>
      </c>
      <c r="D856" s="15" t="s">
        <v>8221</v>
      </c>
      <c r="E856">
        <v>3</v>
      </c>
    </row>
    <row r="857" spans="1:5" x14ac:dyDescent="0.2">
      <c r="A857" s="14" t="s">
        <v>8219</v>
      </c>
      <c r="B857">
        <v>82</v>
      </c>
      <c r="D857" s="15" t="s">
        <v>8221</v>
      </c>
      <c r="E857">
        <v>3</v>
      </c>
    </row>
    <row r="858" spans="1:5" x14ac:dyDescent="0.2">
      <c r="A858" s="14" t="s">
        <v>8219</v>
      </c>
      <c r="B858">
        <v>82</v>
      </c>
      <c r="D858" s="15" t="s">
        <v>8221</v>
      </c>
      <c r="E858">
        <v>3</v>
      </c>
    </row>
    <row r="859" spans="1:5" x14ac:dyDescent="0.2">
      <c r="A859" s="14" t="s">
        <v>8219</v>
      </c>
      <c r="B859">
        <v>82</v>
      </c>
      <c r="D859" s="15" t="s">
        <v>8221</v>
      </c>
      <c r="E859">
        <v>3</v>
      </c>
    </row>
    <row r="860" spans="1:5" x14ac:dyDescent="0.2">
      <c r="A860" s="14" t="s">
        <v>8219</v>
      </c>
      <c r="B860">
        <v>82</v>
      </c>
      <c r="D860" s="15" t="s">
        <v>8221</v>
      </c>
      <c r="E860">
        <v>3</v>
      </c>
    </row>
    <row r="861" spans="1:5" x14ac:dyDescent="0.2">
      <c r="A861" s="14" t="s">
        <v>8219</v>
      </c>
      <c r="B861">
        <v>82</v>
      </c>
      <c r="D861" s="15" t="s">
        <v>8221</v>
      </c>
      <c r="E861">
        <v>3</v>
      </c>
    </row>
    <row r="862" spans="1:5" x14ac:dyDescent="0.2">
      <c r="A862" s="14" t="s">
        <v>8219</v>
      </c>
      <c r="B862">
        <v>81</v>
      </c>
      <c r="D862" s="15" t="s">
        <v>8221</v>
      </c>
      <c r="E862">
        <v>3</v>
      </c>
    </row>
    <row r="863" spans="1:5" x14ac:dyDescent="0.2">
      <c r="A863" s="14" t="s">
        <v>8219</v>
      </c>
      <c r="B863">
        <v>81</v>
      </c>
      <c r="D863" s="15" t="s">
        <v>8221</v>
      </c>
      <c r="E863">
        <v>3</v>
      </c>
    </row>
    <row r="864" spans="1:5" x14ac:dyDescent="0.2">
      <c r="A864" s="14" t="s">
        <v>8219</v>
      </c>
      <c r="B864">
        <v>81</v>
      </c>
      <c r="D864" s="15" t="s">
        <v>8221</v>
      </c>
      <c r="E864">
        <v>3</v>
      </c>
    </row>
    <row r="865" spans="1:5" x14ac:dyDescent="0.2">
      <c r="A865" s="14" t="s">
        <v>8219</v>
      </c>
      <c r="B865">
        <v>81</v>
      </c>
      <c r="D865" s="15" t="s">
        <v>8221</v>
      </c>
      <c r="E865">
        <v>3</v>
      </c>
    </row>
    <row r="866" spans="1:5" x14ac:dyDescent="0.2">
      <c r="A866" s="14" t="s">
        <v>8219</v>
      </c>
      <c r="B866">
        <v>81</v>
      </c>
      <c r="D866" s="15" t="s">
        <v>8221</v>
      </c>
      <c r="E866">
        <v>3</v>
      </c>
    </row>
    <row r="867" spans="1:5" x14ac:dyDescent="0.2">
      <c r="A867" s="14" t="s">
        <v>8219</v>
      </c>
      <c r="B867">
        <v>81</v>
      </c>
      <c r="D867" s="15" t="s">
        <v>8221</v>
      </c>
      <c r="E867">
        <v>3</v>
      </c>
    </row>
    <row r="868" spans="1:5" x14ac:dyDescent="0.2">
      <c r="A868" s="14" t="s">
        <v>8219</v>
      </c>
      <c r="B868">
        <v>81</v>
      </c>
      <c r="D868" s="15" t="s">
        <v>8221</v>
      </c>
      <c r="E868">
        <v>3</v>
      </c>
    </row>
    <row r="869" spans="1:5" x14ac:dyDescent="0.2">
      <c r="A869" s="14" t="s">
        <v>8219</v>
      </c>
      <c r="B869">
        <v>81</v>
      </c>
      <c r="D869" s="15" t="s">
        <v>8221</v>
      </c>
      <c r="E869">
        <v>3</v>
      </c>
    </row>
    <row r="870" spans="1:5" x14ac:dyDescent="0.2">
      <c r="A870" s="14" t="s">
        <v>8219</v>
      </c>
      <c r="B870">
        <v>81</v>
      </c>
      <c r="D870" s="15" t="s">
        <v>8221</v>
      </c>
      <c r="E870">
        <v>3</v>
      </c>
    </row>
    <row r="871" spans="1:5" x14ac:dyDescent="0.2">
      <c r="A871" s="14" t="s">
        <v>8219</v>
      </c>
      <c r="B871">
        <v>81</v>
      </c>
      <c r="D871" s="15" t="s">
        <v>8221</v>
      </c>
      <c r="E871">
        <v>3</v>
      </c>
    </row>
    <row r="872" spans="1:5" x14ac:dyDescent="0.2">
      <c r="A872" s="14" t="s">
        <v>8219</v>
      </c>
      <c r="B872">
        <v>80</v>
      </c>
      <c r="D872" s="15" t="s">
        <v>8221</v>
      </c>
      <c r="E872">
        <v>3</v>
      </c>
    </row>
    <row r="873" spans="1:5" x14ac:dyDescent="0.2">
      <c r="A873" s="14" t="s">
        <v>8219</v>
      </c>
      <c r="B873">
        <v>80</v>
      </c>
      <c r="D873" s="15" t="s">
        <v>8221</v>
      </c>
      <c r="E873">
        <v>3</v>
      </c>
    </row>
    <row r="874" spans="1:5" x14ac:dyDescent="0.2">
      <c r="A874" s="14" t="s">
        <v>8219</v>
      </c>
      <c r="B874">
        <v>80</v>
      </c>
      <c r="D874" s="15" t="s">
        <v>8221</v>
      </c>
      <c r="E874">
        <v>3</v>
      </c>
    </row>
    <row r="875" spans="1:5" x14ac:dyDescent="0.2">
      <c r="A875" s="14" t="s">
        <v>8219</v>
      </c>
      <c r="B875">
        <v>80</v>
      </c>
      <c r="D875" s="15" t="s">
        <v>8221</v>
      </c>
      <c r="E875">
        <v>3</v>
      </c>
    </row>
    <row r="876" spans="1:5" x14ac:dyDescent="0.2">
      <c r="A876" s="14" t="s">
        <v>8219</v>
      </c>
      <c r="B876">
        <v>80</v>
      </c>
      <c r="D876" s="15" t="s">
        <v>8221</v>
      </c>
      <c r="E876">
        <v>3</v>
      </c>
    </row>
    <row r="877" spans="1:5" x14ac:dyDescent="0.2">
      <c r="A877" s="14" t="s">
        <v>8219</v>
      </c>
      <c r="B877">
        <v>80</v>
      </c>
      <c r="D877" s="15" t="s">
        <v>8221</v>
      </c>
      <c r="E877">
        <v>3</v>
      </c>
    </row>
    <row r="878" spans="1:5" x14ac:dyDescent="0.2">
      <c r="A878" s="14" t="s">
        <v>8219</v>
      </c>
      <c r="B878">
        <v>80</v>
      </c>
      <c r="D878" s="15" t="s">
        <v>8221</v>
      </c>
      <c r="E878">
        <v>3</v>
      </c>
    </row>
    <row r="879" spans="1:5" x14ac:dyDescent="0.2">
      <c r="A879" s="14" t="s">
        <v>8219</v>
      </c>
      <c r="B879">
        <v>80</v>
      </c>
      <c r="D879" s="15" t="s">
        <v>8221</v>
      </c>
      <c r="E879">
        <v>3</v>
      </c>
    </row>
    <row r="880" spans="1:5" x14ac:dyDescent="0.2">
      <c r="A880" s="14" t="s">
        <v>8219</v>
      </c>
      <c r="B880">
        <v>79</v>
      </c>
      <c r="D880" s="15" t="s">
        <v>8221</v>
      </c>
      <c r="E880">
        <v>3</v>
      </c>
    </row>
    <row r="881" spans="1:5" x14ac:dyDescent="0.2">
      <c r="A881" s="14" t="s">
        <v>8219</v>
      </c>
      <c r="B881">
        <v>79</v>
      </c>
      <c r="D881" s="15" t="s">
        <v>8221</v>
      </c>
      <c r="E881">
        <v>3</v>
      </c>
    </row>
    <row r="882" spans="1:5" x14ac:dyDescent="0.2">
      <c r="A882" s="14" t="s">
        <v>8219</v>
      </c>
      <c r="B882">
        <v>79</v>
      </c>
      <c r="D882" s="15" t="s">
        <v>8221</v>
      </c>
      <c r="E882">
        <v>3</v>
      </c>
    </row>
    <row r="883" spans="1:5" x14ac:dyDescent="0.2">
      <c r="A883" s="14" t="s">
        <v>8219</v>
      </c>
      <c r="B883">
        <v>79</v>
      </c>
      <c r="D883" s="15" t="s">
        <v>8221</v>
      </c>
      <c r="E883">
        <v>3</v>
      </c>
    </row>
    <row r="884" spans="1:5" x14ac:dyDescent="0.2">
      <c r="A884" s="14" t="s">
        <v>8219</v>
      </c>
      <c r="B884">
        <v>79</v>
      </c>
      <c r="D884" s="15" t="s">
        <v>8221</v>
      </c>
      <c r="E884">
        <v>3</v>
      </c>
    </row>
    <row r="885" spans="1:5" x14ac:dyDescent="0.2">
      <c r="A885" s="14" t="s">
        <v>8219</v>
      </c>
      <c r="B885">
        <v>79</v>
      </c>
      <c r="D885" s="15" t="s">
        <v>8221</v>
      </c>
      <c r="E885">
        <v>3</v>
      </c>
    </row>
    <row r="886" spans="1:5" x14ac:dyDescent="0.2">
      <c r="A886" s="14" t="s">
        <v>8219</v>
      </c>
      <c r="B886">
        <v>79</v>
      </c>
      <c r="D886" s="15" t="s">
        <v>8221</v>
      </c>
      <c r="E886">
        <v>3</v>
      </c>
    </row>
    <row r="887" spans="1:5" x14ac:dyDescent="0.2">
      <c r="A887" s="14" t="s">
        <v>8219</v>
      </c>
      <c r="B887">
        <v>79</v>
      </c>
      <c r="D887" s="15" t="s">
        <v>8221</v>
      </c>
      <c r="E887">
        <v>3</v>
      </c>
    </row>
    <row r="888" spans="1:5" x14ac:dyDescent="0.2">
      <c r="A888" s="14" t="s">
        <v>8219</v>
      </c>
      <c r="B888">
        <v>79</v>
      </c>
      <c r="D888" s="15" t="s">
        <v>8221</v>
      </c>
      <c r="E888">
        <v>2</v>
      </c>
    </row>
    <row r="889" spans="1:5" x14ac:dyDescent="0.2">
      <c r="A889" s="14" t="s">
        <v>8219</v>
      </c>
      <c r="B889">
        <v>79</v>
      </c>
      <c r="D889" s="15" t="s">
        <v>8221</v>
      </c>
      <c r="E889">
        <v>2</v>
      </c>
    </row>
    <row r="890" spans="1:5" x14ac:dyDescent="0.2">
      <c r="A890" s="14" t="s">
        <v>8219</v>
      </c>
      <c r="B890">
        <v>79</v>
      </c>
      <c r="D890" s="15" t="s">
        <v>8221</v>
      </c>
      <c r="E890">
        <v>2</v>
      </c>
    </row>
    <row r="891" spans="1:5" x14ac:dyDescent="0.2">
      <c r="A891" s="14" t="s">
        <v>8219</v>
      </c>
      <c r="B891">
        <v>78</v>
      </c>
      <c r="D891" s="15" t="s">
        <v>8221</v>
      </c>
      <c r="E891">
        <v>2</v>
      </c>
    </row>
    <row r="892" spans="1:5" x14ac:dyDescent="0.2">
      <c r="A892" s="14" t="s">
        <v>8219</v>
      </c>
      <c r="B892">
        <v>78</v>
      </c>
      <c r="D892" s="15" t="s">
        <v>8221</v>
      </c>
      <c r="E892">
        <v>2</v>
      </c>
    </row>
    <row r="893" spans="1:5" x14ac:dyDescent="0.2">
      <c r="A893" s="14" t="s">
        <v>8219</v>
      </c>
      <c r="B893">
        <v>78</v>
      </c>
      <c r="D893" s="15" t="s">
        <v>8221</v>
      </c>
      <c r="E893">
        <v>2</v>
      </c>
    </row>
    <row r="894" spans="1:5" x14ac:dyDescent="0.2">
      <c r="A894" s="14" t="s">
        <v>8219</v>
      </c>
      <c r="B894">
        <v>78</v>
      </c>
      <c r="D894" s="15" t="s">
        <v>8221</v>
      </c>
      <c r="E894">
        <v>2</v>
      </c>
    </row>
    <row r="895" spans="1:5" x14ac:dyDescent="0.2">
      <c r="A895" s="14" t="s">
        <v>8219</v>
      </c>
      <c r="B895">
        <v>78</v>
      </c>
      <c r="D895" s="15" t="s">
        <v>8221</v>
      </c>
      <c r="E895">
        <v>2</v>
      </c>
    </row>
    <row r="896" spans="1:5" x14ac:dyDescent="0.2">
      <c r="A896" s="14" t="s">
        <v>8219</v>
      </c>
      <c r="B896">
        <v>78</v>
      </c>
      <c r="D896" s="15" t="s">
        <v>8221</v>
      </c>
      <c r="E896">
        <v>2</v>
      </c>
    </row>
    <row r="897" spans="1:5" x14ac:dyDescent="0.2">
      <c r="A897" s="14" t="s">
        <v>8219</v>
      </c>
      <c r="B897">
        <v>78</v>
      </c>
      <c r="D897" s="15" t="s">
        <v>8221</v>
      </c>
      <c r="E897">
        <v>2</v>
      </c>
    </row>
    <row r="898" spans="1:5" x14ac:dyDescent="0.2">
      <c r="A898" s="14" t="s">
        <v>8219</v>
      </c>
      <c r="B898">
        <v>78</v>
      </c>
      <c r="D898" s="15" t="s">
        <v>8221</v>
      </c>
      <c r="E898">
        <v>2</v>
      </c>
    </row>
    <row r="899" spans="1:5" x14ac:dyDescent="0.2">
      <c r="A899" s="14" t="s">
        <v>8219</v>
      </c>
      <c r="B899">
        <v>78</v>
      </c>
      <c r="D899" s="15" t="s">
        <v>8221</v>
      </c>
      <c r="E899">
        <v>2</v>
      </c>
    </row>
    <row r="900" spans="1:5" x14ac:dyDescent="0.2">
      <c r="A900" s="14" t="s">
        <v>8219</v>
      </c>
      <c r="B900">
        <v>78</v>
      </c>
      <c r="D900" s="15" t="s">
        <v>8221</v>
      </c>
      <c r="E900">
        <v>2</v>
      </c>
    </row>
    <row r="901" spans="1:5" x14ac:dyDescent="0.2">
      <c r="A901" s="14" t="s">
        <v>8219</v>
      </c>
      <c r="B901">
        <v>78</v>
      </c>
      <c r="D901" s="15" t="s">
        <v>8221</v>
      </c>
      <c r="E901">
        <v>2</v>
      </c>
    </row>
    <row r="902" spans="1:5" x14ac:dyDescent="0.2">
      <c r="A902" s="14" t="s">
        <v>8219</v>
      </c>
      <c r="B902">
        <v>78</v>
      </c>
      <c r="D902" s="15" t="s">
        <v>8221</v>
      </c>
      <c r="E902">
        <v>2</v>
      </c>
    </row>
    <row r="903" spans="1:5" x14ac:dyDescent="0.2">
      <c r="A903" s="14" t="s">
        <v>8219</v>
      </c>
      <c r="B903">
        <v>78</v>
      </c>
      <c r="D903" s="15" t="s">
        <v>8221</v>
      </c>
      <c r="E903">
        <v>2</v>
      </c>
    </row>
    <row r="904" spans="1:5" x14ac:dyDescent="0.2">
      <c r="A904" s="14" t="s">
        <v>8219</v>
      </c>
      <c r="B904">
        <v>77</v>
      </c>
      <c r="D904" s="15" t="s">
        <v>8221</v>
      </c>
      <c r="E904">
        <v>2</v>
      </c>
    </row>
    <row r="905" spans="1:5" x14ac:dyDescent="0.2">
      <c r="A905" s="14" t="s">
        <v>8219</v>
      </c>
      <c r="B905">
        <v>77</v>
      </c>
      <c r="D905" s="15" t="s">
        <v>8221</v>
      </c>
      <c r="E905">
        <v>2</v>
      </c>
    </row>
    <row r="906" spans="1:5" x14ac:dyDescent="0.2">
      <c r="A906" s="14" t="s">
        <v>8219</v>
      </c>
      <c r="B906">
        <v>77</v>
      </c>
      <c r="D906" s="15" t="s">
        <v>8221</v>
      </c>
      <c r="E906">
        <v>2</v>
      </c>
    </row>
    <row r="907" spans="1:5" x14ac:dyDescent="0.2">
      <c r="A907" s="14" t="s">
        <v>8219</v>
      </c>
      <c r="B907">
        <v>77</v>
      </c>
      <c r="D907" s="15" t="s">
        <v>8221</v>
      </c>
      <c r="E907">
        <v>2</v>
      </c>
    </row>
    <row r="908" spans="1:5" x14ac:dyDescent="0.2">
      <c r="A908" s="14" t="s">
        <v>8219</v>
      </c>
      <c r="B908">
        <v>77</v>
      </c>
      <c r="D908" s="15" t="s">
        <v>8221</v>
      </c>
      <c r="E908">
        <v>2</v>
      </c>
    </row>
    <row r="909" spans="1:5" x14ac:dyDescent="0.2">
      <c r="A909" s="14" t="s">
        <v>8219</v>
      </c>
      <c r="B909">
        <v>77</v>
      </c>
      <c r="D909" s="15" t="s">
        <v>8221</v>
      </c>
      <c r="E909">
        <v>2</v>
      </c>
    </row>
    <row r="910" spans="1:5" x14ac:dyDescent="0.2">
      <c r="A910" s="14" t="s">
        <v>8219</v>
      </c>
      <c r="B910">
        <v>77</v>
      </c>
      <c r="D910" s="15" t="s">
        <v>8221</v>
      </c>
      <c r="E910">
        <v>2</v>
      </c>
    </row>
    <row r="911" spans="1:5" x14ac:dyDescent="0.2">
      <c r="A911" s="14" t="s">
        <v>8219</v>
      </c>
      <c r="B911">
        <v>77</v>
      </c>
      <c r="D911" s="15" t="s">
        <v>8221</v>
      </c>
      <c r="E911">
        <v>2</v>
      </c>
    </row>
    <row r="912" spans="1:5" x14ac:dyDescent="0.2">
      <c r="A912" s="14" t="s">
        <v>8219</v>
      </c>
      <c r="B912">
        <v>76</v>
      </c>
      <c r="D912" s="15" t="s">
        <v>8221</v>
      </c>
      <c r="E912">
        <v>2</v>
      </c>
    </row>
    <row r="913" spans="1:5" x14ac:dyDescent="0.2">
      <c r="A913" s="14" t="s">
        <v>8219</v>
      </c>
      <c r="B913">
        <v>76</v>
      </c>
      <c r="D913" s="15" t="s">
        <v>8221</v>
      </c>
      <c r="E913">
        <v>2</v>
      </c>
    </row>
    <row r="914" spans="1:5" x14ac:dyDescent="0.2">
      <c r="A914" s="14" t="s">
        <v>8219</v>
      </c>
      <c r="B914">
        <v>76</v>
      </c>
      <c r="D914" s="15" t="s">
        <v>8221</v>
      </c>
      <c r="E914">
        <v>2</v>
      </c>
    </row>
    <row r="915" spans="1:5" x14ac:dyDescent="0.2">
      <c r="A915" s="14" t="s">
        <v>8219</v>
      </c>
      <c r="B915">
        <v>76</v>
      </c>
      <c r="D915" s="15" t="s">
        <v>8221</v>
      </c>
      <c r="E915">
        <v>2</v>
      </c>
    </row>
    <row r="916" spans="1:5" x14ac:dyDescent="0.2">
      <c r="A916" s="14" t="s">
        <v>8219</v>
      </c>
      <c r="B916">
        <v>76</v>
      </c>
      <c r="D916" s="15" t="s">
        <v>8221</v>
      </c>
      <c r="E916">
        <v>2</v>
      </c>
    </row>
    <row r="917" spans="1:5" x14ac:dyDescent="0.2">
      <c r="A917" s="14" t="s">
        <v>8219</v>
      </c>
      <c r="B917">
        <v>76</v>
      </c>
      <c r="D917" s="15" t="s">
        <v>8221</v>
      </c>
      <c r="E917">
        <v>2</v>
      </c>
    </row>
    <row r="918" spans="1:5" x14ac:dyDescent="0.2">
      <c r="A918" s="14" t="s">
        <v>8219</v>
      </c>
      <c r="B918">
        <v>76</v>
      </c>
      <c r="D918" s="15" t="s">
        <v>8221</v>
      </c>
      <c r="E918">
        <v>2</v>
      </c>
    </row>
    <row r="919" spans="1:5" x14ac:dyDescent="0.2">
      <c r="A919" s="14" t="s">
        <v>8219</v>
      </c>
      <c r="B919">
        <v>76</v>
      </c>
      <c r="D919" s="15" t="s">
        <v>8221</v>
      </c>
      <c r="E919">
        <v>2</v>
      </c>
    </row>
    <row r="920" spans="1:5" x14ac:dyDescent="0.2">
      <c r="A920" s="14" t="s">
        <v>8219</v>
      </c>
      <c r="B920">
        <v>76</v>
      </c>
      <c r="D920" s="15" t="s">
        <v>8221</v>
      </c>
      <c r="E920">
        <v>2</v>
      </c>
    </row>
    <row r="921" spans="1:5" x14ac:dyDescent="0.2">
      <c r="A921" s="14" t="s">
        <v>8219</v>
      </c>
      <c r="B921">
        <v>76</v>
      </c>
      <c r="D921" s="15" t="s">
        <v>8221</v>
      </c>
      <c r="E921">
        <v>2</v>
      </c>
    </row>
    <row r="922" spans="1:5" x14ac:dyDescent="0.2">
      <c r="A922" s="14" t="s">
        <v>8219</v>
      </c>
      <c r="B922">
        <v>75</v>
      </c>
      <c r="D922" s="15" t="s">
        <v>8221</v>
      </c>
      <c r="E922">
        <v>2</v>
      </c>
    </row>
    <row r="923" spans="1:5" x14ac:dyDescent="0.2">
      <c r="A923" s="14" t="s">
        <v>8219</v>
      </c>
      <c r="B923">
        <v>75</v>
      </c>
      <c r="D923" s="15" t="s">
        <v>8221</v>
      </c>
      <c r="E923">
        <v>2</v>
      </c>
    </row>
    <row r="924" spans="1:5" x14ac:dyDescent="0.2">
      <c r="A924" s="14" t="s">
        <v>8219</v>
      </c>
      <c r="B924">
        <v>75</v>
      </c>
      <c r="D924" s="15" t="s">
        <v>8221</v>
      </c>
      <c r="E924">
        <v>2</v>
      </c>
    </row>
    <row r="925" spans="1:5" x14ac:dyDescent="0.2">
      <c r="A925" s="14" t="s">
        <v>8219</v>
      </c>
      <c r="B925">
        <v>75</v>
      </c>
      <c r="D925" s="15" t="s">
        <v>8221</v>
      </c>
      <c r="E925">
        <v>2</v>
      </c>
    </row>
    <row r="926" spans="1:5" x14ac:dyDescent="0.2">
      <c r="A926" s="14" t="s">
        <v>8219</v>
      </c>
      <c r="B926">
        <v>75</v>
      </c>
      <c r="D926" s="15" t="s">
        <v>8221</v>
      </c>
      <c r="E926">
        <v>2</v>
      </c>
    </row>
    <row r="927" spans="1:5" x14ac:dyDescent="0.2">
      <c r="A927" s="14" t="s">
        <v>8219</v>
      </c>
      <c r="B927">
        <v>75</v>
      </c>
      <c r="D927" s="15" t="s">
        <v>8221</v>
      </c>
      <c r="E927">
        <v>2</v>
      </c>
    </row>
    <row r="928" spans="1:5" x14ac:dyDescent="0.2">
      <c r="A928" s="14" t="s">
        <v>8219</v>
      </c>
      <c r="B928">
        <v>75</v>
      </c>
      <c r="D928" s="15" t="s">
        <v>8221</v>
      </c>
      <c r="E928">
        <v>2</v>
      </c>
    </row>
    <row r="929" spans="1:5" x14ac:dyDescent="0.2">
      <c r="A929" s="14" t="s">
        <v>8219</v>
      </c>
      <c r="B929">
        <v>75</v>
      </c>
      <c r="D929" s="15" t="s">
        <v>8221</v>
      </c>
      <c r="E929">
        <v>2</v>
      </c>
    </row>
    <row r="930" spans="1:5" x14ac:dyDescent="0.2">
      <c r="A930" s="14" t="s">
        <v>8219</v>
      </c>
      <c r="B930">
        <v>75</v>
      </c>
      <c r="D930" s="15" t="s">
        <v>8221</v>
      </c>
      <c r="E930">
        <v>2</v>
      </c>
    </row>
    <row r="931" spans="1:5" x14ac:dyDescent="0.2">
      <c r="A931" s="14" t="s">
        <v>8219</v>
      </c>
      <c r="B931">
        <v>75</v>
      </c>
      <c r="D931" s="15" t="s">
        <v>8221</v>
      </c>
      <c r="E931">
        <v>2</v>
      </c>
    </row>
    <row r="932" spans="1:5" x14ac:dyDescent="0.2">
      <c r="A932" s="14" t="s">
        <v>8219</v>
      </c>
      <c r="B932">
        <v>75</v>
      </c>
      <c r="D932" s="15" t="s">
        <v>8221</v>
      </c>
      <c r="E932">
        <v>2</v>
      </c>
    </row>
    <row r="933" spans="1:5" x14ac:dyDescent="0.2">
      <c r="A933" s="14" t="s">
        <v>8219</v>
      </c>
      <c r="B933">
        <v>75</v>
      </c>
      <c r="D933" s="15" t="s">
        <v>8221</v>
      </c>
      <c r="E933">
        <v>2</v>
      </c>
    </row>
    <row r="934" spans="1:5" x14ac:dyDescent="0.2">
      <c r="A934" s="14" t="s">
        <v>8219</v>
      </c>
      <c r="B934">
        <v>74</v>
      </c>
      <c r="D934" s="15" t="s">
        <v>8221</v>
      </c>
      <c r="E934">
        <v>2</v>
      </c>
    </row>
    <row r="935" spans="1:5" x14ac:dyDescent="0.2">
      <c r="A935" s="14" t="s">
        <v>8219</v>
      </c>
      <c r="B935">
        <v>74</v>
      </c>
      <c r="D935" s="15" t="s">
        <v>8221</v>
      </c>
      <c r="E935">
        <v>2</v>
      </c>
    </row>
    <row r="936" spans="1:5" x14ac:dyDescent="0.2">
      <c r="A936" s="14" t="s">
        <v>8219</v>
      </c>
      <c r="B936">
        <v>74</v>
      </c>
      <c r="D936" s="15" t="s">
        <v>8221</v>
      </c>
      <c r="E936">
        <v>2</v>
      </c>
    </row>
    <row r="937" spans="1:5" x14ac:dyDescent="0.2">
      <c r="A937" s="14" t="s">
        <v>8219</v>
      </c>
      <c r="B937">
        <v>74</v>
      </c>
      <c r="D937" s="15" t="s">
        <v>8221</v>
      </c>
      <c r="E937">
        <v>2</v>
      </c>
    </row>
    <row r="938" spans="1:5" x14ac:dyDescent="0.2">
      <c r="A938" s="14" t="s">
        <v>8219</v>
      </c>
      <c r="B938">
        <v>74</v>
      </c>
      <c r="D938" s="15" t="s">
        <v>8221</v>
      </c>
      <c r="E938">
        <v>2</v>
      </c>
    </row>
    <row r="939" spans="1:5" x14ac:dyDescent="0.2">
      <c r="A939" s="14" t="s">
        <v>8219</v>
      </c>
      <c r="B939">
        <v>74</v>
      </c>
      <c r="D939" s="15" t="s">
        <v>8221</v>
      </c>
      <c r="E939">
        <v>2</v>
      </c>
    </row>
    <row r="940" spans="1:5" x14ac:dyDescent="0.2">
      <c r="A940" s="14" t="s">
        <v>8219</v>
      </c>
      <c r="B940">
        <v>74</v>
      </c>
      <c r="D940" s="15" t="s">
        <v>8221</v>
      </c>
      <c r="E940">
        <v>2</v>
      </c>
    </row>
    <row r="941" spans="1:5" x14ac:dyDescent="0.2">
      <c r="A941" s="14" t="s">
        <v>8219</v>
      </c>
      <c r="B941">
        <v>74</v>
      </c>
      <c r="D941" s="15" t="s">
        <v>8221</v>
      </c>
      <c r="E941">
        <v>2</v>
      </c>
    </row>
    <row r="942" spans="1:5" x14ac:dyDescent="0.2">
      <c r="A942" s="14" t="s">
        <v>8219</v>
      </c>
      <c r="B942">
        <v>74</v>
      </c>
      <c r="D942" s="15" t="s">
        <v>8221</v>
      </c>
      <c r="E942">
        <v>2</v>
      </c>
    </row>
    <row r="943" spans="1:5" x14ac:dyDescent="0.2">
      <c r="A943" s="14" t="s">
        <v>8219</v>
      </c>
      <c r="B943">
        <v>74</v>
      </c>
      <c r="D943" s="15" t="s">
        <v>8221</v>
      </c>
      <c r="E943">
        <v>2</v>
      </c>
    </row>
    <row r="944" spans="1:5" x14ac:dyDescent="0.2">
      <c r="A944" s="14" t="s">
        <v>8219</v>
      </c>
      <c r="B944">
        <v>74</v>
      </c>
      <c r="D944" s="15" t="s">
        <v>8221</v>
      </c>
      <c r="E944">
        <v>2</v>
      </c>
    </row>
    <row r="945" spans="1:5" x14ac:dyDescent="0.2">
      <c r="A945" s="14" t="s">
        <v>8219</v>
      </c>
      <c r="B945">
        <v>74</v>
      </c>
      <c r="D945" s="15" t="s">
        <v>8221</v>
      </c>
      <c r="E945">
        <v>2</v>
      </c>
    </row>
    <row r="946" spans="1:5" x14ac:dyDescent="0.2">
      <c r="A946" s="14" t="s">
        <v>8219</v>
      </c>
      <c r="B946">
        <v>74</v>
      </c>
      <c r="D946" s="15" t="s">
        <v>8221</v>
      </c>
      <c r="E946">
        <v>2</v>
      </c>
    </row>
    <row r="947" spans="1:5" x14ac:dyDescent="0.2">
      <c r="A947" s="14" t="s">
        <v>8219</v>
      </c>
      <c r="B947">
        <v>73</v>
      </c>
      <c r="D947" s="15" t="s">
        <v>8221</v>
      </c>
      <c r="E947">
        <v>2</v>
      </c>
    </row>
    <row r="948" spans="1:5" x14ac:dyDescent="0.2">
      <c r="A948" s="14" t="s">
        <v>8219</v>
      </c>
      <c r="B948">
        <v>73</v>
      </c>
      <c r="D948" s="15" t="s">
        <v>8221</v>
      </c>
      <c r="E948">
        <v>2</v>
      </c>
    </row>
    <row r="949" spans="1:5" x14ac:dyDescent="0.2">
      <c r="A949" s="14" t="s">
        <v>8219</v>
      </c>
      <c r="B949">
        <v>73</v>
      </c>
      <c r="D949" s="15" t="s">
        <v>8221</v>
      </c>
      <c r="E949">
        <v>2</v>
      </c>
    </row>
    <row r="950" spans="1:5" x14ac:dyDescent="0.2">
      <c r="A950" s="14" t="s">
        <v>8219</v>
      </c>
      <c r="B950">
        <v>73</v>
      </c>
      <c r="D950" s="15" t="s">
        <v>8221</v>
      </c>
      <c r="E950">
        <v>2</v>
      </c>
    </row>
    <row r="951" spans="1:5" x14ac:dyDescent="0.2">
      <c r="A951" s="14" t="s">
        <v>8219</v>
      </c>
      <c r="B951">
        <v>73</v>
      </c>
      <c r="D951" s="15" t="s">
        <v>8221</v>
      </c>
      <c r="E951">
        <v>2</v>
      </c>
    </row>
    <row r="952" spans="1:5" x14ac:dyDescent="0.2">
      <c r="A952" s="14" t="s">
        <v>8219</v>
      </c>
      <c r="B952">
        <v>73</v>
      </c>
      <c r="D952" s="15" t="s">
        <v>8221</v>
      </c>
      <c r="E952">
        <v>2</v>
      </c>
    </row>
    <row r="953" spans="1:5" x14ac:dyDescent="0.2">
      <c r="A953" s="14" t="s">
        <v>8219</v>
      </c>
      <c r="B953">
        <v>73</v>
      </c>
      <c r="D953" s="15" t="s">
        <v>8221</v>
      </c>
      <c r="E953">
        <v>2</v>
      </c>
    </row>
    <row r="954" spans="1:5" x14ac:dyDescent="0.2">
      <c r="A954" s="14" t="s">
        <v>8219</v>
      </c>
      <c r="B954">
        <v>73</v>
      </c>
      <c r="D954" s="15" t="s">
        <v>8221</v>
      </c>
      <c r="E954">
        <v>2</v>
      </c>
    </row>
    <row r="955" spans="1:5" x14ac:dyDescent="0.2">
      <c r="A955" s="14" t="s">
        <v>8219</v>
      </c>
      <c r="B955">
        <v>73</v>
      </c>
      <c r="D955" s="15" t="s">
        <v>8221</v>
      </c>
      <c r="E955">
        <v>2</v>
      </c>
    </row>
    <row r="956" spans="1:5" x14ac:dyDescent="0.2">
      <c r="A956" s="14" t="s">
        <v>8219</v>
      </c>
      <c r="B956">
        <v>73</v>
      </c>
      <c r="D956" s="15" t="s">
        <v>8221</v>
      </c>
      <c r="E956">
        <v>2</v>
      </c>
    </row>
    <row r="957" spans="1:5" x14ac:dyDescent="0.2">
      <c r="A957" s="14" t="s">
        <v>8219</v>
      </c>
      <c r="B957">
        <v>73</v>
      </c>
      <c r="D957" s="15" t="s">
        <v>8221</v>
      </c>
      <c r="E957">
        <v>2</v>
      </c>
    </row>
    <row r="958" spans="1:5" x14ac:dyDescent="0.2">
      <c r="A958" s="14" t="s">
        <v>8219</v>
      </c>
      <c r="B958">
        <v>73</v>
      </c>
      <c r="D958" s="15" t="s">
        <v>8221</v>
      </c>
      <c r="E958">
        <v>2</v>
      </c>
    </row>
    <row r="959" spans="1:5" x14ac:dyDescent="0.2">
      <c r="A959" s="14" t="s">
        <v>8219</v>
      </c>
      <c r="B959">
        <v>72</v>
      </c>
      <c r="D959" s="15" t="s">
        <v>8221</v>
      </c>
      <c r="E959">
        <v>2</v>
      </c>
    </row>
    <row r="960" spans="1:5" x14ac:dyDescent="0.2">
      <c r="A960" s="14" t="s">
        <v>8219</v>
      </c>
      <c r="B960">
        <v>72</v>
      </c>
      <c r="D960" s="15" t="s">
        <v>8221</v>
      </c>
      <c r="E960">
        <v>2</v>
      </c>
    </row>
    <row r="961" spans="1:5" x14ac:dyDescent="0.2">
      <c r="A961" s="14" t="s">
        <v>8219</v>
      </c>
      <c r="B961">
        <v>72</v>
      </c>
      <c r="D961" s="15" t="s">
        <v>8221</v>
      </c>
      <c r="E961">
        <v>2</v>
      </c>
    </row>
    <row r="962" spans="1:5" x14ac:dyDescent="0.2">
      <c r="A962" s="14" t="s">
        <v>8219</v>
      </c>
      <c r="B962">
        <v>72</v>
      </c>
      <c r="D962" s="15" t="s">
        <v>8221</v>
      </c>
      <c r="E962">
        <v>2</v>
      </c>
    </row>
    <row r="963" spans="1:5" x14ac:dyDescent="0.2">
      <c r="A963" s="14" t="s">
        <v>8219</v>
      </c>
      <c r="B963">
        <v>72</v>
      </c>
      <c r="D963" s="15" t="s">
        <v>8221</v>
      </c>
      <c r="E963">
        <v>2</v>
      </c>
    </row>
    <row r="964" spans="1:5" x14ac:dyDescent="0.2">
      <c r="A964" s="14" t="s">
        <v>8219</v>
      </c>
      <c r="B964">
        <v>72</v>
      </c>
      <c r="D964" s="15" t="s">
        <v>8221</v>
      </c>
      <c r="E964">
        <v>2</v>
      </c>
    </row>
    <row r="965" spans="1:5" x14ac:dyDescent="0.2">
      <c r="A965" s="14" t="s">
        <v>8219</v>
      </c>
      <c r="B965">
        <v>72</v>
      </c>
      <c r="D965" s="15" t="s">
        <v>8221</v>
      </c>
      <c r="E965">
        <v>2</v>
      </c>
    </row>
    <row r="966" spans="1:5" x14ac:dyDescent="0.2">
      <c r="A966" s="14" t="s">
        <v>8219</v>
      </c>
      <c r="B966">
        <v>72</v>
      </c>
      <c r="D966" s="15" t="s">
        <v>8221</v>
      </c>
      <c r="E966">
        <v>2</v>
      </c>
    </row>
    <row r="967" spans="1:5" x14ac:dyDescent="0.2">
      <c r="A967" s="14" t="s">
        <v>8219</v>
      </c>
      <c r="B967">
        <v>72</v>
      </c>
      <c r="D967" s="15" t="s">
        <v>8221</v>
      </c>
      <c r="E967">
        <v>2</v>
      </c>
    </row>
    <row r="968" spans="1:5" x14ac:dyDescent="0.2">
      <c r="A968" s="14" t="s">
        <v>8219</v>
      </c>
      <c r="B968">
        <v>72</v>
      </c>
      <c r="D968" s="15" t="s">
        <v>8221</v>
      </c>
      <c r="E968">
        <v>2</v>
      </c>
    </row>
    <row r="969" spans="1:5" x14ac:dyDescent="0.2">
      <c r="A969" s="14" t="s">
        <v>8219</v>
      </c>
      <c r="B969">
        <v>72</v>
      </c>
      <c r="D969" s="15" t="s">
        <v>8221</v>
      </c>
      <c r="E969">
        <v>2</v>
      </c>
    </row>
    <row r="970" spans="1:5" x14ac:dyDescent="0.2">
      <c r="A970" s="14" t="s">
        <v>8219</v>
      </c>
      <c r="B970">
        <v>72</v>
      </c>
      <c r="D970" s="15" t="s">
        <v>8221</v>
      </c>
      <c r="E970">
        <v>2</v>
      </c>
    </row>
    <row r="971" spans="1:5" x14ac:dyDescent="0.2">
      <c r="A971" s="14" t="s">
        <v>8219</v>
      </c>
      <c r="B971">
        <v>72</v>
      </c>
      <c r="D971" s="15" t="s">
        <v>8221</v>
      </c>
      <c r="E971">
        <v>2</v>
      </c>
    </row>
    <row r="972" spans="1:5" x14ac:dyDescent="0.2">
      <c r="A972" s="14" t="s">
        <v>8219</v>
      </c>
      <c r="B972">
        <v>71</v>
      </c>
      <c r="D972" s="15" t="s">
        <v>8221</v>
      </c>
      <c r="E972">
        <v>2</v>
      </c>
    </row>
    <row r="973" spans="1:5" x14ac:dyDescent="0.2">
      <c r="A973" s="14" t="s">
        <v>8219</v>
      </c>
      <c r="B973">
        <v>71</v>
      </c>
      <c r="D973" s="15" t="s">
        <v>8221</v>
      </c>
      <c r="E973">
        <v>2</v>
      </c>
    </row>
    <row r="974" spans="1:5" x14ac:dyDescent="0.2">
      <c r="A974" s="14" t="s">
        <v>8219</v>
      </c>
      <c r="B974">
        <v>71</v>
      </c>
      <c r="D974" s="15" t="s">
        <v>8221</v>
      </c>
      <c r="E974">
        <v>2</v>
      </c>
    </row>
    <row r="975" spans="1:5" x14ac:dyDescent="0.2">
      <c r="A975" s="14" t="s">
        <v>8219</v>
      </c>
      <c r="B975">
        <v>71</v>
      </c>
      <c r="D975" s="15" t="s">
        <v>8221</v>
      </c>
      <c r="E975">
        <v>2</v>
      </c>
    </row>
    <row r="976" spans="1:5" x14ac:dyDescent="0.2">
      <c r="A976" s="14" t="s">
        <v>8219</v>
      </c>
      <c r="B976">
        <v>71</v>
      </c>
      <c r="D976" s="15" t="s">
        <v>8221</v>
      </c>
      <c r="E976">
        <v>2</v>
      </c>
    </row>
    <row r="977" spans="1:5" x14ac:dyDescent="0.2">
      <c r="A977" s="14" t="s">
        <v>8219</v>
      </c>
      <c r="B977">
        <v>71</v>
      </c>
      <c r="D977" s="15" t="s">
        <v>8221</v>
      </c>
      <c r="E977">
        <v>2</v>
      </c>
    </row>
    <row r="978" spans="1:5" x14ac:dyDescent="0.2">
      <c r="A978" s="14" t="s">
        <v>8219</v>
      </c>
      <c r="B978">
        <v>71</v>
      </c>
      <c r="D978" s="15" t="s">
        <v>8221</v>
      </c>
      <c r="E978">
        <v>2</v>
      </c>
    </row>
    <row r="979" spans="1:5" x14ac:dyDescent="0.2">
      <c r="A979" s="14" t="s">
        <v>8219</v>
      </c>
      <c r="B979">
        <v>71</v>
      </c>
      <c r="D979" s="15" t="s">
        <v>8221</v>
      </c>
      <c r="E979">
        <v>2</v>
      </c>
    </row>
    <row r="980" spans="1:5" x14ac:dyDescent="0.2">
      <c r="A980" s="14" t="s">
        <v>8219</v>
      </c>
      <c r="B980">
        <v>71</v>
      </c>
      <c r="D980" s="15" t="s">
        <v>8221</v>
      </c>
      <c r="E980">
        <v>2</v>
      </c>
    </row>
    <row r="981" spans="1:5" x14ac:dyDescent="0.2">
      <c r="A981" s="14" t="s">
        <v>8219</v>
      </c>
      <c r="B981">
        <v>71</v>
      </c>
      <c r="D981" s="15" t="s">
        <v>8221</v>
      </c>
      <c r="E981">
        <v>2</v>
      </c>
    </row>
    <row r="982" spans="1:5" x14ac:dyDescent="0.2">
      <c r="A982" s="14" t="s">
        <v>8219</v>
      </c>
      <c r="B982">
        <v>71</v>
      </c>
      <c r="D982" s="15" t="s">
        <v>8221</v>
      </c>
      <c r="E982">
        <v>2</v>
      </c>
    </row>
    <row r="983" spans="1:5" x14ac:dyDescent="0.2">
      <c r="A983" s="14" t="s">
        <v>8219</v>
      </c>
      <c r="B983">
        <v>71</v>
      </c>
      <c r="D983" s="15" t="s">
        <v>8221</v>
      </c>
      <c r="E983">
        <v>2</v>
      </c>
    </row>
    <row r="984" spans="1:5" x14ac:dyDescent="0.2">
      <c r="A984" s="14" t="s">
        <v>8219</v>
      </c>
      <c r="B984">
        <v>71</v>
      </c>
      <c r="D984" s="15" t="s">
        <v>8221</v>
      </c>
      <c r="E984">
        <v>2</v>
      </c>
    </row>
    <row r="985" spans="1:5" x14ac:dyDescent="0.2">
      <c r="A985" s="14" t="s">
        <v>8219</v>
      </c>
      <c r="B985">
        <v>71</v>
      </c>
      <c r="D985" s="15" t="s">
        <v>8221</v>
      </c>
      <c r="E985">
        <v>2</v>
      </c>
    </row>
    <row r="986" spans="1:5" x14ac:dyDescent="0.2">
      <c r="A986" s="14" t="s">
        <v>8219</v>
      </c>
      <c r="B986">
        <v>71</v>
      </c>
      <c r="D986" s="15" t="s">
        <v>8221</v>
      </c>
      <c r="E986">
        <v>2</v>
      </c>
    </row>
    <row r="987" spans="1:5" x14ac:dyDescent="0.2">
      <c r="A987" s="14" t="s">
        <v>8219</v>
      </c>
      <c r="B987">
        <v>71</v>
      </c>
      <c r="D987" s="15" t="s">
        <v>8221</v>
      </c>
      <c r="E987">
        <v>2</v>
      </c>
    </row>
    <row r="988" spans="1:5" x14ac:dyDescent="0.2">
      <c r="A988" s="14" t="s">
        <v>8219</v>
      </c>
      <c r="B988">
        <v>70</v>
      </c>
      <c r="D988" s="15" t="s">
        <v>8221</v>
      </c>
      <c r="E988">
        <v>2</v>
      </c>
    </row>
    <row r="989" spans="1:5" x14ac:dyDescent="0.2">
      <c r="A989" s="14" t="s">
        <v>8219</v>
      </c>
      <c r="B989">
        <v>70</v>
      </c>
      <c r="D989" s="15" t="s">
        <v>8221</v>
      </c>
      <c r="E989">
        <v>2</v>
      </c>
    </row>
    <row r="990" spans="1:5" x14ac:dyDescent="0.2">
      <c r="A990" s="14" t="s">
        <v>8219</v>
      </c>
      <c r="B990">
        <v>70</v>
      </c>
      <c r="D990" s="15" t="s">
        <v>8221</v>
      </c>
      <c r="E990">
        <v>2</v>
      </c>
    </row>
    <row r="991" spans="1:5" x14ac:dyDescent="0.2">
      <c r="A991" s="14" t="s">
        <v>8219</v>
      </c>
      <c r="B991">
        <v>70</v>
      </c>
      <c r="D991" s="15" t="s">
        <v>8221</v>
      </c>
      <c r="E991">
        <v>2</v>
      </c>
    </row>
    <row r="992" spans="1:5" x14ac:dyDescent="0.2">
      <c r="A992" s="14" t="s">
        <v>8219</v>
      </c>
      <c r="B992">
        <v>70</v>
      </c>
      <c r="D992" s="15" t="s">
        <v>8221</v>
      </c>
      <c r="E992">
        <v>2</v>
      </c>
    </row>
    <row r="993" spans="1:5" x14ac:dyDescent="0.2">
      <c r="A993" s="14" t="s">
        <v>8219</v>
      </c>
      <c r="B993">
        <v>70</v>
      </c>
      <c r="D993" s="15" t="s">
        <v>8221</v>
      </c>
      <c r="E993">
        <v>2</v>
      </c>
    </row>
    <row r="994" spans="1:5" x14ac:dyDescent="0.2">
      <c r="A994" s="14" t="s">
        <v>8219</v>
      </c>
      <c r="B994">
        <v>70</v>
      </c>
      <c r="D994" s="15" t="s">
        <v>8221</v>
      </c>
      <c r="E994">
        <v>2</v>
      </c>
    </row>
    <row r="995" spans="1:5" x14ac:dyDescent="0.2">
      <c r="A995" s="14" t="s">
        <v>8219</v>
      </c>
      <c r="B995">
        <v>70</v>
      </c>
      <c r="D995" s="15" t="s">
        <v>8221</v>
      </c>
      <c r="E995">
        <v>2</v>
      </c>
    </row>
    <row r="996" spans="1:5" x14ac:dyDescent="0.2">
      <c r="A996" s="14" t="s">
        <v>8219</v>
      </c>
      <c r="B996">
        <v>70</v>
      </c>
      <c r="D996" s="15" t="s">
        <v>8221</v>
      </c>
      <c r="E996">
        <v>2</v>
      </c>
    </row>
    <row r="997" spans="1:5" x14ac:dyDescent="0.2">
      <c r="A997" s="14" t="s">
        <v>8219</v>
      </c>
      <c r="B997">
        <v>70</v>
      </c>
      <c r="D997" s="15" t="s">
        <v>8221</v>
      </c>
      <c r="E997">
        <v>2</v>
      </c>
    </row>
    <row r="998" spans="1:5" x14ac:dyDescent="0.2">
      <c r="A998" s="14" t="s">
        <v>8219</v>
      </c>
      <c r="B998">
        <v>70</v>
      </c>
      <c r="D998" s="15" t="s">
        <v>8221</v>
      </c>
      <c r="E998">
        <v>2</v>
      </c>
    </row>
    <row r="999" spans="1:5" x14ac:dyDescent="0.2">
      <c r="A999" s="14" t="s">
        <v>8219</v>
      </c>
      <c r="B999">
        <v>70</v>
      </c>
      <c r="D999" s="15" t="s">
        <v>8221</v>
      </c>
      <c r="E999">
        <v>2</v>
      </c>
    </row>
    <row r="1000" spans="1:5" x14ac:dyDescent="0.2">
      <c r="A1000" s="14" t="s">
        <v>8219</v>
      </c>
      <c r="B1000">
        <v>70</v>
      </c>
      <c r="D1000" s="15" t="s">
        <v>8221</v>
      </c>
      <c r="E1000">
        <v>2</v>
      </c>
    </row>
    <row r="1001" spans="1:5" x14ac:dyDescent="0.2">
      <c r="A1001" s="14" t="s">
        <v>8219</v>
      </c>
      <c r="B1001">
        <v>70</v>
      </c>
      <c r="D1001" s="15" t="s">
        <v>8221</v>
      </c>
      <c r="E1001">
        <v>2</v>
      </c>
    </row>
    <row r="1002" spans="1:5" x14ac:dyDescent="0.2">
      <c r="A1002" s="14" t="s">
        <v>8219</v>
      </c>
      <c r="B1002">
        <v>70</v>
      </c>
      <c r="D1002" s="15" t="s">
        <v>8221</v>
      </c>
      <c r="E1002">
        <v>2</v>
      </c>
    </row>
    <row r="1003" spans="1:5" x14ac:dyDescent="0.2">
      <c r="A1003" s="14" t="s">
        <v>8219</v>
      </c>
      <c r="B1003">
        <v>70</v>
      </c>
      <c r="D1003" s="15" t="s">
        <v>8221</v>
      </c>
      <c r="E1003">
        <v>2</v>
      </c>
    </row>
    <row r="1004" spans="1:5" x14ac:dyDescent="0.2">
      <c r="A1004" s="14" t="s">
        <v>8219</v>
      </c>
      <c r="B1004">
        <v>70</v>
      </c>
      <c r="D1004" s="15" t="s">
        <v>8221</v>
      </c>
      <c r="E1004">
        <v>2</v>
      </c>
    </row>
    <row r="1005" spans="1:5" x14ac:dyDescent="0.2">
      <c r="A1005" s="14" t="s">
        <v>8219</v>
      </c>
      <c r="B1005">
        <v>69</v>
      </c>
      <c r="D1005" s="15" t="s">
        <v>8221</v>
      </c>
      <c r="E1005">
        <v>2</v>
      </c>
    </row>
    <row r="1006" spans="1:5" x14ac:dyDescent="0.2">
      <c r="A1006" s="14" t="s">
        <v>8219</v>
      </c>
      <c r="B1006">
        <v>69</v>
      </c>
      <c r="D1006" s="15" t="s">
        <v>8221</v>
      </c>
      <c r="E1006">
        <v>2</v>
      </c>
    </row>
    <row r="1007" spans="1:5" x14ac:dyDescent="0.2">
      <c r="A1007" s="14" t="s">
        <v>8219</v>
      </c>
      <c r="B1007">
        <v>69</v>
      </c>
      <c r="D1007" s="15" t="s">
        <v>8221</v>
      </c>
      <c r="E1007">
        <v>2</v>
      </c>
    </row>
    <row r="1008" spans="1:5" x14ac:dyDescent="0.2">
      <c r="A1008" s="14" t="s">
        <v>8219</v>
      </c>
      <c r="B1008">
        <v>69</v>
      </c>
      <c r="D1008" s="15" t="s">
        <v>8221</v>
      </c>
      <c r="E1008">
        <v>2</v>
      </c>
    </row>
    <row r="1009" spans="1:5" x14ac:dyDescent="0.2">
      <c r="A1009" s="14" t="s">
        <v>8219</v>
      </c>
      <c r="B1009">
        <v>69</v>
      </c>
      <c r="D1009" s="15" t="s">
        <v>8221</v>
      </c>
      <c r="E1009">
        <v>2</v>
      </c>
    </row>
    <row r="1010" spans="1:5" x14ac:dyDescent="0.2">
      <c r="A1010" s="14" t="s">
        <v>8219</v>
      </c>
      <c r="B1010">
        <v>69</v>
      </c>
      <c r="D1010" s="15" t="s">
        <v>8221</v>
      </c>
      <c r="E1010">
        <v>2</v>
      </c>
    </row>
    <row r="1011" spans="1:5" x14ac:dyDescent="0.2">
      <c r="A1011" s="14" t="s">
        <v>8219</v>
      </c>
      <c r="B1011">
        <v>69</v>
      </c>
      <c r="D1011" s="15" t="s">
        <v>8221</v>
      </c>
      <c r="E1011">
        <v>2</v>
      </c>
    </row>
    <row r="1012" spans="1:5" x14ac:dyDescent="0.2">
      <c r="A1012" s="14" t="s">
        <v>8219</v>
      </c>
      <c r="B1012">
        <v>69</v>
      </c>
      <c r="D1012" s="15" t="s">
        <v>8221</v>
      </c>
      <c r="E1012">
        <v>2</v>
      </c>
    </row>
    <row r="1013" spans="1:5" x14ac:dyDescent="0.2">
      <c r="A1013" s="14" t="s">
        <v>8219</v>
      </c>
      <c r="B1013">
        <v>69</v>
      </c>
      <c r="D1013" s="15" t="s">
        <v>8221</v>
      </c>
      <c r="E1013">
        <v>2</v>
      </c>
    </row>
    <row r="1014" spans="1:5" x14ac:dyDescent="0.2">
      <c r="A1014" s="14" t="s">
        <v>8219</v>
      </c>
      <c r="B1014">
        <v>69</v>
      </c>
      <c r="D1014" s="15" t="s">
        <v>8221</v>
      </c>
      <c r="E1014">
        <v>2</v>
      </c>
    </row>
    <row r="1015" spans="1:5" x14ac:dyDescent="0.2">
      <c r="A1015" s="14" t="s">
        <v>8219</v>
      </c>
      <c r="B1015">
        <v>69</v>
      </c>
      <c r="D1015" s="15" t="s">
        <v>8221</v>
      </c>
      <c r="E1015">
        <v>2</v>
      </c>
    </row>
    <row r="1016" spans="1:5" x14ac:dyDescent="0.2">
      <c r="A1016" s="14" t="s">
        <v>8219</v>
      </c>
      <c r="B1016">
        <v>69</v>
      </c>
      <c r="D1016" s="15" t="s">
        <v>8221</v>
      </c>
      <c r="E1016">
        <v>2</v>
      </c>
    </row>
    <row r="1017" spans="1:5" x14ac:dyDescent="0.2">
      <c r="A1017" s="14" t="s">
        <v>8219</v>
      </c>
      <c r="B1017">
        <v>69</v>
      </c>
      <c r="D1017" s="15" t="s">
        <v>8221</v>
      </c>
      <c r="E1017">
        <v>2</v>
      </c>
    </row>
    <row r="1018" spans="1:5" x14ac:dyDescent="0.2">
      <c r="A1018" s="14" t="s">
        <v>8219</v>
      </c>
      <c r="B1018">
        <v>69</v>
      </c>
      <c r="D1018" s="15" t="s">
        <v>8221</v>
      </c>
      <c r="E1018">
        <v>2</v>
      </c>
    </row>
    <row r="1019" spans="1:5" x14ac:dyDescent="0.2">
      <c r="A1019" s="14" t="s">
        <v>8219</v>
      </c>
      <c r="B1019">
        <v>68</v>
      </c>
      <c r="D1019" s="15" t="s">
        <v>8221</v>
      </c>
      <c r="E1019">
        <v>2</v>
      </c>
    </row>
    <row r="1020" spans="1:5" x14ac:dyDescent="0.2">
      <c r="A1020" s="14" t="s">
        <v>8219</v>
      </c>
      <c r="B1020">
        <v>68</v>
      </c>
      <c r="D1020" s="15" t="s">
        <v>8221</v>
      </c>
      <c r="E1020">
        <v>2</v>
      </c>
    </row>
    <row r="1021" spans="1:5" x14ac:dyDescent="0.2">
      <c r="A1021" s="14" t="s">
        <v>8219</v>
      </c>
      <c r="B1021">
        <v>68</v>
      </c>
      <c r="D1021" s="15" t="s">
        <v>8221</v>
      </c>
      <c r="E1021">
        <v>2</v>
      </c>
    </row>
    <row r="1022" spans="1:5" x14ac:dyDescent="0.2">
      <c r="A1022" s="14" t="s">
        <v>8219</v>
      </c>
      <c r="B1022">
        <v>68</v>
      </c>
      <c r="D1022" s="15" t="s">
        <v>8221</v>
      </c>
      <c r="E1022">
        <v>2</v>
      </c>
    </row>
    <row r="1023" spans="1:5" x14ac:dyDescent="0.2">
      <c r="A1023" s="14" t="s">
        <v>8219</v>
      </c>
      <c r="B1023">
        <v>68</v>
      </c>
      <c r="D1023" s="15" t="s">
        <v>8221</v>
      </c>
      <c r="E1023">
        <v>2</v>
      </c>
    </row>
    <row r="1024" spans="1:5" x14ac:dyDescent="0.2">
      <c r="A1024" s="14" t="s">
        <v>8219</v>
      </c>
      <c r="B1024">
        <v>68</v>
      </c>
      <c r="D1024" s="15" t="s">
        <v>8221</v>
      </c>
      <c r="E1024">
        <v>2</v>
      </c>
    </row>
    <row r="1025" spans="1:5" x14ac:dyDescent="0.2">
      <c r="A1025" s="14" t="s">
        <v>8219</v>
      </c>
      <c r="B1025">
        <v>68</v>
      </c>
      <c r="D1025" s="15" t="s">
        <v>8221</v>
      </c>
      <c r="E1025">
        <v>2</v>
      </c>
    </row>
    <row r="1026" spans="1:5" x14ac:dyDescent="0.2">
      <c r="A1026" s="14" t="s">
        <v>8219</v>
      </c>
      <c r="B1026">
        <v>67</v>
      </c>
      <c r="D1026" s="15" t="s">
        <v>8221</v>
      </c>
      <c r="E1026">
        <v>2</v>
      </c>
    </row>
    <row r="1027" spans="1:5" x14ac:dyDescent="0.2">
      <c r="A1027" s="14" t="s">
        <v>8219</v>
      </c>
      <c r="B1027">
        <v>67</v>
      </c>
      <c r="D1027" s="15" t="s">
        <v>8221</v>
      </c>
      <c r="E1027">
        <v>2</v>
      </c>
    </row>
    <row r="1028" spans="1:5" x14ac:dyDescent="0.2">
      <c r="A1028" s="14" t="s">
        <v>8219</v>
      </c>
      <c r="B1028">
        <v>67</v>
      </c>
      <c r="D1028" s="15" t="s">
        <v>8221</v>
      </c>
      <c r="E1028">
        <v>2</v>
      </c>
    </row>
    <row r="1029" spans="1:5" x14ac:dyDescent="0.2">
      <c r="A1029" s="14" t="s">
        <v>8219</v>
      </c>
      <c r="B1029">
        <v>67</v>
      </c>
      <c r="D1029" s="15" t="s">
        <v>8221</v>
      </c>
      <c r="E1029">
        <v>2</v>
      </c>
    </row>
    <row r="1030" spans="1:5" x14ac:dyDescent="0.2">
      <c r="A1030" s="14" t="s">
        <v>8219</v>
      </c>
      <c r="B1030">
        <v>67</v>
      </c>
      <c r="D1030" s="15" t="s">
        <v>8221</v>
      </c>
      <c r="E1030">
        <v>2</v>
      </c>
    </row>
    <row r="1031" spans="1:5" x14ac:dyDescent="0.2">
      <c r="A1031" s="14" t="s">
        <v>8219</v>
      </c>
      <c r="B1031">
        <v>67</v>
      </c>
      <c r="D1031" s="15" t="s">
        <v>8221</v>
      </c>
      <c r="E1031">
        <v>2</v>
      </c>
    </row>
    <row r="1032" spans="1:5" x14ac:dyDescent="0.2">
      <c r="A1032" s="14" t="s">
        <v>8219</v>
      </c>
      <c r="B1032">
        <v>67</v>
      </c>
      <c r="D1032" s="15" t="s">
        <v>8221</v>
      </c>
      <c r="E1032">
        <v>2</v>
      </c>
    </row>
    <row r="1033" spans="1:5" x14ac:dyDescent="0.2">
      <c r="A1033" s="14" t="s">
        <v>8219</v>
      </c>
      <c r="B1033">
        <v>67</v>
      </c>
      <c r="D1033" s="15" t="s">
        <v>8221</v>
      </c>
      <c r="E1033">
        <v>2</v>
      </c>
    </row>
    <row r="1034" spans="1:5" x14ac:dyDescent="0.2">
      <c r="A1034" s="14" t="s">
        <v>8219</v>
      </c>
      <c r="B1034">
        <v>67</v>
      </c>
      <c r="D1034" s="15" t="s">
        <v>8221</v>
      </c>
      <c r="E1034">
        <v>2</v>
      </c>
    </row>
    <row r="1035" spans="1:5" x14ac:dyDescent="0.2">
      <c r="A1035" s="14" t="s">
        <v>8219</v>
      </c>
      <c r="B1035">
        <v>66</v>
      </c>
      <c r="D1035" s="15" t="s">
        <v>8221</v>
      </c>
      <c r="E1035">
        <v>2</v>
      </c>
    </row>
    <row r="1036" spans="1:5" x14ac:dyDescent="0.2">
      <c r="A1036" s="14" t="s">
        <v>8219</v>
      </c>
      <c r="B1036">
        <v>66</v>
      </c>
      <c r="D1036" s="15" t="s">
        <v>8221</v>
      </c>
      <c r="E1036">
        <v>2</v>
      </c>
    </row>
    <row r="1037" spans="1:5" x14ac:dyDescent="0.2">
      <c r="A1037" s="14" t="s">
        <v>8219</v>
      </c>
      <c r="B1037">
        <v>66</v>
      </c>
      <c r="D1037" s="15" t="s">
        <v>8221</v>
      </c>
      <c r="E1037">
        <v>2</v>
      </c>
    </row>
    <row r="1038" spans="1:5" x14ac:dyDescent="0.2">
      <c r="A1038" s="14" t="s">
        <v>8219</v>
      </c>
      <c r="B1038">
        <v>66</v>
      </c>
      <c r="D1038" s="15" t="s">
        <v>8221</v>
      </c>
      <c r="E1038">
        <v>2</v>
      </c>
    </row>
    <row r="1039" spans="1:5" x14ac:dyDescent="0.2">
      <c r="A1039" s="14" t="s">
        <v>8219</v>
      </c>
      <c r="B1039">
        <v>66</v>
      </c>
      <c r="D1039" s="15" t="s">
        <v>8221</v>
      </c>
      <c r="E1039">
        <v>2</v>
      </c>
    </row>
    <row r="1040" spans="1:5" x14ac:dyDescent="0.2">
      <c r="A1040" s="14" t="s">
        <v>8219</v>
      </c>
      <c r="B1040">
        <v>66</v>
      </c>
      <c r="D1040" s="15" t="s">
        <v>8221</v>
      </c>
      <c r="E1040">
        <v>1</v>
      </c>
    </row>
    <row r="1041" spans="1:5" x14ac:dyDescent="0.2">
      <c r="A1041" s="14" t="s">
        <v>8219</v>
      </c>
      <c r="B1041">
        <v>66</v>
      </c>
      <c r="D1041" s="15" t="s">
        <v>8221</v>
      </c>
      <c r="E1041">
        <v>1</v>
      </c>
    </row>
    <row r="1042" spans="1:5" x14ac:dyDescent="0.2">
      <c r="A1042" s="14" t="s">
        <v>8219</v>
      </c>
      <c r="B1042">
        <v>66</v>
      </c>
      <c r="D1042" s="15" t="s">
        <v>8221</v>
      </c>
      <c r="E1042">
        <v>1</v>
      </c>
    </row>
    <row r="1043" spans="1:5" x14ac:dyDescent="0.2">
      <c r="A1043" s="14" t="s">
        <v>8219</v>
      </c>
      <c r="B1043">
        <v>65</v>
      </c>
      <c r="D1043" s="15" t="s">
        <v>8221</v>
      </c>
      <c r="E1043">
        <v>1</v>
      </c>
    </row>
    <row r="1044" spans="1:5" x14ac:dyDescent="0.2">
      <c r="A1044" s="14" t="s">
        <v>8219</v>
      </c>
      <c r="B1044">
        <v>65</v>
      </c>
      <c r="D1044" s="15" t="s">
        <v>8221</v>
      </c>
      <c r="E1044">
        <v>1</v>
      </c>
    </row>
    <row r="1045" spans="1:5" x14ac:dyDescent="0.2">
      <c r="A1045" s="14" t="s">
        <v>8219</v>
      </c>
      <c r="B1045">
        <v>65</v>
      </c>
      <c r="D1045" s="15" t="s">
        <v>8221</v>
      </c>
      <c r="E1045">
        <v>1</v>
      </c>
    </row>
    <row r="1046" spans="1:5" x14ac:dyDescent="0.2">
      <c r="A1046" s="14" t="s">
        <v>8219</v>
      </c>
      <c r="B1046">
        <v>65</v>
      </c>
      <c r="D1046" s="15" t="s">
        <v>8221</v>
      </c>
      <c r="E1046">
        <v>1</v>
      </c>
    </row>
    <row r="1047" spans="1:5" x14ac:dyDescent="0.2">
      <c r="A1047" s="14" t="s">
        <v>8219</v>
      </c>
      <c r="B1047">
        <v>65</v>
      </c>
      <c r="D1047" s="15" t="s">
        <v>8221</v>
      </c>
      <c r="E1047">
        <v>1</v>
      </c>
    </row>
    <row r="1048" spans="1:5" x14ac:dyDescent="0.2">
      <c r="A1048" s="14" t="s">
        <v>8219</v>
      </c>
      <c r="B1048">
        <v>65</v>
      </c>
      <c r="D1048" s="15" t="s">
        <v>8221</v>
      </c>
      <c r="E1048">
        <v>1</v>
      </c>
    </row>
    <row r="1049" spans="1:5" x14ac:dyDescent="0.2">
      <c r="A1049" s="14" t="s">
        <v>8219</v>
      </c>
      <c r="B1049">
        <v>65</v>
      </c>
      <c r="D1049" s="15" t="s">
        <v>8221</v>
      </c>
      <c r="E1049">
        <v>1</v>
      </c>
    </row>
    <row r="1050" spans="1:5" x14ac:dyDescent="0.2">
      <c r="A1050" s="14" t="s">
        <v>8219</v>
      </c>
      <c r="B1050">
        <v>65</v>
      </c>
      <c r="D1050" s="15" t="s">
        <v>8221</v>
      </c>
      <c r="E1050">
        <v>1</v>
      </c>
    </row>
    <row r="1051" spans="1:5" x14ac:dyDescent="0.2">
      <c r="A1051" s="14" t="s">
        <v>8219</v>
      </c>
      <c r="B1051">
        <v>65</v>
      </c>
      <c r="D1051" s="15" t="s">
        <v>8221</v>
      </c>
      <c r="E1051">
        <v>1</v>
      </c>
    </row>
    <row r="1052" spans="1:5" x14ac:dyDescent="0.2">
      <c r="A1052" s="14" t="s">
        <v>8219</v>
      </c>
      <c r="B1052">
        <v>65</v>
      </c>
      <c r="D1052" s="15" t="s">
        <v>8221</v>
      </c>
      <c r="E1052">
        <v>1</v>
      </c>
    </row>
    <row r="1053" spans="1:5" x14ac:dyDescent="0.2">
      <c r="A1053" s="14" t="s">
        <v>8219</v>
      </c>
      <c r="B1053">
        <v>65</v>
      </c>
      <c r="D1053" s="15" t="s">
        <v>8221</v>
      </c>
      <c r="E1053">
        <v>1</v>
      </c>
    </row>
    <row r="1054" spans="1:5" x14ac:dyDescent="0.2">
      <c r="A1054" s="14" t="s">
        <v>8219</v>
      </c>
      <c r="B1054">
        <v>65</v>
      </c>
      <c r="D1054" s="15" t="s">
        <v>8221</v>
      </c>
      <c r="E1054">
        <v>1</v>
      </c>
    </row>
    <row r="1055" spans="1:5" x14ac:dyDescent="0.2">
      <c r="A1055" s="14" t="s">
        <v>8219</v>
      </c>
      <c r="B1055">
        <v>64</v>
      </c>
      <c r="D1055" s="15" t="s">
        <v>8221</v>
      </c>
      <c r="E1055">
        <v>1</v>
      </c>
    </row>
    <row r="1056" spans="1:5" x14ac:dyDescent="0.2">
      <c r="A1056" s="14" t="s">
        <v>8219</v>
      </c>
      <c r="B1056">
        <v>64</v>
      </c>
      <c r="D1056" s="15" t="s">
        <v>8221</v>
      </c>
      <c r="E1056">
        <v>1</v>
      </c>
    </row>
    <row r="1057" spans="1:5" x14ac:dyDescent="0.2">
      <c r="A1057" s="14" t="s">
        <v>8219</v>
      </c>
      <c r="B1057">
        <v>64</v>
      </c>
      <c r="D1057" s="15" t="s">
        <v>8221</v>
      </c>
      <c r="E1057">
        <v>1</v>
      </c>
    </row>
    <row r="1058" spans="1:5" x14ac:dyDescent="0.2">
      <c r="A1058" s="14" t="s">
        <v>8219</v>
      </c>
      <c r="B1058">
        <v>64</v>
      </c>
      <c r="D1058" s="15" t="s">
        <v>8221</v>
      </c>
      <c r="E1058">
        <v>1</v>
      </c>
    </row>
    <row r="1059" spans="1:5" x14ac:dyDescent="0.2">
      <c r="A1059" s="14" t="s">
        <v>8219</v>
      </c>
      <c r="B1059">
        <v>64</v>
      </c>
      <c r="D1059" s="15" t="s">
        <v>8221</v>
      </c>
      <c r="E1059">
        <v>1</v>
      </c>
    </row>
    <row r="1060" spans="1:5" x14ac:dyDescent="0.2">
      <c r="A1060" s="14" t="s">
        <v>8219</v>
      </c>
      <c r="B1060">
        <v>64</v>
      </c>
      <c r="D1060" s="15" t="s">
        <v>8221</v>
      </c>
      <c r="E1060">
        <v>1</v>
      </c>
    </row>
    <row r="1061" spans="1:5" x14ac:dyDescent="0.2">
      <c r="A1061" s="14" t="s">
        <v>8219</v>
      </c>
      <c r="B1061">
        <v>64</v>
      </c>
      <c r="D1061" s="15" t="s">
        <v>8221</v>
      </c>
      <c r="E1061">
        <v>1</v>
      </c>
    </row>
    <row r="1062" spans="1:5" x14ac:dyDescent="0.2">
      <c r="A1062" s="14" t="s">
        <v>8219</v>
      </c>
      <c r="B1062">
        <v>64</v>
      </c>
      <c r="D1062" s="15" t="s">
        <v>8221</v>
      </c>
      <c r="E1062">
        <v>1</v>
      </c>
    </row>
    <row r="1063" spans="1:5" x14ac:dyDescent="0.2">
      <c r="A1063" s="14" t="s">
        <v>8219</v>
      </c>
      <c r="B1063">
        <v>64</v>
      </c>
      <c r="D1063" s="15" t="s">
        <v>8221</v>
      </c>
      <c r="E1063">
        <v>1</v>
      </c>
    </row>
    <row r="1064" spans="1:5" x14ac:dyDescent="0.2">
      <c r="A1064" s="14" t="s">
        <v>8219</v>
      </c>
      <c r="B1064">
        <v>64</v>
      </c>
      <c r="D1064" s="15" t="s">
        <v>8221</v>
      </c>
      <c r="E1064">
        <v>1</v>
      </c>
    </row>
    <row r="1065" spans="1:5" x14ac:dyDescent="0.2">
      <c r="A1065" s="14" t="s">
        <v>8219</v>
      </c>
      <c r="B1065">
        <v>64</v>
      </c>
      <c r="D1065" s="15" t="s">
        <v>8221</v>
      </c>
      <c r="E1065">
        <v>1</v>
      </c>
    </row>
    <row r="1066" spans="1:5" x14ac:dyDescent="0.2">
      <c r="A1066" s="14" t="s">
        <v>8219</v>
      </c>
      <c r="B1066">
        <v>64</v>
      </c>
      <c r="D1066" s="15" t="s">
        <v>8221</v>
      </c>
      <c r="E1066">
        <v>1</v>
      </c>
    </row>
    <row r="1067" spans="1:5" x14ac:dyDescent="0.2">
      <c r="A1067" s="14" t="s">
        <v>8219</v>
      </c>
      <c r="B1067">
        <v>63</v>
      </c>
      <c r="D1067" s="15" t="s">
        <v>8221</v>
      </c>
      <c r="E1067">
        <v>1</v>
      </c>
    </row>
    <row r="1068" spans="1:5" x14ac:dyDescent="0.2">
      <c r="A1068" s="14" t="s">
        <v>8219</v>
      </c>
      <c r="B1068">
        <v>63</v>
      </c>
      <c r="D1068" s="15" t="s">
        <v>8221</v>
      </c>
      <c r="E1068">
        <v>1</v>
      </c>
    </row>
    <row r="1069" spans="1:5" x14ac:dyDescent="0.2">
      <c r="A1069" s="14" t="s">
        <v>8219</v>
      </c>
      <c r="B1069">
        <v>63</v>
      </c>
      <c r="D1069" s="15" t="s">
        <v>8221</v>
      </c>
      <c r="E1069">
        <v>1</v>
      </c>
    </row>
    <row r="1070" spans="1:5" x14ac:dyDescent="0.2">
      <c r="A1070" s="14" t="s">
        <v>8219</v>
      </c>
      <c r="B1070">
        <v>63</v>
      </c>
      <c r="D1070" s="15" t="s">
        <v>8221</v>
      </c>
      <c r="E1070">
        <v>1</v>
      </c>
    </row>
    <row r="1071" spans="1:5" x14ac:dyDescent="0.2">
      <c r="A1071" s="14" t="s">
        <v>8219</v>
      </c>
      <c r="B1071">
        <v>63</v>
      </c>
      <c r="D1071" s="15" t="s">
        <v>8221</v>
      </c>
      <c r="E1071">
        <v>1</v>
      </c>
    </row>
    <row r="1072" spans="1:5" x14ac:dyDescent="0.2">
      <c r="A1072" s="14" t="s">
        <v>8219</v>
      </c>
      <c r="B1072">
        <v>63</v>
      </c>
      <c r="D1072" s="15" t="s">
        <v>8221</v>
      </c>
      <c r="E1072">
        <v>1</v>
      </c>
    </row>
    <row r="1073" spans="1:5" x14ac:dyDescent="0.2">
      <c r="A1073" s="14" t="s">
        <v>8219</v>
      </c>
      <c r="B1073">
        <v>63</v>
      </c>
      <c r="D1073" s="15" t="s">
        <v>8221</v>
      </c>
      <c r="E1073">
        <v>1</v>
      </c>
    </row>
    <row r="1074" spans="1:5" x14ac:dyDescent="0.2">
      <c r="A1074" s="14" t="s">
        <v>8219</v>
      </c>
      <c r="B1074">
        <v>63</v>
      </c>
      <c r="D1074" s="15" t="s">
        <v>8221</v>
      </c>
      <c r="E1074">
        <v>1</v>
      </c>
    </row>
    <row r="1075" spans="1:5" x14ac:dyDescent="0.2">
      <c r="A1075" s="14" t="s">
        <v>8219</v>
      </c>
      <c r="B1075">
        <v>63</v>
      </c>
      <c r="D1075" s="15" t="s">
        <v>8221</v>
      </c>
      <c r="E1075">
        <v>1</v>
      </c>
    </row>
    <row r="1076" spans="1:5" x14ac:dyDescent="0.2">
      <c r="A1076" s="14" t="s">
        <v>8219</v>
      </c>
      <c r="B1076">
        <v>63</v>
      </c>
      <c r="D1076" s="15" t="s">
        <v>8221</v>
      </c>
      <c r="E1076">
        <v>1</v>
      </c>
    </row>
    <row r="1077" spans="1:5" x14ac:dyDescent="0.2">
      <c r="A1077" s="14" t="s">
        <v>8219</v>
      </c>
      <c r="B1077">
        <v>63</v>
      </c>
      <c r="D1077" s="15" t="s">
        <v>8221</v>
      </c>
      <c r="E1077">
        <v>1</v>
      </c>
    </row>
    <row r="1078" spans="1:5" x14ac:dyDescent="0.2">
      <c r="A1078" s="14" t="s">
        <v>8219</v>
      </c>
      <c r="B1078">
        <v>63</v>
      </c>
      <c r="D1078" s="15" t="s">
        <v>8221</v>
      </c>
      <c r="E1078">
        <v>1</v>
      </c>
    </row>
    <row r="1079" spans="1:5" x14ac:dyDescent="0.2">
      <c r="A1079" s="14" t="s">
        <v>8219</v>
      </c>
      <c r="B1079">
        <v>62</v>
      </c>
      <c r="D1079" s="15" t="s">
        <v>8221</v>
      </c>
      <c r="E1079">
        <v>1</v>
      </c>
    </row>
    <row r="1080" spans="1:5" x14ac:dyDescent="0.2">
      <c r="A1080" s="14" t="s">
        <v>8219</v>
      </c>
      <c r="B1080">
        <v>62</v>
      </c>
      <c r="D1080" s="15" t="s">
        <v>8221</v>
      </c>
      <c r="E1080">
        <v>1</v>
      </c>
    </row>
    <row r="1081" spans="1:5" x14ac:dyDescent="0.2">
      <c r="A1081" s="14" t="s">
        <v>8219</v>
      </c>
      <c r="B1081">
        <v>62</v>
      </c>
      <c r="D1081" s="15" t="s">
        <v>8221</v>
      </c>
      <c r="E1081">
        <v>1</v>
      </c>
    </row>
    <row r="1082" spans="1:5" x14ac:dyDescent="0.2">
      <c r="A1082" s="14" t="s">
        <v>8219</v>
      </c>
      <c r="B1082">
        <v>62</v>
      </c>
      <c r="D1082" s="15" t="s">
        <v>8221</v>
      </c>
      <c r="E1082">
        <v>1</v>
      </c>
    </row>
    <row r="1083" spans="1:5" x14ac:dyDescent="0.2">
      <c r="A1083" s="14" t="s">
        <v>8219</v>
      </c>
      <c r="B1083">
        <v>62</v>
      </c>
      <c r="D1083" s="15" t="s">
        <v>8221</v>
      </c>
      <c r="E1083">
        <v>1</v>
      </c>
    </row>
    <row r="1084" spans="1:5" x14ac:dyDescent="0.2">
      <c r="A1084" s="14" t="s">
        <v>8219</v>
      </c>
      <c r="B1084">
        <v>62</v>
      </c>
      <c r="D1084" s="15" t="s">
        <v>8221</v>
      </c>
      <c r="E1084">
        <v>1</v>
      </c>
    </row>
    <row r="1085" spans="1:5" x14ac:dyDescent="0.2">
      <c r="A1085" s="14" t="s">
        <v>8219</v>
      </c>
      <c r="B1085">
        <v>62</v>
      </c>
      <c r="D1085" s="15" t="s">
        <v>8221</v>
      </c>
      <c r="E1085">
        <v>1</v>
      </c>
    </row>
    <row r="1086" spans="1:5" x14ac:dyDescent="0.2">
      <c r="A1086" s="14" t="s">
        <v>8219</v>
      </c>
      <c r="B1086">
        <v>62</v>
      </c>
      <c r="D1086" s="15" t="s">
        <v>8221</v>
      </c>
      <c r="E1086">
        <v>1</v>
      </c>
    </row>
    <row r="1087" spans="1:5" x14ac:dyDescent="0.2">
      <c r="A1087" s="14" t="s">
        <v>8219</v>
      </c>
      <c r="B1087">
        <v>62</v>
      </c>
      <c r="D1087" s="15" t="s">
        <v>8221</v>
      </c>
      <c r="E1087">
        <v>1</v>
      </c>
    </row>
    <row r="1088" spans="1:5" x14ac:dyDescent="0.2">
      <c r="A1088" s="14" t="s">
        <v>8219</v>
      </c>
      <c r="B1088">
        <v>62</v>
      </c>
      <c r="D1088" s="15" t="s">
        <v>8221</v>
      </c>
      <c r="E1088">
        <v>1</v>
      </c>
    </row>
    <row r="1089" spans="1:5" x14ac:dyDescent="0.2">
      <c r="A1089" s="14" t="s">
        <v>8219</v>
      </c>
      <c r="B1089">
        <v>62</v>
      </c>
      <c r="D1089" s="15" t="s">
        <v>8221</v>
      </c>
      <c r="E1089">
        <v>1</v>
      </c>
    </row>
    <row r="1090" spans="1:5" x14ac:dyDescent="0.2">
      <c r="A1090" s="14" t="s">
        <v>8219</v>
      </c>
      <c r="B1090">
        <v>62</v>
      </c>
      <c r="D1090" s="15" t="s">
        <v>8221</v>
      </c>
      <c r="E1090">
        <v>1</v>
      </c>
    </row>
    <row r="1091" spans="1:5" x14ac:dyDescent="0.2">
      <c r="A1091" s="14" t="s">
        <v>8219</v>
      </c>
      <c r="B1091">
        <v>62</v>
      </c>
      <c r="D1091" s="15" t="s">
        <v>8221</v>
      </c>
      <c r="E1091">
        <v>1</v>
      </c>
    </row>
    <row r="1092" spans="1:5" x14ac:dyDescent="0.2">
      <c r="A1092" s="14" t="s">
        <v>8219</v>
      </c>
      <c r="B1092">
        <v>62</v>
      </c>
      <c r="D1092" s="15" t="s">
        <v>8221</v>
      </c>
      <c r="E1092">
        <v>1</v>
      </c>
    </row>
    <row r="1093" spans="1:5" x14ac:dyDescent="0.2">
      <c r="A1093" s="14" t="s">
        <v>8219</v>
      </c>
      <c r="B1093">
        <v>62</v>
      </c>
      <c r="D1093" s="15" t="s">
        <v>8221</v>
      </c>
      <c r="E1093">
        <v>1</v>
      </c>
    </row>
    <row r="1094" spans="1:5" x14ac:dyDescent="0.2">
      <c r="A1094" s="14" t="s">
        <v>8219</v>
      </c>
      <c r="B1094">
        <v>62</v>
      </c>
      <c r="D1094" s="15" t="s">
        <v>8221</v>
      </c>
      <c r="E1094">
        <v>1</v>
      </c>
    </row>
    <row r="1095" spans="1:5" x14ac:dyDescent="0.2">
      <c r="A1095" s="14" t="s">
        <v>8219</v>
      </c>
      <c r="B1095">
        <v>62</v>
      </c>
      <c r="D1095" s="15" t="s">
        <v>8221</v>
      </c>
      <c r="E1095">
        <v>1</v>
      </c>
    </row>
    <row r="1096" spans="1:5" x14ac:dyDescent="0.2">
      <c r="A1096" s="14" t="s">
        <v>8219</v>
      </c>
      <c r="B1096">
        <v>62</v>
      </c>
      <c r="D1096" s="15" t="s">
        <v>8221</v>
      </c>
      <c r="E1096">
        <v>1</v>
      </c>
    </row>
    <row r="1097" spans="1:5" x14ac:dyDescent="0.2">
      <c r="A1097" s="14" t="s">
        <v>8219</v>
      </c>
      <c r="B1097">
        <v>61</v>
      </c>
      <c r="D1097" s="15" t="s">
        <v>8221</v>
      </c>
      <c r="E1097">
        <v>1</v>
      </c>
    </row>
    <row r="1098" spans="1:5" x14ac:dyDescent="0.2">
      <c r="A1098" s="14" t="s">
        <v>8219</v>
      </c>
      <c r="B1098">
        <v>61</v>
      </c>
      <c r="D1098" s="15" t="s">
        <v>8221</v>
      </c>
      <c r="E1098">
        <v>1</v>
      </c>
    </row>
    <row r="1099" spans="1:5" x14ac:dyDescent="0.2">
      <c r="A1099" s="14" t="s">
        <v>8219</v>
      </c>
      <c r="B1099">
        <v>61</v>
      </c>
      <c r="D1099" s="15" t="s">
        <v>8221</v>
      </c>
      <c r="E1099">
        <v>1</v>
      </c>
    </row>
    <row r="1100" spans="1:5" x14ac:dyDescent="0.2">
      <c r="A1100" s="14" t="s">
        <v>8219</v>
      </c>
      <c r="B1100">
        <v>61</v>
      </c>
      <c r="D1100" s="15" t="s">
        <v>8221</v>
      </c>
      <c r="E1100">
        <v>1</v>
      </c>
    </row>
    <row r="1101" spans="1:5" x14ac:dyDescent="0.2">
      <c r="A1101" s="14" t="s">
        <v>8219</v>
      </c>
      <c r="B1101">
        <v>61</v>
      </c>
      <c r="D1101" s="15" t="s">
        <v>8221</v>
      </c>
      <c r="E1101">
        <v>1</v>
      </c>
    </row>
    <row r="1102" spans="1:5" x14ac:dyDescent="0.2">
      <c r="A1102" s="14" t="s">
        <v>8219</v>
      </c>
      <c r="B1102">
        <v>61</v>
      </c>
      <c r="D1102" s="15" t="s">
        <v>8221</v>
      </c>
      <c r="E1102">
        <v>1</v>
      </c>
    </row>
    <row r="1103" spans="1:5" x14ac:dyDescent="0.2">
      <c r="A1103" s="14" t="s">
        <v>8219</v>
      </c>
      <c r="B1103">
        <v>61</v>
      </c>
      <c r="D1103" s="15" t="s">
        <v>8221</v>
      </c>
      <c r="E1103">
        <v>1</v>
      </c>
    </row>
    <row r="1104" spans="1:5" x14ac:dyDescent="0.2">
      <c r="A1104" s="14" t="s">
        <v>8219</v>
      </c>
      <c r="B1104">
        <v>61</v>
      </c>
      <c r="D1104" s="15" t="s">
        <v>8221</v>
      </c>
      <c r="E1104">
        <v>1</v>
      </c>
    </row>
    <row r="1105" spans="1:5" x14ac:dyDescent="0.2">
      <c r="A1105" s="14" t="s">
        <v>8219</v>
      </c>
      <c r="B1105">
        <v>61</v>
      </c>
      <c r="D1105" s="15" t="s">
        <v>8221</v>
      </c>
      <c r="E1105">
        <v>1</v>
      </c>
    </row>
    <row r="1106" spans="1:5" x14ac:dyDescent="0.2">
      <c r="A1106" s="14" t="s">
        <v>8219</v>
      </c>
      <c r="B1106">
        <v>61</v>
      </c>
      <c r="D1106" s="15" t="s">
        <v>8221</v>
      </c>
      <c r="E1106">
        <v>1</v>
      </c>
    </row>
    <row r="1107" spans="1:5" x14ac:dyDescent="0.2">
      <c r="A1107" s="14" t="s">
        <v>8219</v>
      </c>
      <c r="B1107">
        <v>61</v>
      </c>
      <c r="D1107" s="15" t="s">
        <v>8221</v>
      </c>
      <c r="E1107">
        <v>1</v>
      </c>
    </row>
    <row r="1108" spans="1:5" x14ac:dyDescent="0.2">
      <c r="A1108" s="14" t="s">
        <v>8219</v>
      </c>
      <c r="B1108">
        <v>61</v>
      </c>
      <c r="D1108" s="15" t="s">
        <v>8221</v>
      </c>
      <c r="E1108">
        <v>1</v>
      </c>
    </row>
    <row r="1109" spans="1:5" x14ac:dyDescent="0.2">
      <c r="A1109" s="14" t="s">
        <v>8219</v>
      </c>
      <c r="B1109">
        <v>61</v>
      </c>
      <c r="D1109" s="15" t="s">
        <v>8221</v>
      </c>
      <c r="E1109">
        <v>1</v>
      </c>
    </row>
    <row r="1110" spans="1:5" x14ac:dyDescent="0.2">
      <c r="A1110" s="14" t="s">
        <v>8219</v>
      </c>
      <c r="B1110">
        <v>61</v>
      </c>
      <c r="D1110" s="15" t="s">
        <v>8221</v>
      </c>
      <c r="E1110">
        <v>1</v>
      </c>
    </row>
    <row r="1111" spans="1:5" x14ac:dyDescent="0.2">
      <c r="A1111" s="14" t="s">
        <v>8219</v>
      </c>
      <c r="B1111">
        <v>60</v>
      </c>
      <c r="D1111" s="15" t="s">
        <v>8221</v>
      </c>
      <c r="E1111">
        <v>1</v>
      </c>
    </row>
    <row r="1112" spans="1:5" x14ac:dyDescent="0.2">
      <c r="A1112" s="14" t="s">
        <v>8219</v>
      </c>
      <c r="B1112">
        <v>60</v>
      </c>
      <c r="D1112" s="15" t="s">
        <v>8221</v>
      </c>
      <c r="E1112">
        <v>1</v>
      </c>
    </row>
    <row r="1113" spans="1:5" x14ac:dyDescent="0.2">
      <c r="A1113" s="14" t="s">
        <v>8219</v>
      </c>
      <c r="B1113">
        <v>60</v>
      </c>
      <c r="D1113" s="15" t="s">
        <v>8221</v>
      </c>
      <c r="E1113">
        <v>1</v>
      </c>
    </row>
    <row r="1114" spans="1:5" x14ac:dyDescent="0.2">
      <c r="A1114" s="14" t="s">
        <v>8219</v>
      </c>
      <c r="B1114">
        <v>60</v>
      </c>
      <c r="D1114" s="15" t="s">
        <v>8221</v>
      </c>
      <c r="E1114">
        <v>1</v>
      </c>
    </row>
    <row r="1115" spans="1:5" x14ac:dyDescent="0.2">
      <c r="A1115" s="14" t="s">
        <v>8219</v>
      </c>
      <c r="B1115">
        <v>60</v>
      </c>
      <c r="D1115" s="15" t="s">
        <v>8221</v>
      </c>
      <c r="E1115">
        <v>1</v>
      </c>
    </row>
    <row r="1116" spans="1:5" x14ac:dyDescent="0.2">
      <c r="A1116" s="14" t="s">
        <v>8219</v>
      </c>
      <c r="B1116">
        <v>60</v>
      </c>
      <c r="D1116" s="15" t="s">
        <v>8221</v>
      </c>
      <c r="E1116">
        <v>1</v>
      </c>
    </row>
    <row r="1117" spans="1:5" x14ac:dyDescent="0.2">
      <c r="A1117" s="14" t="s">
        <v>8219</v>
      </c>
      <c r="B1117">
        <v>60</v>
      </c>
      <c r="D1117" s="15" t="s">
        <v>8221</v>
      </c>
      <c r="E1117">
        <v>1</v>
      </c>
    </row>
    <row r="1118" spans="1:5" x14ac:dyDescent="0.2">
      <c r="A1118" s="14" t="s">
        <v>8219</v>
      </c>
      <c r="B1118">
        <v>60</v>
      </c>
      <c r="D1118" s="15" t="s">
        <v>8221</v>
      </c>
      <c r="E1118">
        <v>1</v>
      </c>
    </row>
    <row r="1119" spans="1:5" x14ac:dyDescent="0.2">
      <c r="A1119" s="14" t="s">
        <v>8219</v>
      </c>
      <c r="B1119">
        <v>60</v>
      </c>
      <c r="D1119" s="15" t="s">
        <v>8221</v>
      </c>
      <c r="E1119">
        <v>1</v>
      </c>
    </row>
    <row r="1120" spans="1:5" x14ac:dyDescent="0.2">
      <c r="A1120" s="14" t="s">
        <v>8219</v>
      </c>
      <c r="B1120">
        <v>60</v>
      </c>
      <c r="D1120" s="15" t="s">
        <v>8221</v>
      </c>
      <c r="E1120">
        <v>1</v>
      </c>
    </row>
    <row r="1121" spans="1:5" x14ac:dyDescent="0.2">
      <c r="A1121" s="14" t="s">
        <v>8219</v>
      </c>
      <c r="B1121">
        <v>60</v>
      </c>
      <c r="D1121" s="15" t="s">
        <v>8221</v>
      </c>
      <c r="E1121">
        <v>1</v>
      </c>
    </row>
    <row r="1122" spans="1:5" x14ac:dyDescent="0.2">
      <c r="A1122" s="14" t="s">
        <v>8219</v>
      </c>
      <c r="B1122">
        <v>60</v>
      </c>
      <c r="D1122" s="15" t="s">
        <v>8221</v>
      </c>
      <c r="E1122">
        <v>1</v>
      </c>
    </row>
    <row r="1123" spans="1:5" x14ac:dyDescent="0.2">
      <c r="A1123" s="14" t="s">
        <v>8219</v>
      </c>
      <c r="B1123">
        <v>59</v>
      </c>
      <c r="D1123" s="15" t="s">
        <v>8221</v>
      </c>
      <c r="E1123">
        <v>1</v>
      </c>
    </row>
    <row r="1124" spans="1:5" x14ac:dyDescent="0.2">
      <c r="A1124" s="14" t="s">
        <v>8219</v>
      </c>
      <c r="B1124">
        <v>59</v>
      </c>
      <c r="D1124" s="15" t="s">
        <v>8221</v>
      </c>
      <c r="E1124">
        <v>1</v>
      </c>
    </row>
    <row r="1125" spans="1:5" x14ac:dyDescent="0.2">
      <c r="A1125" s="14" t="s">
        <v>8219</v>
      </c>
      <c r="B1125">
        <v>59</v>
      </c>
      <c r="D1125" s="15" t="s">
        <v>8221</v>
      </c>
      <c r="E1125">
        <v>1</v>
      </c>
    </row>
    <row r="1126" spans="1:5" x14ac:dyDescent="0.2">
      <c r="A1126" s="14" t="s">
        <v>8219</v>
      </c>
      <c r="B1126">
        <v>59</v>
      </c>
      <c r="D1126" s="15" t="s">
        <v>8221</v>
      </c>
      <c r="E1126">
        <v>1</v>
      </c>
    </row>
    <row r="1127" spans="1:5" x14ac:dyDescent="0.2">
      <c r="A1127" s="14" t="s">
        <v>8219</v>
      </c>
      <c r="B1127">
        <v>59</v>
      </c>
      <c r="D1127" s="15" t="s">
        <v>8221</v>
      </c>
      <c r="E1127">
        <v>1</v>
      </c>
    </row>
    <row r="1128" spans="1:5" x14ac:dyDescent="0.2">
      <c r="A1128" s="14" t="s">
        <v>8219</v>
      </c>
      <c r="B1128">
        <v>59</v>
      </c>
      <c r="D1128" s="15" t="s">
        <v>8221</v>
      </c>
      <c r="E1128">
        <v>1</v>
      </c>
    </row>
    <row r="1129" spans="1:5" x14ac:dyDescent="0.2">
      <c r="A1129" s="14" t="s">
        <v>8219</v>
      </c>
      <c r="B1129">
        <v>59</v>
      </c>
      <c r="D1129" s="15" t="s">
        <v>8221</v>
      </c>
      <c r="E1129">
        <v>1</v>
      </c>
    </row>
    <row r="1130" spans="1:5" x14ac:dyDescent="0.2">
      <c r="A1130" s="14" t="s">
        <v>8219</v>
      </c>
      <c r="B1130">
        <v>59</v>
      </c>
      <c r="D1130" s="15" t="s">
        <v>8221</v>
      </c>
      <c r="E1130">
        <v>1</v>
      </c>
    </row>
    <row r="1131" spans="1:5" x14ac:dyDescent="0.2">
      <c r="A1131" s="14" t="s">
        <v>8219</v>
      </c>
      <c r="B1131">
        <v>59</v>
      </c>
      <c r="D1131" s="15" t="s">
        <v>8221</v>
      </c>
      <c r="E1131">
        <v>1</v>
      </c>
    </row>
    <row r="1132" spans="1:5" x14ac:dyDescent="0.2">
      <c r="A1132" s="14" t="s">
        <v>8219</v>
      </c>
      <c r="B1132">
        <v>59</v>
      </c>
      <c r="D1132" s="15" t="s">
        <v>8221</v>
      </c>
      <c r="E1132">
        <v>1</v>
      </c>
    </row>
    <row r="1133" spans="1:5" x14ac:dyDescent="0.2">
      <c r="A1133" s="14" t="s">
        <v>8219</v>
      </c>
      <c r="B1133">
        <v>59</v>
      </c>
      <c r="D1133" s="15" t="s">
        <v>8221</v>
      </c>
      <c r="E1133">
        <v>1</v>
      </c>
    </row>
    <row r="1134" spans="1:5" x14ac:dyDescent="0.2">
      <c r="A1134" s="14" t="s">
        <v>8219</v>
      </c>
      <c r="B1134">
        <v>58</v>
      </c>
      <c r="D1134" s="15" t="s">
        <v>8221</v>
      </c>
      <c r="E1134">
        <v>1</v>
      </c>
    </row>
    <row r="1135" spans="1:5" x14ac:dyDescent="0.2">
      <c r="A1135" s="14" t="s">
        <v>8219</v>
      </c>
      <c r="B1135">
        <v>58</v>
      </c>
      <c r="D1135" s="15" t="s">
        <v>8221</v>
      </c>
      <c r="E1135">
        <v>1</v>
      </c>
    </row>
    <row r="1136" spans="1:5" x14ac:dyDescent="0.2">
      <c r="A1136" s="14" t="s">
        <v>8219</v>
      </c>
      <c r="B1136">
        <v>58</v>
      </c>
      <c r="D1136" s="15" t="s">
        <v>8221</v>
      </c>
      <c r="E1136">
        <v>1</v>
      </c>
    </row>
    <row r="1137" spans="1:5" x14ac:dyDescent="0.2">
      <c r="A1137" s="14" t="s">
        <v>8219</v>
      </c>
      <c r="B1137">
        <v>58</v>
      </c>
      <c r="D1137" s="15" t="s">
        <v>8221</v>
      </c>
      <c r="E1137">
        <v>1</v>
      </c>
    </row>
    <row r="1138" spans="1:5" x14ac:dyDescent="0.2">
      <c r="A1138" s="14" t="s">
        <v>8219</v>
      </c>
      <c r="B1138">
        <v>58</v>
      </c>
      <c r="D1138" s="15" t="s">
        <v>8221</v>
      </c>
      <c r="E1138">
        <v>1</v>
      </c>
    </row>
    <row r="1139" spans="1:5" x14ac:dyDescent="0.2">
      <c r="A1139" s="14" t="s">
        <v>8219</v>
      </c>
      <c r="B1139">
        <v>58</v>
      </c>
      <c r="D1139" s="15" t="s">
        <v>8221</v>
      </c>
      <c r="E1139">
        <v>1</v>
      </c>
    </row>
    <row r="1140" spans="1:5" x14ac:dyDescent="0.2">
      <c r="A1140" s="14" t="s">
        <v>8219</v>
      </c>
      <c r="B1140">
        <v>58</v>
      </c>
      <c r="D1140" s="15" t="s">
        <v>8221</v>
      </c>
      <c r="E1140">
        <v>1</v>
      </c>
    </row>
    <row r="1141" spans="1:5" x14ac:dyDescent="0.2">
      <c r="A1141" s="14" t="s">
        <v>8219</v>
      </c>
      <c r="B1141">
        <v>58</v>
      </c>
      <c r="D1141" s="15" t="s">
        <v>8221</v>
      </c>
      <c r="E1141">
        <v>1</v>
      </c>
    </row>
    <row r="1142" spans="1:5" x14ac:dyDescent="0.2">
      <c r="A1142" s="14" t="s">
        <v>8219</v>
      </c>
      <c r="B1142">
        <v>58</v>
      </c>
      <c r="D1142" s="15" t="s">
        <v>8221</v>
      </c>
      <c r="E1142">
        <v>1</v>
      </c>
    </row>
    <row r="1143" spans="1:5" x14ac:dyDescent="0.2">
      <c r="A1143" s="14" t="s">
        <v>8219</v>
      </c>
      <c r="B1143">
        <v>58</v>
      </c>
      <c r="D1143" s="15" t="s">
        <v>8221</v>
      </c>
      <c r="E1143">
        <v>1</v>
      </c>
    </row>
    <row r="1144" spans="1:5" x14ac:dyDescent="0.2">
      <c r="A1144" s="14" t="s">
        <v>8219</v>
      </c>
      <c r="B1144">
        <v>58</v>
      </c>
      <c r="D1144" s="15" t="s">
        <v>8221</v>
      </c>
      <c r="E1144">
        <v>1</v>
      </c>
    </row>
    <row r="1145" spans="1:5" x14ac:dyDescent="0.2">
      <c r="A1145" s="14" t="s">
        <v>8219</v>
      </c>
      <c r="B1145">
        <v>58</v>
      </c>
      <c r="D1145" s="15" t="s">
        <v>8221</v>
      </c>
      <c r="E1145">
        <v>1</v>
      </c>
    </row>
    <row r="1146" spans="1:5" x14ac:dyDescent="0.2">
      <c r="A1146" s="14" t="s">
        <v>8219</v>
      </c>
      <c r="B1146">
        <v>57</v>
      </c>
      <c r="D1146" s="15" t="s">
        <v>8221</v>
      </c>
      <c r="E1146">
        <v>1</v>
      </c>
    </row>
    <row r="1147" spans="1:5" x14ac:dyDescent="0.2">
      <c r="A1147" s="14" t="s">
        <v>8219</v>
      </c>
      <c r="B1147">
        <v>57</v>
      </c>
      <c r="D1147" s="15" t="s">
        <v>8221</v>
      </c>
      <c r="E1147">
        <v>1</v>
      </c>
    </row>
    <row r="1148" spans="1:5" x14ac:dyDescent="0.2">
      <c r="A1148" s="14" t="s">
        <v>8219</v>
      </c>
      <c r="B1148">
        <v>57</v>
      </c>
      <c r="D1148" s="15" t="s">
        <v>8221</v>
      </c>
      <c r="E1148">
        <v>1</v>
      </c>
    </row>
    <row r="1149" spans="1:5" x14ac:dyDescent="0.2">
      <c r="A1149" s="14" t="s">
        <v>8219</v>
      </c>
      <c r="B1149">
        <v>57</v>
      </c>
      <c r="D1149" s="15" t="s">
        <v>8221</v>
      </c>
      <c r="E1149">
        <v>1</v>
      </c>
    </row>
    <row r="1150" spans="1:5" x14ac:dyDescent="0.2">
      <c r="A1150" s="14" t="s">
        <v>8219</v>
      </c>
      <c r="B1150">
        <v>57</v>
      </c>
      <c r="D1150" s="15" t="s">
        <v>8221</v>
      </c>
      <c r="E1150">
        <v>1</v>
      </c>
    </row>
    <row r="1151" spans="1:5" x14ac:dyDescent="0.2">
      <c r="A1151" s="14" t="s">
        <v>8219</v>
      </c>
      <c r="B1151">
        <v>57</v>
      </c>
      <c r="D1151" s="15" t="s">
        <v>8221</v>
      </c>
      <c r="E1151">
        <v>1</v>
      </c>
    </row>
    <row r="1152" spans="1:5" x14ac:dyDescent="0.2">
      <c r="A1152" s="14" t="s">
        <v>8219</v>
      </c>
      <c r="B1152">
        <v>57</v>
      </c>
      <c r="D1152" s="15" t="s">
        <v>8221</v>
      </c>
      <c r="E1152">
        <v>1</v>
      </c>
    </row>
    <row r="1153" spans="1:5" x14ac:dyDescent="0.2">
      <c r="A1153" s="14" t="s">
        <v>8219</v>
      </c>
      <c r="B1153">
        <v>57</v>
      </c>
      <c r="D1153" s="15" t="s">
        <v>8221</v>
      </c>
      <c r="E1153">
        <v>1</v>
      </c>
    </row>
    <row r="1154" spans="1:5" x14ac:dyDescent="0.2">
      <c r="A1154" s="14" t="s">
        <v>8219</v>
      </c>
      <c r="B1154">
        <v>57</v>
      </c>
      <c r="D1154" s="15" t="s">
        <v>8221</v>
      </c>
      <c r="E1154">
        <v>1</v>
      </c>
    </row>
    <row r="1155" spans="1:5" x14ac:dyDescent="0.2">
      <c r="A1155" s="14" t="s">
        <v>8219</v>
      </c>
      <c r="B1155">
        <v>57</v>
      </c>
      <c r="D1155" s="15" t="s">
        <v>8221</v>
      </c>
      <c r="E1155">
        <v>1</v>
      </c>
    </row>
    <row r="1156" spans="1:5" x14ac:dyDescent="0.2">
      <c r="A1156" s="14" t="s">
        <v>8219</v>
      </c>
      <c r="B1156">
        <v>57</v>
      </c>
      <c r="D1156" s="15" t="s">
        <v>8221</v>
      </c>
      <c r="E1156">
        <v>1</v>
      </c>
    </row>
    <row r="1157" spans="1:5" x14ac:dyDescent="0.2">
      <c r="A1157" s="14" t="s">
        <v>8219</v>
      </c>
      <c r="B1157">
        <v>57</v>
      </c>
      <c r="D1157" s="15" t="s">
        <v>8221</v>
      </c>
      <c r="E1157">
        <v>1</v>
      </c>
    </row>
    <row r="1158" spans="1:5" x14ac:dyDescent="0.2">
      <c r="A1158" s="14" t="s">
        <v>8219</v>
      </c>
      <c r="B1158">
        <v>57</v>
      </c>
      <c r="D1158" s="15" t="s">
        <v>8221</v>
      </c>
      <c r="E1158">
        <v>1</v>
      </c>
    </row>
    <row r="1159" spans="1:5" x14ac:dyDescent="0.2">
      <c r="A1159" s="14" t="s">
        <v>8219</v>
      </c>
      <c r="B1159">
        <v>57</v>
      </c>
      <c r="D1159" s="15" t="s">
        <v>8221</v>
      </c>
      <c r="E1159">
        <v>1</v>
      </c>
    </row>
    <row r="1160" spans="1:5" x14ac:dyDescent="0.2">
      <c r="A1160" s="14" t="s">
        <v>8219</v>
      </c>
      <c r="B1160">
        <v>57</v>
      </c>
      <c r="D1160" s="15" t="s">
        <v>8221</v>
      </c>
      <c r="E1160">
        <v>1</v>
      </c>
    </row>
    <row r="1161" spans="1:5" x14ac:dyDescent="0.2">
      <c r="A1161" s="14" t="s">
        <v>8219</v>
      </c>
      <c r="B1161">
        <v>57</v>
      </c>
      <c r="D1161" s="15" t="s">
        <v>8221</v>
      </c>
      <c r="E1161">
        <v>1</v>
      </c>
    </row>
    <row r="1162" spans="1:5" x14ac:dyDescent="0.2">
      <c r="A1162" s="14" t="s">
        <v>8219</v>
      </c>
      <c r="B1162">
        <v>57</v>
      </c>
      <c r="D1162" s="15" t="s">
        <v>8221</v>
      </c>
      <c r="E1162">
        <v>1</v>
      </c>
    </row>
    <row r="1163" spans="1:5" x14ac:dyDescent="0.2">
      <c r="A1163" s="14" t="s">
        <v>8219</v>
      </c>
      <c r="B1163">
        <v>57</v>
      </c>
      <c r="D1163" s="15" t="s">
        <v>8221</v>
      </c>
      <c r="E1163">
        <v>1</v>
      </c>
    </row>
    <row r="1164" spans="1:5" x14ac:dyDescent="0.2">
      <c r="A1164" s="14" t="s">
        <v>8219</v>
      </c>
      <c r="B1164">
        <v>57</v>
      </c>
      <c r="D1164" s="15" t="s">
        <v>8221</v>
      </c>
      <c r="E1164">
        <v>1</v>
      </c>
    </row>
    <row r="1165" spans="1:5" x14ac:dyDescent="0.2">
      <c r="A1165" s="14" t="s">
        <v>8219</v>
      </c>
      <c r="B1165">
        <v>57</v>
      </c>
      <c r="D1165" s="15" t="s">
        <v>8221</v>
      </c>
      <c r="E1165">
        <v>1</v>
      </c>
    </row>
    <row r="1166" spans="1:5" x14ac:dyDescent="0.2">
      <c r="A1166" s="14" t="s">
        <v>8219</v>
      </c>
      <c r="B1166">
        <v>57</v>
      </c>
      <c r="D1166" s="15" t="s">
        <v>8221</v>
      </c>
      <c r="E1166">
        <v>1</v>
      </c>
    </row>
    <row r="1167" spans="1:5" x14ac:dyDescent="0.2">
      <c r="A1167" s="14" t="s">
        <v>8219</v>
      </c>
      <c r="B1167">
        <v>56</v>
      </c>
      <c r="D1167" s="15" t="s">
        <v>8221</v>
      </c>
      <c r="E1167">
        <v>1</v>
      </c>
    </row>
    <row r="1168" spans="1:5" x14ac:dyDescent="0.2">
      <c r="A1168" s="14" t="s">
        <v>8219</v>
      </c>
      <c r="B1168">
        <v>56</v>
      </c>
      <c r="D1168" s="15" t="s">
        <v>8221</v>
      </c>
      <c r="E1168">
        <v>1</v>
      </c>
    </row>
    <row r="1169" spans="1:5" x14ac:dyDescent="0.2">
      <c r="A1169" s="14" t="s">
        <v>8219</v>
      </c>
      <c r="B1169">
        <v>56</v>
      </c>
      <c r="D1169" s="15" t="s">
        <v>8221</v>
      </c>
      <c r="E1169">
        <v>1</v>
      </c>
    </row>
    <row r="1170" spans="1:5" x14ac:dyDescent="0.2">
      <c r="A1170" s="14" t="s">
        <v>8219</v>
      </c>
      <c r="B1170">
        <v>56</v>
      </c>
      <c r="D1170" s="15" t="s">
        <v>8221</v>
      </c>
      <c r="E1170">
        <v>1</v>
      </c>
    </row>
    <row r="1171" spans="1:5" x14ac:dyDescent="0.2">
      <c r="A1171" s="14" t="s">
        <v>8219</v>
      </c>
      <c r="B1171">
        <v>56</v>
      </c>
      <c r="D1171" s="15" t="s">
        <v>8221</v>
      </c>
      <c r="E1171">
        <v>1</v>
      </c>
    </row>
    <row r="1172" spans="1:5" x14ac:dyDescent="0.2">
      <c r="A1172" s="14" t="s">
        <v>8219</v>
      </c>
      <c r="B1172">
        <v>56</v>
      </c>
      <c r="D1172" s="15" t="s">
        <v>8221</v>
      </c>
      <c r="E1172">
        <v>1</v>
      </c>
    </row>
    <row r="1173" spans="1:5" x14ac:dyDescent="0.2">
      <c r="A1173" s="14" t="s">
        <v>8219</v>
      </c>
      <c r="B1173">
        <v>56</v>
      </c>
      <c r="D1173" s="15" t="s">
        <v>8221</v>
      </c>
      <c r="E1173">
        <v>1</v>
      </c>
    </row>
    <row r="1174" spans="1:5" x14ac:dyDescent="0.2">
      <c r="A1174" s="14" t="s">
        <v>8219</v>
      </c>
      <c r="B1174">
        <v>56</v>
      </c>
      <c r="D1174" s="15" t="s">
        <v>8221</v>
      </c>
      <c r="E1174">
        <v>1</v>
      </c>
    </row>
    <row r="1175" spans="1:5" x14ac:dyDescent="0.2">
      <c r="A1175" s="14" t="s">
        <v>8219</v>
      </c>
      <c r="B1175">
        <v>56</v>
      </c>
      <c r="D1175" s="15" t="s">
        <v>8221</v>
      </c>
      <c r="E1175">
        <v>1</v>
      </c>
    </row>
    <row r="1176" spans="1:5" x14ac:dyDescent="0.2">
      <c r="A1176" s="14" t="s">
        <v>8219</v>
      </c>
      <c r="B1176">
        <v>56</v>
      </c>
      <c r="D1176" s="15" t="s">
        <v>8221</v>
      </c>
      <c r="E1176">
        <v>1</v>
      </c>
    </row>
    <row r="1177" spans="1:5" x14ac:dyDescent="0.2">
      <c r="A1177" s="14" t="s">
        <v>8219</v>
      </c>
      <c r="B1177">
        <v>56</v>
      </c>
      <c r="D1177" s="15" t="s">
        <v>8221</v>
      </c>
      <c r="E1177">
        <v>1</v>
      </c>
    </row>
    <row r="1178" spans="1:5" x14ac:dyDescent="0.2">
      <c r="A1178" s="14" t="s">
        <v>8219</v>
      </c>
      <c r="B1178">
        <v>56</v>
      </c>
      <c r="D1178" s="15" t="s">
        <v>8221</v>
      </c>
      <c r="E1178">
        <v>1</v>
      </c>
    </row>
    <row r="1179" spans="1:5" x14ac:dyDescent="0.2">
      <c r="A1179" s="14" t="s">
        <v>8219</v>
      </c>
      <c r="B1179">
        <v>56</v>
      </c>
      <c r="D1179" s="15" t="s">
        <v>8221</v>
      </c>
      <c r="E1179">
        <v>1</v>
      </c>
    </row>
    <row r="1180" spans="1:5" x14ac:dyDescent="0.2">
      <c r="A1180" s="14" t="s">
        <v>8219</v>
      </c>
      <c r="B1180">
        <v>56</v>
      </c>
      <c r="D1180" s="15" t="s">
        <v>8221</v>
      </c>
      <c r="E1180">
        <v>1</v>
      </c>
    </row>
    <row r="1181" spans="1:5" x14ac:dyDescent="0.2">
      <c r="A1181" s="14" t="s">
        <v>8219</v>
      </c>
      <c r="B1181">
        <v>56</v>
      </c>
      <c r="D1181" s="15" t="s">
        <v>8221</v>
      </c>
      <c r="E1181">
        <v>1</v>
      </c>
    </row>
    <row r="1182" spans="1:5" x14ac:dyDescent="0.2">
      <c r="A1182" s="14" t="s">
        <v>8219</v>
      </c>
      <c r="B1182">
        <v>55</v>
      </c>
      <c r="D1182" s="15" t="s">
        <v>8221</v>
      </c>
      <c r="E1182">
        <v>1</v>
      </c>
    </row>
    <row r="1183" spans="1:5" x14ac:dyDescent="0.2">
      <c r="A1183" s="14" t="s">
        <v>8219</v>
      </c>
      <c r="B1183">
        <v>55</v>
      </c>
      <c r="D1183" s="15" t="s">
        <v>8221</v>
      </c>
      <c r="E1183">
        <v>1</v>
      </c>
    </row>
    <row r="1184" spans="1:5" x14ac:dyDescent="0.2">
      <c r="A1184" s="14" t="s">
        <v>8219</v>
      </c>
      <c r="B1184">
        <v>55</v>
      </c>
      <c r="D1184" s="15" t="s">
        <v>8221</v>
      </c>
      <c r="E1184">
        <v>1</v>
      </c>
    </row>
    <row r="1185" spans="1:5" x14ac:dyDescent="0.2">
      <c r="A1185" s="14" t="s">
        <v>8219</v>
      </c>
      <c r="B1185">
        <v>55</v>
      </c>
      <c r="D1185" s="15" t="s">
        <v>8221</v>
      </c>
      <c r="E1185">
        <v>1</v>
      </c>
    </row>
    <row r="1186" spans="1:5" x14ac:dyDescent="0.2">
      <c r="A1186" s="14" t="s">
        <v>8219</v>
      </c>
      <c r="B1186">
        <v>55</v>
      </c>
      <c r="D1186" s="15" t="s">
        <v>8221</v>
      </c>
      <c r="E1186">
        <v>1</v>
      </c>
    </row>
    <row r="1187" spans="1:5" x14ac:dyDescent="0.2">
      <c r="A1187" s="14" t="s">
        <v>8219</v>
      </c>
      <c r="B1187">
        <v>55</v>
      </c>
      <c r="D1187" s="15" t="s">
        <v>8221</v>
      </c>
      <c r="E1187">
        <v>1</v>
      </c>
    </row>
    <row r="1188" spans="1:5" x14ac:dyDescent="0.2">
      <c r="A1188" s="14" t="s">
        <v>8219</v>
      </c>
      <c r="B1188">
        <v>55</v>
      </c>
      <c r="D1188" s="15" t="s">
        <v>8221</v>
      </c>
      <c r="E1188">
        <v>1</v>
      </c>
    </row>
    <row r="1189" spans="1:5" x14ac:dyDescent="0.2">
      <c r="A1189" s="14" t="s">
        <v>8219</v>
      </c>
      <c r="B1189">
        <v>55</v>
      </c>
      <c r="D1189" s="15" t="s">
        <v>8221</v>
      </c>
      <c r="E1189">
        <v>1</v>
      </c>
    </row>
    <row r="1190" spans="1:5" x14ac:dyDescent="0.2">
      <c r="A1190" s="14" t="s">
        <v>8219</v>
      </c>
      <c r="B1190">
        <v>55</v>
      </c>
      <c r="D1190" s="15" t="s">
        <v>8221</v>
      </c>
      <c r="E1190">
        <v>1</v>
      </c>
    </row>
    <row r="1191" spans="1:5" x14ac:dyDescent="0.2">
      <c r="A1191" s="14" t="s">
        <v>8219</v>
      </c>
      <c r="B1191">
        <v>55</v>
      </c>
      <c r="D1191" s="15" t="s">
        <v>8221</v>
      </c>
      <c r="E1191">
        <v>1</v>
      </c>
    </row>
    <row r="1192" spans="1:5" x14ac:dyDescent="0.2">
      <c r="A1192" s="14" t="s">
        <v>8219</v>
      </c>
      <c r="B1192">
        <v>55</v>
      </c>
      <c r="D1192" s="15" t="s">
        <v>8221</v>
      </c>
      <c r="E1192">
        <v>1</v>
      </c>
    </row>
    <row r="1193" spans="1:5" x14ac:dyDescent="0.2">
      <c r="A1193" s="14" t="s">
        <v>8219</v>
      </c>
      <c r="B1193">
        <v>55</v>
      </c>
      <c r="D1193" s="15" t="s">
        <v>8221</v>
      </c>
      <c r="E1193">
        <v>1</v>
      </c>
    </row>
    <row r="1194" spans="1:5" x14ac:dyDescent="0.2">
      <c r="A1194" s="14" t="s">
        <v>8219</v>
      </c>
      <c r="B1194">
        <v>55</v>
      </c>
      <c r="D1194" s="15" t="s">
        <v>8221</v>
      </c>
      <c r="E1194">
        <v>1</v>
      </c>
    </row>
    <row r="1195" spans="1:5" x14ac:dyDescent="0.2">
      <c r="A1195" s="14" t="s">
        <v>8219</v>
      </c>
      <c r="B1195">
        <v>55</v>
      </c>
      <c r="D1195" s="15" t="s">
        <v>8221</v>
      </c>
      <c r="E1195">
        <v>1</v>
      </c>
    </row>
    <row r="1196" spans="1:5" x14ac:dyDescent="0.2">
      <c r="A1196" s="14" t="s">
        <v>8219</v>
      </c>
      <c r="B1196">
        <v>54</v>
      </c>
      <c r="D1196" s="15" t="s">
        <v>8221</v>
      </c>
      <c r="E1196">
        <v>1</v>
      </c>
    </row>
    <row r="1197" spans="1:5" x14ac:dyDescent="0.2">
      <c r="A1197" s="14" t="s">
        <v>8219</v>
      </c>
      <c r="B1197">
        <v>54</v>
      </c>
      <c r="D1197" s="15" t="s">
        <v>8221</v>
      </c>
      <c r="E1197">
        <v>1</v>
      </c>
    </row>
    <row r="1198" spans="1:5" x14ac:dyDescent="0.2">
      <c r="A1198" s="14" t="s">
        <v>8219</v>
      </c>
      <c r="B1198">
        <v>54</v>
      </c>
      <c r="D1198" s="15" t="s">
        <v>8221</v>
      </c>
      <c r="E1198">
        <v>1</v>
      </c>
    </row>
    <row r="1199" spans="1:5" x14ac:dyDescent="0.2">
      <c r="A1199" s="14" t="s">
        <v>8219</v>
      </c>
      <c r="B1199">
        <v>54</v>
      </c>
      <c r="D1199" s="15" t="s">
        <v>8221</v>
      </c>
      <c r="E1199">
        <v>1</v>
      </c>
    </row>
    <row r="1200" spans="1:5" x14ac:dyDescent="0.2">
      <c r="A1200" s="14" t="s">
        <v>8219</v>
      </c>
      <c r="B1200">
        <v>54</v>
      </c>
      <c r="D1200" s="15" t="s">
        <v>8221</v>
      </c>
      <c r="E1200">
        <v>1</v>
      </c>
    </row>
    <row r="1201" spans="1:5" x14ac:dyDescent="0.2">
      <c r="A1201" s="14" t="s">
        <v>8219</v>
      </c>
      <c r="B1201">
        <v>54</v>
      </c>
      <c r="D1201" s="15" t="s">
        <v>8221</v>
      </c>
      <c r="E1201">
        <v>1</v>
      </c>
    </row>
    <row r="1202" spans="1:5" x14ac:dyDescent="0.2">
      <c r="A1202" s="14" t="s">
        <v>8219</v>
      </c>
      <c r="B1202">
        <v>54</v>
      </c>
      <c r="D1202" s="15" t="s">
        <v>8221</v>
      </c>
      <c r="E1202">
        <v>1</v>
      </c>
    </row>
    <row r="1203" spans="1:5" x14ac:dyDescent="0.2">
      <c r="A1203" s="14" t="s">
        <v>8219</v>
      </c>
      <c r="B1203">
        <v>54</v>
      </c>
      <c r="D1203" s="15" t="s">
        <v>8221</v>
      </c>
      <c r="E1203">
        <v>1</v>
      </c>
    </row>
    <row r="1204" spans="1:5" x14ac:dyDescent="0.2">
      <c r="A1204" s="14" t="s">
        <v>8219</v>
      </c>
      <c r="B1204">
        <v>54</v>
      </c>
      <c r="D1204" s="15" t="s">
        <v>8221</v>
      </c>
      <c r="E1204">
        <v>1</v>
      </c>
    </row>
    <row r="1205" spans="1:5" x14ac:dyDescent="0.2">
      <c r="A1205" s="14" t="s">
        <v>8219</v>
      </c>
      <c r="B1205">
        <v>54</v>
      </c>
      <c r="D1205" s="15" t="s">
        <v>8221</v>
      </c>
      <c r="E1205">
        <v>1</v>
      </c>
    </row>
    <row r="1206" spans="1:5" x14ac:dyDescent="0.2">
      <c r="A1206" s="14" t="s">
        <v>8219</v>
      </c>
      <c r="B1206">
        <v>54</v>
      </c>
      <c r="D1206" s="15" t="s">
        <v>8221</v>
      </c>
      <c r="E1206">
        <v>1</v>
      </c>
    </row>
    <row r="1207" spans="1:5" x14ac:dyDescent="0.2">
      <c r="A1207" s="14" t="s">
        <v>8219</v>
      </c>
      <c r="B1207">
        <v>54</v>
      </c>
      <c r="D1207" s="15" t="s">
        <v>8221</v>
      </c>
      <c r="E1207">
        <v>1</v>
      </c>
    </row>
    <row r="1208" spans="1:5" x14ac:dyDescent="0.2">
      <c r="A1208" s="14" t="s">
        <v>8219</v>
      </c>
      <c r="B1208">
        <v>53</v>
      </c>
      <c r="D1208" s="15" t="s">
        <v>8221</v>
      </c>
      <c r="E1208">
        <v>1</v>
      </c>
    </row>
    <row r="1209" spans="1:5" x14ac:dyDescent="0.2">
      <c r="A1209" s="14" t="s">
        <v>8219</v>
      </c>
      <c r="B1209">
        <v>53</v>
      </c>
      <c r="D1209" s="15" t="s">
        <v>8221</v>
      </c>
      <c r="E1209">
        <v>1</v>
      </c>
    </row>
    <row r="1210" spans="1:5" x14ac:dyDescent="0.2">
      <c r="A1210" s="14" t="s">
        <v>8219</v>
      </c>
      <c r="B1210">
        <v>53</v>
      </c>
      <c r="D1210" s="15" t="s">
        <v>8221</v>
      </c>
      <c r="E1210">
        <v>1</v>
      </c>
    </row>
    <row r="1211" spans="1:5" x14ac:dyDescent="0.2">
      <c r="A1211" s="14" t="s">
        <v>8219</v>
      </c>
      <c r="B1211">
        <v>53</v>
      </c>
      <c r="D1211" s="15" t="s">
        <v>8221</v>
      </c>
      <c r="E1211">
        <v>1</v>
      </c>
    </row>
    <row r="1212" spans="1:5" x14ac:dyDescent="0.2">
      <c r="A1212" s="14" t="s">
        <v>8219</v>
      </c>
      <c r="B1212">
        <v>53</v>
      </c>
      <c r="D1212" s="15" t="s">
        <v>8221</v>
      </c>
      <c r="E1212">
        <v>1</v>
      </c>
    </row>
    <row r="1213" spans="1:5" x14ac:dyDescent="0.2">
      <c r="A1213" s="14" t="s">
        <v>8219</v>
      </c>
      <c r="B1213">
        <v>53</v>
      </c>
      <c r="D1213" s="15" t="s">
        <v>8221</v>
      </c>
      <c r="E1213">
        <v>1</v>
      </c>
    </row>
    <row r="1214" spans="1:5" x14ac:dyDescent="0.2">
      <c r="A1214" s="14" t="s">
        <v>8219</v>
      </c>
      <c r="B1214">
        <v>53</v>
      </c>
      <c r="D1214" s="15" t="s">
        <v>8221</v>
      </c>
      <c r="E1214">
        <v>1</v>
      </c>
    </row>
    <row r="1215" spans="1:5" x14ac:dyDescent="0.2">
      <c r="A1215" s="14" t="s">
        <v>8219</v>
      </c>
      <c r="B1215">
        <v>52</v>
      </c>
      <c r="D1215" s="15" t="s">
        <v>8221</v>
      </c>
      <c r="E1215">
        <v>1</v>
      </c>
    </row>
    <row r="1216" spans="1:5" x14ac:dyDescent="0.2">
      <c r="A1216" s="14" t="s">
        <v>8219</v>
      </c>
      <c r="B1216">
        <v>52</v>
      </c>
      <c r="D1216" s="15" t="s">
        <v>8221</v>
      </c>
      <c r="E1216">
        <v>1</v>
      </c>
    </row>
    <row r="1217" spans="1:5" x14ac:dyDescent="0.2">
      <c r="A1217" s="14" t="s">
        <v>8219</v>
      </c>
      <c r="B1217">
        <v>52</v>
      </c>
      <c r="D1217" s="15" t="s">
        <v>8221</v>
      </c>
      <c r="E1217">
        <v>1</v>
      </c>
    </row>
    <row r="1218" spans="1:5" x14ac:dyDescent="0.2">
      <c r="A1218" s="14" t="s">
        <v>8219</v>
      </c>
      <c r="B1218">
        <v>52</v>
      </c>
      <c r="D1218" s="15" t="s">
        <v>8221</v>
      </c>
      <c r="E1218">
        <v>1</v>
      </c>
    </row>
    <row r="1219" spans="1:5" x14ac:dyDescent="0.2">
      <c r="A1219" s="14" t="s">
        <v>8219</v>
      </c>
      <c r="B1219">
        <v>52</v>
      </c>
      <c r="D1219" s="15" t="s">
        <v>8221</v>
      </c>
      <c r="E1219">
        <v>1</v>
      </c>
    </row>
    <row r="1220" spans="1:5" x14ac:dyDescent="0.2">
      <c r="A1220" s="14" t="s">
        <v>8219</v>
      </c>
      <c r="B1220">
        <v>52</v>
      </c>
      <c r="D1220" s="15" t="s">
        <v>8221</v>
      </c>
      <c r="E1220">
        <v>1</v>
      </c>
    </row>
    <row r="1221" spans="1:5" x14ac:dyDescent="0.2">
      <c r="A1221" s="14" t="s">
        <v>8219</v>
      </c>
      <c r="B1221">
        <v>52</v>
      </c>
      <c r="D1221" s="15" t="s">
        <v>8221</v>
      </c>
      <c r="E1221">
        <v>1</v>
      </c>
    </row>
    <row r="1222" spans="1:5" x14ac:dyDescent="0.2">
      <c r="A1222" s="14" t="s">
        <v>8219</v>
      </c>
      <c r="B1222">
        <v>52</v>
      </c>
      <c r="D1222" s="15" t="s">
        <v>8221</v>
      </c>
      <c r="E1222">
        <v>1</v>
      </c>
    </row>
    <row r="1223" spans="1:5" x14ac:dyDescent="0.2">
      <c r="A1223" s="14" t="s">
        <v>8219</v>
      </c>
      <c r="B1223">
        <v>52</v>
      </c>
      <c r="D1223" s="15" t="s">
        <v>8221</v>
      </c>
      <c r="E1223">
        <v>1</v>
      </c>
    </row>
    <row r="1224" spans="1:5" x14ac:dyDescent="0.2">
      <c r="A1224" s="14" t="s">
        <v>8219</v>
      </c>
      <c r="B1224">
        <v>52</v>
      </c>
      <c r="D1224" s="15" t="s">
        <v>8221</v>
      </c>
      <c r="E1224">
        <v>1</v>
      </c>
    </row>
    <row r="1225" spans="1:5" x14ac:dyDescent="0.2">
      <c r="A1225" s="14" t="s">
        <v>8219</v>
      </c>
      <c r="B1225">
        <v>52</v>
      </c>
      <c r="D1225" s="15" t="s">
        <v>8221</v>
      </c>
      <c r="E1225">
        <v>1</v>
      </c>
    </row>
    <row r="1226" spans="1:5" x14ac:dyDescent="0.2">
      <c r="A1226" s="14" t="s">
        <v>8219</v>
      </c>
      <c r="B1226">
        <v>52</v>
      </c>
      <c r="D1226" s="15" t="s">
        <v>8221</v>
      </c>
      <c r="E1226">
        <v>1</v>
      </c>
    </row>
    <row r="1227" spans="1:5" x14ac:dyDescent="0.2">
      <c r="A1227" s="14" t="s">
        <v>8219</v>
      </c>
      <c r="B1227">
        <v>52</v>
      </c>
      <c r="D1227" s="15" t="s">
        <v>8221</v>
      </c>
      <c r="E1227">
        <v>1</v>
      </c>
    </row>
    <row r="1228" spans="1:5" x14ac:dyDescent="0.2">
      <c r="A1228" s="14" t="s">
        <v>8219</v>
      </c>
      <c r="B1228">
        <v>52</v>
      </c>
      <c r="D1228" s="15" t="s">
        <v>8221</v>
      </c>
      <c r="E1228">
        <v>1</v>
      </c>
    </row>
    <row r="1229" spans="1:5" x14ac:dyDescent="0.2">
      <c r="A1229" s="14" t="s">
        <v>8219</v>
      </c>
      <c r="B1229">
        <v>52</v>
      </c>
      <c r="D1229" s="15" t="s">
        <v>8221</v>
      </c>
      <c r="E1229">
        <v>1</v>
      </c>
    </row>
    <row r="1230" spans="1:5" x14ac:dyDescent="0.2">
      <c r="A1230" s="14" t="s">
        <v>8219</v>
      </c>
      <c r="B1230">
        <v>52</v>
      </c>
      <c r="D1230" s="15" t="s">
        <v>8221</v>
      </c>
      <c r="E1230">
        <v>1</v>
      </c>
    </row>
    <row r="1231" spans="1:5" x14ac:dyDescent="0.2">
      <c r="A1231" s="14" t="s">
        <v>8219</v>
      </c>
      <c r="B1231">
        <v>52</v>
      </c>
      <c r="D1231" s="15" t="s">
        <v>8221</v>
      </c>
      <c r="E1231">
        <v>1</v>
      </c>
    </row>
    <row r="1232" spans="1:5" x14ac:dyDescent="0.2">
      <c r="A1232" s="14" t="s">
        <v>8219</v>
      </c>
      <c r="B1232">
        <v>52</v>
      </c>
      <c r="D1232" s="15" t="s">
        <v>8221</v>
      </c>
      <c r="E1232">
        <v>1</v>
      </c>
    </row>
    <row r="1233" spans="1:5" x14ac:dyDescent="0.2">
      <c r="A1233" s="14" t="s">
        <v>8219</v>
      </c>
      <c r="B1233">
        <v>52</v>
      </c>
      <c r="D1233" s="15" t="s">
        <v>8221</v>
      </c>
      <c r="E1233">
        <v>1</v>
      </c>
    </row>
    <row r="1234" spans="1:5" x14ac:dyDescent="0.2">
      <c r="A1234" s="14" t="s">
        <v>8219</v>
      </c>
      <c r="B1234">
        <v>51</v>
      </c>
      <c r="D1234" s="15" t="s">
        <v>8221</v>
      </c>
      <c r="E1234">
        <v>1</v>
      </c>
    </row>
    <row r="1235" spans="1:5" x14ac:dyDescent="0.2">
      <c r="A1235" s="14" t="s">
        <v>8219</v>
      </c>
      <c r="B1235">
        <v>51</v>
      </c>
      <c r="D1235" s="15" t="s">
        <v>8221</v>
      </c>
      <c r="E1235">
        <v>1</v>
      </c>
    </row>
    <row r="1236" spans="1:5" x14ac:dyDescent="0.2">
      <c r="A1236" s="14" t="s">
        <v>8219</v>
      </c>
      <c r="B1236">
        <v>51</v>
      </c>
      <c r="D1236" s="15" t="s">
        <v>8221</v>
      </c>
      <c r="E1236">
        <v>1</v>
      </c>
    </row>
    <row r="1237" spans="1:5" x14ac:dyDescent="0.2">
      <c r="A1237" s="14" t="s">
        <v>8219</v>
      </c>
      <c r="B1237">
        <v>51</v>
      </c>
      <c r="D1237" s="15" t="s">
        <v>8221</v>
      </c>
      <c r="E1237">
        <v>1</v>
      </c>
    </row>
    <row r="1238" spans="1:5" x14ac:dyDescent="0.2">
      <c r="A1238" s="14" t="s">
        <v>8219</v>
      </c>
      <c r="B1238">
        <v>51</v>
      </c>
      <c r="D1238" s="15" t="s">
        <v>8221</v>
      </c>
      <c r="E1238">
        <v>1</v>
      </c>
    </row>
    <row r="1239" spans="1:5" x14ac:dyDescent="0.2">
      <c r="A1239" s="14" t="s">
        <v>8219</v>
      </c>
      <c r="B1239">
        <v>51</v>
      </c>
      <c r="D1239" s="15" t="s">
        <v>8221</v>
      </c>
      <c r="E1239">
        <v>1</v>
      </c>
    </row>
    <row r="1240" spans="1:5" x14ac:dyDescent="0.2">
      <c r="A1240" s="14" t="s">
        <v>8219</v>
      </c>
      <c r="B1240">
        <v>51</v>
      </c>
      <c r="D1240" s="15" t="s">
        <v>8221</v>
      </c>
      <c r="E1240">
        <v>1</v>
      </c>
    </row>
    <row r="1241" spans="1:5" x14ac:dyDescent="0.2">
      <c r="A1241" s="14" t="s">
        <v>8219</v>
      </c>
      <c r="B1241">
        <v>51</v>
      </c>
      <c r="D1241" s="15" t="s">
        <v>8221</v>
      </c>
      <c r="E1241">
        <v>1</v>
      </c>
    </row>
    <row r="1242" spans="1:5" x14ac:dyDescent="0.2">
      <c r="A1242" s="14" t="s">
        <v>8219</v>
      </c>
      <c r="B1242">
        <v>51</v>
      </c>
      <c r="D1242" s="15" t="s">
        <v>8221</v>
      </c>
      <c r="E1242">
        <v>1</v>
      </c>
    </row>
    <row r="1243" spans="1:5" x14ac:dyDescent="0.2">
      <c r="A1243" s="14" t="s">
        <v>8219</v>
      </c>
      <c r="B1243">
        <v>51</v>
      </c>
      <c r="D1243" s="15" t="s">
        <v>8221</v>
      </c>
      <c r="E1243">
        <v>1</v>
      </c>
    </row>
    <row r="1244" spans="1:5" x14ac:dyDescent="0.2">
      <c r="A1244" s="14" t="s">
        <v>8219</v>
      </c>
      <c r="B1244">
        <v>50</v>
      </c>
      <c r="D1244" s="15" t="s">
        <v>8221</v>
      </c>
      <c r="E1244">
        <v>1</v>
      </c>
    </row>
    <row r="1245" spans="1:5" x14ac:dyDescent="0.2">
      <c r="A1245" s="14" t="s">
        <v>8219</v>
      </c>
      <c r="B1245">
        <v>50</v>
      </c>
      <c r="D1245" s="15" t="s">
        <v>8221</v>
      </c>
      <c r="E1245">
        <v>0</v>
      </c>
    </row>
    <row r="1246" spans="1:5" x14ac:dyDescent="0.2">
      <c r="A1246" s="14" t="s">
        <v>8219</v>
      </c>
      <c r="B1246">
        <v>50</v>
      </c>
      <c r="D1246" s="15" t="s">
        <v>8221</v>
      </c>
      <c r="E1246">
        <v>0</v>
      </c>
    </row>
    <row r="1247" spans="1:5" x14ac:dyDescent="0.2">
      <c r="A1247" s="14" t="s">
        <v>8219</v>
      </c>
      <c r="B1247">
        <v>50</v>
      </c>
      <c r="D1247" s="15" t="s">
        <v>8221</v>
      </c>
      <c r="E1247">
        <v>0</v>
      </c>
    </row>
    <row r="1248" spans="1:5" x14ac:dyDescent="0.2">
      <c r="A1248" s="14" t="s">
        <v>8219</v>
      </c>
      <c r="B1248">
        <v>50</v>
      </c>
      <c r="D1248" s="15" t="s">
        <v>8221</v>
      </c>
      <c r="E1248">
        <v>0</v>
      </c>
    </row>
    <row r="1249" spans="1:5" x14ac:dyDescent="0.2">
      <c r="A1249" s="14" t="s">
        <v>8219</v>
      </c>
      <c r="B1249">
        <v>50</v>
      </c>
      <c r="D1249" s="15" t="s">
        <v>8221</v>
      </c>
      <c r="E1249">
        <v>0</v>
      </c>
    </row>
    <row r="1250" spans="1:5" x14ac:dyDescent="0.2">
      <c r="A1250" s="14" t="s">
        <v>8219</v>
      </c>
      <c r="B1250">
        <v>50</v>
      </c>
      <c r="D1250" s="15" t="s">
        <v>8221</v>
      </c>
      <c r="E1250">
        <v>0</v>
      </c>
    </row>
    <row r="1251" spans="1:5" x14ac:dyDescent="0.2">
      <c r="A1251" s="14" t="s">
        <v>8219</v>
      </c>
      <c r="B1251">
        <v>50</v>
      </c>
      <c r="D1251" s="15" t="s">
        <v>8221</v>
      </c>
      <c r="E1251">
        <v>0</v>
      </c>
    </row>
    <row r="1252" spans="1:5" x14ac:dyDescent="0.2">
      <c r="A1252" s="14" t="s">
        <v>8219</v>
      </c>
      <c r="B1252">
        <v>50</v>
      </c>
      <c r="D1252" s="15" t="s">
        <v>8221</v>
      </c>
      <c r="E1252">
        <v>0</v>
      </c>
    </row>
    <row r="1253" spans="1:5" x14ac:dyDescent="0.2">
      <c r="A1253" s="14" t="s">
        <v>8219</v>
      </c>
      <c r="B1253">
        <v>50</v>
      </c>
      <c r="D1253" s="15" t="s">
        <v>8221</v>
      </c>
      <c r="E1253">
        <v>0</v>
      </c>
    </row>
    <row r="1254" spans="1:5" x14ac:dyDescent="0.2">
      <c r="A1254" s="14" t="s">
        <v>8219</v>
      </c>
      <c r="B1254">
        <v>50</v>
      </c>
      <c r="D1254" s="15" t="s">
        <v>8221</v>
      </c>
      <c r="E1254">
        <v>0</v>
      </c>
    </row>
    <row r="1255" spans="1:5" x14ac:dyDescent="0.2">
      <c r="A1255" s="14" t="s">
        <v>8219</v>
      </c>
      <c r="B1255">
        <v>50</v>
      </c>
      <c r="D1255" s="15" t="s">
        <v>8221</v>
      </c>
      <c r="E1255">
        <v>0</v>
      </c>
    </row>
    <row r="1256" spans="1:5" x14ac:dyDescent="0.2">
      <c r="A1256" s="14" t="s">
        <v>8219</v>
      </c>
      <c r="B1256">
        <v>50</v>
      </c>
      <c r="D1256" s="15" t="s">
        <v>8221</v>
      </c>
      <c r="E1256">
        <v>0</v>
      </c>
    </row>
    <row r="1257" spans="1:5" x14ac:dyDescent="0.2">
      <c r="A1257" s="14" t="s">
        <v>8219</v>
      </c>
      <c r="B1257">
        <v>50</v>
      </c>
      <c r="D1257" s="15" t="s">
        <v>8221</v>
      </c>
      <c r="E1257">
        <v>0</v>
      </c>
    </row>
    <row r="1258" spans="1:5" x14ac:dyDescent="0.2">
      <c r="A1258" s="14" t="s">
        <v>8219</v>
      </c>
      <c r="B1258">
        <v>50</v>
      </c>
      <c r="D1258" s="15" t="s">
        <v>8221</v>
      </c>
      <c r="E1258">
        <v>0</v>
      </c>
    </row>
    <row r="1259" spans="1:5" x14ac:dyDescent="0.2">
      <c r="A1259" s="14" t="s">
        <v>8219</v>
      </c>
      <c r="B1259">
        <v>50</v>
      </c>
      <c r="D1259" s="15" t="s">
        <v>8221</v>
      </c>
      <c r="E1259">
        <v>0</v>
      </c>
    </row>
    <row r="1260" spans="1:5" x14ac:dyDescent="0.2">
      <c r="A1260" s="14" t="s">
        <v>8219</v>
      </c>
      <c r="B1260">
        <v>50</v>
      </c>
      <c r="D1260" s="15" t="s">
        <v>8221</v>
      </c>
      <c r="E1260">
        <v>0</v>
      </c>
    </row>
    <row r="1261" spans="1:5" x14ac:dyDescent="0.2">
      <c r="A1261" s="14" t="s">
        <v>8219</v>
      </c>
      <c r="B1261">
        <v>50</v>
      </c>
      <c r="D1261" s="15" t="s">
        <v>8221</v>
      </c>
      <c r="E1261">
        <v>0</v>
      </c>
    </row>
    <row r="1262" spans="1:5" x14ac:dyDescent="0.2">
      <c r="A1262" s="14" t="s">
        <v>8219</v>
      </c>
      <c r="B1262">
        <v>50</v>
      </c>
      <c r="D1262" s="15" t="s">
        <v>8221</v>
      </c>
      <c r="E1262">
        <v>0</v>
      </c>
    </row>
    <row r="1263" spans="1:5" x14ac:dyDescent="0.2">
      <c r="A1263" s="14" t="s">
        <v>8219</v>
      </c>
      <c r="B1263">
        <v>49</v>
      </c>
      <c r="D1263" s="15" t="s">
        <v>8221</v>
      </c>
      <c r="E1263">
        <v>0</v>
      </c>
    </row>
    <row r="1264" spans="1:5" x14ac:dyDescent="0.2">
      <c r="A1264" s="14" t="s">
        <v>8219</v>
      </c>
      <c r="B1264">
        <v>49</v>
      </c>
      <c r="D1264" s="15" t="s">
        <v>8221</v>
      </c>
      <c r="E1264">
        <v>0</v>
      </c>
    </row>
    <row r="1265" spans="1:5" x14ac:dyDescent="0.2">
      <c r="A1265" s="14" t="s">
        <v>8219</v>
      </c>
      <c r="B1265">
        <v>49</v>
      </c>
      <c r="D1265" s="15" t="s">
        <v>8221</v>
      </c>
      <c r="E1265">
        <v>0</v>
      </c>
    </row>
    <row r="1266" spans="1:5" x14ac:dyDescent="0.2">
      <c r="A1266" s="14" t="s">
        <v>8219</v>
      </c>
      <c r="B1266">
        <v>49</v>
      </c>
      <c r="D1266" s="15" t="s">
        <v>8221</v>
      </c>
      <c r="E1266">
        <v>0</v>
      </c>
    </row>
    <row r="1267" spans="1:5" x14ac:dyDescent="0.2">
      <c r="A1267" s="14" t="s">
        <v>8219</v>
      </c>
      <c r="B1267">
        <v>49</v>
      </c>
      <c r="D1267" s="15" t="s">
        <v>8221</v>
      </c>
      <c r="E1267">
        <v>0</v>
      </c>
    </row>
    <row r="1268" spans="1:5" x14ac:dyDescent="0.2">
      <c r="A1268" s="14" t="s">
        <v>8219</v>
      </c>
      <c r="B1268">
        <v>49</v>
      </c>
      <c r="D1268" s="15" t="s">
        <v>8221</v>
      </c>
      <c r="E1268">
        <v>0</v>
      </c>
    </row>
    <row r="1269" spans="1:5" x14ac:dyDescent="0.2">
      <c r="A1269" s="14" t="s">
        <v>8219</v>
      </c>
      <c r="B1269">
        <v>49</v>
      </c>
      <c r="D1269" s="15" t="s">
        <v>8221</v>
      </c>
      <c r="E1269">
        <v>0</v>
      </c>
    </row>
    <row r="1270" spans="1:5" x14ac:dyDescent="0.2">
      <c r="A1270" s="14" t="s">
        <v>8219</v>
      </c>
      <c r="B1270">
        <v>49</v>
      </c>
      <c r="D1270" s="15" t="s">
        <v>8221</v>
      </c>
      <c r="E1270">
        <v>0</v>
      </c>
    </row>
    <row r="1271" spans="1:5" x14ac:dyDescent="0.2">
      <c r="A1271" s="14" t="s">
        <v>8219</v>
      </c>
      <c r="B1271">
        <v>49</v>
      </c>
      <c r="D1271" s="15" t="s">
        <v>8221</v>
      </c>
      <c r="E1271">
        <v>0</v>
      </c>
    </row>
    <row r="1272" spans="1:5" x14ac:dyDescent="0.2">
      <c r="A1272" s="14" t="s">
        <v>8219</v>
      </c>
      <c r="B1272">
        <v>49</v>
      </c>
      <c r="D1272" s="15" t="s">
        <v>8221</v>
      </c>
      <c r="E1272">
        <v>0</v>
      </c>
    </row>
    <row r="1273" spans="1:5" x14ac:dyDescent="0.2">
      <c r="A1273" s="14" t="s">
        <v>8219</v>
      </c>
      <c r="B1273">
        <v>49</v>
      </c>
      <c r="D1273" s="15" t="s">
        <v>8221</v>
      </c>
      <c r="E1273">
        <v>0</v>
      </c>
    </row>
    <row r="1274" spans="1:5" x14ac:dyDescent="0.2">
      <c r="A1274" s="14" t="s">
        <v>8219</v>
      </c>
      <c r="B1274">
        <v>49</v>
      </c>
      <c r="D1274" s="15" t="s">
        <v>8221</v>
      </c>
      <c r="E1274">
        <v>0</v>
      </c>
    </row>
    <row r="1275" spans="1:5" x14ac:dyDescent="0.2">
      <c r="A1275" s="14" t="s">
        <v>8219</v>
      </c>
      <c r="B1275">
        <v>49</v>
      </c>
      <c r="D1275" s="15" t="s">
        <v>8221</v>
      </c>
      <c r="E1275">
        <v>0</v>
      </c>
    </row>
    <row r="1276" spans="1:5" x14ac:dyDescent="0.2">
      <c r="A1276" s="14" t="s">
        <v>8219</v>
      </c>
      <c r="B1276">
        <v>49</v>
      </c>
      <c r="D1276" s="15" t="s">
        <v>8221</v>
      </c>
      <c r="E1276">
        <v>0</v>
      </c>
    </row>
    <row r="1277" spans="1:5" x14ac:dyDescent="0.2">
      <c r="A1277" s="14" t="s">
        <v>8219</v>
      </c>
      <c r="B1277">
        <v>49</v>
      </c>
      <c r="D1277" s="15" t="s">
        <v>8221</v>
      </c>
      <c r="E1277">
        <v>0</v>
      </c>
    </row>
    <row r="1278" spans="1:5" x14ac:dyDescent="0.2">
      <c r="A1278" s="14" t="s">
        <v>8219</v>
      </c>
      <c r="B1278">
        <v>49</v>
      </c>
      <c r="D1278" s="15" t="s">
        <v>8221</v>
      </c>
      <c r="E1278">
        <v>0</v>
      </c>
    </row>
    <row r="1279" spans="1:5" x14ac:dyDescent="0.2">
      <c r="A1279" s="14" t="s">
        <v>8219</v>
      </c>
      <c r="B1279">
        <v>49</v>
      </c>
      <c r="D1279" s="15" t="s">
        <v>8221</v>
      </c>
      <c r="E1279">
        <v>0</v>
      </c>
    </row>
    <row r="1280" spans="1:5" x14ac:dyDescent="0.2">
      <c r="A1280" s="14" t="s">
        <v>8219</v>
      </c>
      <c r="B1280">
        <v>48</v>
      </c>
      <c r="D1280" s="15" t="s">
        <v>8221</v>
      </c>
      <c r="E1280">
        <v>0</v>
      </c>
    </row>
    <row r="1281" spans="1:5" x14ac:dyDescent="0.2">
      <c r="A1281" s="14" t="s">
        <v>8219</v>
      </c>
      <c r="B1281">
        <v>48</v>
      </c>
      <c r="D1281" s="15" t="s">
        <v>8221</v>
      </c>
      <c r="E1281">
        <v>0</v>
      </c>
    </row>
    <row r="1282" spans="1:5" x14ac:dyDescent="0.2">
      <c r="A1282" s="14" t="s">
        <v>8219</v>
      </c>
      <c r="B1282">
        <v>48</v>
      </c>
      <c r="D1282" s="15" t="s">
        <v>8221</v>
      </c>
      <c r="E1282">
        <v>0</v>
      </c>
    </row>
    <row r="1283" spans="1:5" x14ac:dyDescent="0.2">
      <c r="A1283" s="14" t="s">
        <v>8219</v>
      </c>
      <c r="B1283">
        <v>48</v>
      </c>
      <c r="D1283" s="15" t="s">
        <v>8221</v>
      </c>
      <c r="E1283">
        <v>0</v>
      </c>
    </row>
    <row r="1284" spans="1:5" x14ac:dyDescent="0.2">
      <c r="A1284" s="14" t="s">
        <v>8219</v>
      </c>
      <c r="B1284">
        <v>48</v>
      </c>
      <c r="D1284" s="15" t="s">
        <v>8221</v>
      </c>
      <c r="E1284">
        <v>0</v>
      </c>
    </row>
    <row r="1285" spans="1:5" x14ac:dyDescent="0.2">
      <c r="A1285" s="14" t="s">
        <v>8219</v>
      </c>
      <c r="B1285">
        <v>48</v>
      </c>
      <c r="D1285" s="15" t="s">
        <v>8221</v>
      </c>
      <c r="E1285">
        <v>0</v>
      </c>
    </row>
    <row r="1286" spans="1:5" x14ac:dyDescent="0.2">
      <c r="A1286" s="14" t="s">
        <v>8219</v>
      </c>
      <c r="B1286">
        <v>48</v>
      </c>
      <c r="D1286" s="15" t="s">
        <v>8221</v>
      </c>
      <c r="E1286">
        <v>0</v>
      </c>
    </row>
    <row r="1287" spans="1:5" x14ac:dyDescent="0.2">
      <c r="A1287" s="14" t="s">
        <v>8219</v>
      </c>
      <c r="B1287">
        <v>48</v>
      </c>
      <c r="D1287" s="15" t="s">
        <v>8221</v>
      </c>
      <c r="E1287">
        <v>0</v>
      </c>
    </row>
    <row r="1288" spans="1:5" x14ac:dyDescent="0.2">
      <c r="A1288" s="14" t="s">
        <v>8219</v>
      </c>
      <c r="B1288">
        <v>48</v>
      </c>
      <c r="D1288" s="15" t="s">
        <v>8221</v>
      </c>
      <c r="E1288">
        <v>0</v>
      </c>
    </row>
    <row r="1289" spans="1:5" x14ac:dyDescent="0.2">
      <c r="A1289" s="14" t="s">
        <v>8219</v>
      </c>
      <c r="B1289">
        <v>48</v>
      </c>
      <c r="D1289" s="15" t="s">
        <v>8221</v>
      </c>
      <c r="E1289">
        <v>0</v>
      </c>
    </row>
    <row r="1290" spans="1:5" x14ac:dyDescent="0.2">
      <c r="A1290" s="14" t="s">
        <v>8219</v>
      </c>
      <c r="B1290">
        <v>48</v>
      </c>
      <c r="D1290" s="15" t="s">
        <v>8221</v>
      </c>
      <c r="E1290">
        <v>0</v>
      </c>
    </row>
    <row r="1291" spans="1:5" x14ac:dyDescent="0.2">
      <c r="A1291" s="14" t="s">
        <v>8219</v>
      </c>
      <c r="B1291">
        <v>48</v>
      </c>
      <c r="D1291" s="15" t="s">
        <v>8221</v>
      </c>
      <c r="E1291">
        <v>0</v>
      </c>
    </row>
    <row r="1292" spans="1:5" x14ac:dyDescent="0.2">
      <c r="A1292" s="14" t="s">
        <v>8219</v>
      </c>
      <c r="B1292">
        <v>48</v>
      </c>
      <c r="D1292" s="15" t="s">
        <v>8221</v>
      </c>
      <c r="E1292">
        <v>0</v>
      </c>
    </row>
    <row r="1293" spans="1:5" x14ac:dyDescent="0.2">
      <c r="A1293" s="14" t="s">
        <v>8219</v>
      </c>
      <c r="B1293">
        <v>48</v>
      </c>
      <c r="D1293" s="15" t="s">
        <v>8221</v>
      </c>
      <c r="E1293">
        <v>0</v>
      </c>
    </row>
    <row r="1294" spans="1:5" x14ac:dyDescent="0.2">
      <c r="A1294" s="14" t="s">
        <v>8219</v>
      </c>
      <c r="B1294">
        <v>47</v>
      </c>
      <c r="D1294" s="15" t="s">
        <v>8221</v>
      </c>
      <c r="E1294">
        <v>0</v>
      </c>
    </row>
    <row r="1295" spans="1:5" x14ac:dyDescent="0.2">
      <c r="A1295" s="14" t="s">
        <v>8219</v>
      </c>
      <c r="B1295">
        <v>47</v>
      </c>
      <c r="D1295" s="15" t="s">
        <v>8221</v>
      </c>
      <c r="E1295">
        <v>0</v>
      </c>
    </row>
    <row r="1296" spans="1:5" x14ac:dyDescent="0.2">
      <c r="A1296" s="14" t="s">
        <v>8219</v>
      </c>
      <c r="B1296">
        <v>47</v>
      </c>
      <c r="D1296" s="15" t="s">
        <v>8221</v>
      </c>
      <c r="E1296">
        <v>0</v>
      </c>
    </row>
    <row r="1297" spans="1:5" x14ac:dyDescent="0.2">
      <c r="A1297" s="14" t="s">
        <v>8219</v>
      </c>
      <c r="B1297">
        <v>47</v>
      </c>
      <c r="D1297" s="15" t="s">
        <v>8221</v>
      </c>
      <c r="E1297">
        <v>0</v>
      </c>
    </row>
    <row r="1298" spans="1:5" x14ac:dyDescent="0.2">
      <c r="A1298" s="14" t="s">
        <v>8219</v>
      </c>
      <c r="B1298">
        <v>47</v>
      </c>
      <c r="D1298" s="15" t="s">
        <v>8221</v>
      </c>
      <c r="E1298">
        <v>0</v>
      </c>
    </row>
    <row r="1299" spans="1:5" x14ac:dyDescent="0.2">
      <c r="A1299" s="14" t="s">
        <v>8219</v>
      </c>
      <c r="B1299">
        <v>47</v>
      </c>
      <c r="D1299" s="15" t="s">
        <v>8221</v>
      </c>
      <c r="E1299">
        <v>0</v>
      </c>
    </row>
    <row r="1300" spans="1:5" x14ac:dyDescent="0.2">
      <c r="A1300" s="14" t="s">
        <v>8219</v>
      </c>
      <c r="B1300">
        <v>47</v>
      </c>
      <c r="D1300" s="15" t="s">
        <v>8221</v>
      </c>
      <c r="E1300">
        <v>0</v>
      </c>
    </row>
    <row r="1301" spans="1:5" x14ac:dyDescent="0.2">
      <c r="A1301" s="14" t="s">
        <v>8219</v>
      </c>
      <c r="B1301">
        <v>47</v>
      </c>
      <c r="D1301" s="15" t="s">
        <v>8221</v>
      </c>
      <c r="E1301">
        <v>0</v>
      </c>
    </row>
    <row r="1302" spans="1:5" x14ac:dyDescent="0.2">
      <c r="A1302" s="14" t="s">
        <v>8219</v>
      </c>
      <c r="B1302">
        <v>47</v>
      </c>
      <c r="D1302" s="15" t="s">
        <v>8221</v>
      </c>
      <c r="E1302">
        <v>0</v>
      </c>
    </row>
    <row r="1303" spans="1:5" x14ac:dyDescent="0.2">
      <c r="A1303" s="14" t="s">
        <v>8219</v>
      </c>
      <c r="B1303">
        <v>47</v>
      </c>
      <c r="D1303" s="15" t="s">
        <v>8221</v>
      </c>
      <c r="E1303">
        <v>0</v>
      </c>
    </row>
    <row r="1304" spans="1:5" x14ac:dyDescent="0.2">
      <c r="A1304" s="14" t="s">
        <v>8219</v>
      </c>
      <c r="B1304">
        <v>47</v>
      </c>
      <c r="D1304" s="15" t="s">
        <v>8221</v>
      </c>
      <c r="E1304">
        <v>0</v>
      </c>
    </row>
    <row r="1305" spans="1:5" x14ac:dyDescent="0.2">
      <c r="A1305" s="14" t="s">
        <v>8219</v>
      </c>
      <c r="B1305">
        <v>47</v>
      </c>
      <c r="D1305" s="15" t="s">
        <v>8221</v>
      </c>
      <c r="E1305">
        <v>0</v>
      </c>
    </row>
    <row r="1306" spans="1:5" x14ac:dyDescent="0.2">
      <c r="A1306" s="14" t="s">
        <v>8219</v>
      </c>
      <c r="B1306">
        <v>47</v>
      </c>
      <c r="D1306" s="15" t="s">
        <v>8221</v>
      </c>
      <c r="E1306">
        <v>0</v>
      </c>
    </row>
    <row r="1307" spans="1:5" x14ac:dyDescent="0.2">
      <c r="A1307" s="14" t="s">
        <v>8219</v>
      </c>
      <c r="B1307">
        <v>47</v>
      </c>
      <c r="D1307" s="15" t="s">
        <v>8221</v>
      </c>
      <c r="E1307">
        <v>0</v>
      </c>
    </row>
    <row r="1308" spans="1:5" x14ac:dyDescent="0.2">
      <c r="A1308" s="14" t="s">
        <v>8219</v>
      </c>
      <c r="B1308">
        <v>47</v>
      </c>
      <c r="D1308" s="15" t="s">
        <v>8221</v>
      </c>
      <c r="E1308">
        <v>0</v>
      </c>
    </row>
    <row r="1309" spans="1:5" x14ac:dyDescent="0.2">
      <c r="A1309" s="14" t="s">
        <v>8219</v>
      </c>
      <c r="B1309">
        <v>47</v>
      </c>
      <c r="D1309" s="15" t="s">
        <v>8221</v>
      </c>
      <c r="E1309">
        <v>0</v>
      </c>
    </row>
    <row r="1310" spans="1:5" x14ac:dyDescent="0.2">
      <c r="A1310" s="14" t="s">
        <v>8219</v>
      </c>
      <c r="B1310">
        <v>47</v>
      </c>
      <c r="D1310" s="15" t="s">
        <v>8221</v>
      </c>
      <c r="E1310">
        <v>0</v>
      </c>
    </row>
    <row r="1311" spans="1:5" x14ac:dyDescent="0.2">
      <c r="A1311" s="14" t="s">
        <v>8219</v>
      </c>
      <c r="B1311">
        <v>47</v>
      </c>
      <c r="D1311" s="15" t="s">
        <v>8221</v>
      </c>
      <c r="E1311">
        <v>0</v>
      </c>
    </row>
    <row r="1312" spans="1:5" x14ac:dyDescent="0.2">
      <c r="A1312" s="14" t="s">
        <v>8219</v>
      </c>
      <c r="B1312">
        <v>47</v>
      </c>
      <c r="D1312" s="15" t="s">
        <v>8221</v>
      </c>
      <c r="E1312">
        <v>0</v>
      </c>
    </row>
    <row r="1313" spans="1:5" x14ac:dyDescent="0.2">
      <c r="A1313" s="14" t="s">
        <v>8219</v>
      </c>
      <c r="B1313">
        <v>47</v>
      </c>
      <c r="D1313" s="15" t="s">
        <v>8221</v>
      </c>
      <c r="E1313">
        <v>0</v>
      </c>
    </row>
    <row r="1314" spans="1:5" x14ac:dyDescent="0.2">
      <c r="A1314" s="14" t="s">
        <v>8219</v>
      </c>
      <c r="B1314">
        <v>47</v>
      </c>
      <c r="D1314" s="15" t="s">
        <v>8221</v>
      </c>
      <c r="E1314">
        <v>0</v>
      </c>
    </row>
    <row r="1315" spans="1:5" x14ac:dyDescent="0.2">
      <c r="A1315" s="14" t="s">
        <v>8219</v>
      </c>
      <c r="B1315">
        <v>46</v>
      </c>
      <c r="D1315" s="15" t="s">
        <v>8221</v>
      </c>
      <c r="E1315">
        <v>0</v>
      </c>
    </row>
    <row r="1316" spans="1:5" x14ac:dyDescent="0.2">
      <c r="A1316" s="14" t="s">
        <v>8219</v>
      </c>
      <c r="B1316">
        <v>46</v>
      </c>
      <c r="D1316" s="15" t="s">
        <v>8221</v>
      </c>
      <c r="E1316">
        <v>0</v>
      </c>
    </row>
    <row r="1317" spans="1:5" x14ac:dyDescent="0.2">
      <c r="A1317" s="14" t="s">
        <v>8219</v>
      </c>
      <c r="B1317">
        <v>46</v>
      </c>
      <c r="D1317" s="15" t="s">
        <v>8221</v>
      </c>
      <c r="E1317">
        <v>0</v>
      </c>
    </row>
    <row r="1318" spans="1:5" x14ac:dyDescent="0.2">
      <c r="A1318" s="14" t="s">
        <v>8219</v>
      </c>
      <c r="B1318">
        <v>46</v>
      </c>
      <c r="D1318" s="15" t="s">
        <v>8221</v>
      </c>
      <c r="E1318">
        <v>0</v>
      </c>
    </row>
    <row r="1319" spans="1:5" x14ac:dyDescent="0.2">
      <c r="A1319" s="14" t="s">
        <v>8219</v>
      </c>
      <c r="B1319">
        <v>46</v>
      </c>
      <c r="D1319" s="15" t="s">
        <v>8221</v>
      </c>
      <c r="E1319">
        <v>0</v>
      </c>
    </row>
    <row r="1320" spans="1:5" x14ac:dyDescent="0.2">
      <c r="A1320" s="14" t="s">
        <v>8219</v>
      </c>
      <c r="B1320">
        <v>46</v>
      </c>
      <c r="D1320" s="15" t="s">
        <v>8221</v>
      </c>
      <c r="E1320">
        <v>0</v>
      </c>
    </row>
    <row r="1321" spans="1:5" x14ac:dyDescent="0.2">
      <c r="A1321" s="14" t="s">
        <v>8219</v>
      </c>
      <c r="B1321">
        <v>46</v>
      </c>
      <c r="D1321" s="15" t="s">
        <v>8221</v>
      </c>
      <c r="E1321">
        <v>0</v>
      </c>
    </row>
    <row r="1322" spans="1:5" x14ac:dyDescent="0.2">
      <c r="A1322" s="14" t="s">
        <v>8219</v>
      </c>
      <c r="B1322">
        <v>46</v>
      </c>
      <c r="D1322" s="15" t="s">
        <v>8221</v>
      </c>
      <c r="E1322">
        <v>0</v>
      </c>
    </row>
    <row r="1323" spans="1:5" x14ac:dyDescent="0.2">
      <c r="A1323" s="14" t="s">
        <v>8219</v>
      </c>
      <c r="B1323">
        <v>46</v>
      </c>
      <c r="D1323" s="15" t="s">
        <v>8221</v>
      </c>
      <c r="E1323">
        <v>0</v>
      </c>
    </row>
    <row r="1324" spans="1:5" x14ac:dyDescent="0.2">
      <c r="A1324" s="14" t="s">
        <v>8219</v>
      </c>
      <c r="B1324">
        <v>46</v>
      </c>
      <c r="D1324" s="15" t="s">
        <v>8221</v>
      </c>
      <c r="E1324">
        <v>0</v>
      </c>
    </row>
    <row r="1325" spans="1:5" x14ac:dyDescent="0.2">
      <c r="A1325" s="14" t="s">
        <v>8219</v>
      </c>
      <c r="B1325">
        <v>46</v>
      </c>
      <c r="D1325" s="15" t="s">
        <v>8221</v>
      </c>
      <c r="E1325">
        <v>0</v>
      </c>
    </row>
    <row r="1326" spans="1:5" x14ac:dyDescent="0.2">
      <c r="A1326" s="14" t="s">
        <v>8219</v>
      </c>
      <c r="B1326">
        <v>46</v>
      </c>
      <c r="D1326" s="15" t="s">
        <v>8221</v>
      </c>
      <c r="E1326">
        <v>0</v>
      </c>
    </row>
    <row r="1327" spans="1:5" x14ac:dyDescent="0.2">
      <c r="A1327" s="14" t="s">
        <v>8219</v>
      </c>
      <c r="B1327">
        <v>46</v>
      </c>
      <c r="D1327" s="15" t="s">
        <v>8221</v>
      </c>
      <c r="E1327">
        <v>0</v>
      </c>
    </row>
    <row r="1328" spans="1:5" x14ac:dyDescent="0.2">
      <c r="A1328" s="14" t="s">
        <v>8219</v>
      </c>
      <c r="B1328">
        <v>46</v>
      </c>
      <c r="D1328" s="15" t="s">
        <v>8221</v>
      </c>
      <c r="E1328">
        <v>0</v>
      </c>
    </row>
    <row r="1329" spans="1:5" x14ac:dyDescent="0.2">
      <c r="A1329" s="14" t="s">
        <v>8219</v>
      </c>
      <c r="B1329">
        <v>46</v>
      </c>
      <c r="D1329" s="15" t="s">
        <v>8221</v>
      </c>
      <c r="E1329">
        <v>0</v>
      </c>
    </row>
    <row r="1330" spans="1:5" x14ac:dyDescent="0.2">
      <c r="A1330" s="14" t="s">
        <v>8219</v>
      </c>
      <c r="B1330">
        <v>46</v>
      </c>
      <c r="D1330" s="15" t="s">
        <v>8221</v>
      </c>
      <c r="E1330">
        <v>0</v>
      </c>
    </row>
    <row r="1331" spans="1:5" x14ac:dyDescent="0.2">
      <c r="A1331" s="14" t="s">
        <v>8219</v>
      </c>
      <c r="B1331">
        <v>46</v>
      </c>
      <c r="D1331" s="15" t="s">
        <v>8221</v>
      </c>
      <c r="E1331">
        <v>0</v>
      </c>
    </row>
    <row r="1332" spans="1:5" x14ac:dyDescent="0.2">
      <c r="A1332" s="14" t="s">
        <v>8219</v>
      </c>
      <c r="B1332">
        <v>46</v>
      </c>
      <c r="D1332" s="15" t="s">
        <v>8221</v>
      </c>
      <c r="E1332">
        <v>0</v>
      </c>
    </row>
    <row r="1333" spans="1:5" x14ac:dyDescent="0.2">
      <c r="A1333" s="14" t="s">
        <v>8219</v>
      </c>
      <c r="B1333">
        <v>46</v>
      </c>
      <c r="D1333" s="15" t="s">
        <v>8221</v>
      </c>
      <c r="E1333">
        <v>0</v>
      </c>
    </row>
    <row r="1334" spans="1:5" x14ac:dyDescent="0.2">
      <c r="A1334" s="14" t="s">
        <v>8219</v>
      </c>
      <c r="B1334">
        <v>46</v>
      </c>
      <c r="D1334" s="15" t="s">
        <v>8221</v>
      </c>
      <c r="E1334">
        <v>0</v>
      </c>
    </row>
    <row r="1335" spans="1:5" x14ac:dyDescent="0.2">
      <c r="A1335" s="14" t="s">
        <v>8219</v>
      </c>
      <c r="B1335">
        <v>46</v>
      </c>
      <c r="D1335" s="15" t="s">
        <v>8221</v>
      </c>
      <c r="E1335">
        <v>0</v>
      </c>
    </row>
    <row r="1336" spans="1:5" x14ac:dyDescent="0.2">
      <c r="A1336" s="14" t="s">
        <v>8219</v>
      </c>
      <c r="B1336">
        <v>45</v>
      </c>
      <c r="D1336" s="15" t="s">
        <v>8221</v>
      </c>
      <c r="E1336">
        <v>0</v>
      </c>
    </row>
    <row r="1337" spans="1:5" x14ac:dyDescent="0.2">
      <c r="A1337" s="14" t="s">
        <v>8219</v>
      </c>
      <c r="B1337">
        <v>45</v>
      </c>
      <c r="D1337" s="15" t="s">
        <v>8221</v>
      </c>
      <c r="E1337">
        <v>0</v>
      </c>
    </row>
    <row r="1338" spans="1:5" x14ac:dyDescent="0.2">
      <c r="A1338" s="14" t="s">
        <v>8219</v>
      </c>
      <c r="B1338">
        <v>45</v>
      </c>
      <c r="D1338" s="15" t="s">
        <v>8221</v>
      </c>
      <c r="E1338">
        <v>0</v>
      </c>
    </row>
    <row r="1339" spans="1:5" x14ac:dyDescent="0.2">
      <c r="A1339" s="14" t="s">
        <v>8219</v>
      </c>
      <c r="B1339">
        <v>45</v>
      </c>
      <c r="D1339" s="15" t="s">
        <v>8221</v>
      </c>
      <c r="E1339">
        <v>0</v>
      </c>
    </row>
    <row r="1340" spans="1:5" x14ac:dyDescent="0.2">
      <c r="A1340" s="14" t="s">
        <v>8219</v>
      </c>
      <c r="B1340">
        <v>45</v>
      </c>
      <c r="D1340" s="15" t="s">
        <v>8221</v>
      </c>
      <c r="E1340">
        <v>0</v>
      </c>
    </row>
    <row r="1341" spans="1:5" x14ac:dyDescent="0.2">
      <c r="A1341" s="14" t="s">
        <v>8219</v>
      </c>
      <c r="B1341">
        <v>45</v>
      </c>
      <c r="D1341" s="15" t="s">
        <v>8221</v>
      </c>
      <c r="E1341">
        <v>0</v>
      </c>
    </row>
    <row r="1342" spans="1:5" x14ac:dyDescent="0.2">
      <c r="A1342" s="14" t="s">
        <v>8219</v>
      </c>
      <c r="B1342">
        <v>45</v>
      </c>
      <c r="D1342" s="15" t="s">
        <v>8221</v>
      </c>
      <c r="E1342">
        <v>0</v>
      </c>
    </row>
    <row r="1343" spans="1:5" x14ac:dyDescent="0.2">
      <c r="A1343" s="14" t="s">
        <v>8219</v>
      </c>
      <c r="B1343">
        <v>45</v>
      </c>
      <c r="D1343" s="15" t="s">
        <v>8221</v>
      </c>
      <c r="E1343">
        <v>0</v>
      </c>
    </row>
    <row r="1344" spans="1:5" x14ac:dyDescent="0.2">
      <c r="A1344" s="14" t="s">
        <v>8219</v>
      </c>
      <c r="B1344">
        <v>45</v>
      </c>
      <c r="D1344" s="15" t="s">
        <v>8221</v>
      </c>
      <c r="E1344">
        <v>0</v>
      </c>
    </row>
    <row r="1345" spans="1:5" x14ac:dyDescent="0.2">
      <c r="A1345" s="14" t="s">
        <v>8219</v>
      </c>
      <c r="B1345">
        <v>45</v>
      </c>
      <c r="D1345" s="15" t="s">
        <v>8221</v>
      </c>
      <c r="E1345">
        <v>0</v>
      </c>
    </row>
    <row r="1346" spans="1:5" x14ac:dyDescent="0.2">
      <c r="A1346" s="14" t="s">
        <v>8219</v>
      </c>
      <c r="B1346">
        <v>45</v>
      </c>
      <c r="D1346" s="15" t="s">
        <v>8221</v>
      </c>
      <c r="E1346">
        <v>0</v>
      </c>
    </row>
    <row r="1347" spans="1:5" x14ac:dyDescent="0.2">
      <c r="A1347" s="14" t="s">
        <v>8219</v>
      </c>
      <c r="B1347">
        <v>45</v>
      </c>
      <c r="D1347" s="15" t="s">
        <v>8221</v>
      </c>
      <c r="E1347">
        <v>0</v>
      </c>
    </row>
    <row r="1348" spans="1:5" x14ac:dyDescent="0.2">
      <c r="A1348" s="14" t="s">
        <v>8219</v>
      </c>
      <c r="B1348">
        <v>45</v>
      </c>
      <c r="D1348" s="15" t="s">
        <v>8221</v>
      </c>
      <c r="E1348">
        <v>0</v>
      </c>
    </row>
    <row r="1349" spans="1:5" x14ac:dyDescent="0.2">
      <c r="A1349" s="14" t="s">
        <v>8219</v>
      </c>
      <c r="B1349">
        <v>45</v>
      </c>
      <c r="D1349" s="15" t="s">
        <v>8221</v>
      </c>
      <c r="E1349">
        <v>0</v>
      </c>
    </row>
    <row r="1350" spans="1:5" x14ac:dyDescent="0.2">
      <c r="A1350" s="14" t="s">
        <v>8219</v>
      </c>
      <c r="B1350">
        <v>45</v>
      </c>
      <c r="D1350" s="15" t="s">
        <v>8221</v>
      </c>
      <c r="E1350">
        <v>0</v>
      </c>
    </row>
    <row r="1351" spans="1:5" x14ac:dyDescent="0.2">
      <c r="A1351" s="14" t="s">
        <v>8219</v>
      </c>
      <c r="B1351">
        <v>44</v>
      </c>
      <c r="D1351" s="15" t="s">
        <v>8221</v>
      </c>
      <c r="E1351">
        <v>0</v>
      </c>
    </row>
    <row r="1352" spans="1:5" x14ac:dyDescent="0.2">
      <c r="A1352" s="14" t="s">
        <v>8219</v>
      </c>
      <c r="B1352">
        <v>44</v>
      </c>
      <c r="D1352" s="15" t="s">
        <v>8221</v>
      </c>
      <c r="E1352">
        <v>0</v>
      </c>
    </row>
    <row r="1353" spans="1:5" x14ac:dyDescent="0.2">
      <c r="A1353" s="14" t="s">
        <v>8219</v>
      </c>
      <c r="B1353">
        <v>44</v>
      </c>
      <c r="D1353" s="15" t="s">
        <v>8221</v>
      </c>
      <c r="E1353">
        <v>0</v>
      </c>
    </row>
    <row r="1354" spans="1:5" x14ac:dyDescent="0.2">
      <c r="A1354" s="14" t="s">
        <v>8219</v>
      </c>
      <c r="B1354">
        <v>44</v>
      </c>
      <c r="D1354" s="15" t="s">
        <v>8221</v>
      </c>
      <c r="E1354">
        <v>0</v>
      </c>
    </row>
    <row r="1355" spans="1:5" x14ac:dyDescent="0.2">
      <c r="A1355" s="14" t="s">
        <v>8219</v>
      </c>
      <c r="B1355">
        <v>44</v>
      </c>
      <c r="D1355" s="15" t="s">
        <v>8221</v>
      </c>
      <c r="E1355">
        <v>0</v>
      </c>
    </row>
    <row r="1356" spans="1:5" x14ac:dyDescent="0.2">
      <c r="A1356" s="14" t="s">
        <v>8219</v>
      </c>
      <c r="B1356">
        <v>44</v>
      </c>
      <c r="D1356" s="15" t="s">
        <v>8221</v>
      </c>
      <c r="E1356">
        <v>0</v>
      </c>
    </row>
    <row r="1357" spans="1:5" x14ac:dyDescent="0.2">
      <c r="A1357" s="14" t="s">
        <v>8219</v>
      </c>
      <c r="B1357">
        <v>44</v>
      </c>
      <c r="D1357" s="15" t="s">
        <v>8221</v>
      </c>
      <c r="E1357">
        <v>0</v>
      </c>
    </row>
    <row r="1358" spans="1:5" x14ac:dyDescent="0.2">
      <c r="A1358" s="14" t="s">
        <v>8219</v>
      </c>
      <c r="B1358">
        <v>44</v>
      </c>
      <c r="D1358" s="15" t="s">
        <v>8221</v>
      </c>
      <c r="E1358">
        <v>0</v>
      </c>
    </row>
    <row r="1359" spans="1:5" x14ac:dyDescent="0.2">
      <c r="A1359" s="14" t="s">
        <v>8219</v>
      </c>
      <c r="B1359">
        <v>44</v>
      </c>
      <c r="D1359" s="15" t="s">
        <v>8221</v>
      </c>
      <c r="E1359">
        <v>0</v>
      </c>
    </row>
    <row r="1360" spans="1:5" x14ac:dyDescent="0.2">
      <c r="A1360" s="14" t="s">
        <v>8219</v>
      </c>
      <c r="B1360">
        <v>44</v>
      </c>
      <c r="D1360" s="15" t="s">
        <v>8221</v>
      </c>
      <c r="E1360">
        <v>0</v>
      </c>
    </row>
    <row r="1361" spans="1:5" x14ac:dyDescent="0.2">
      <c r="A1361" s="14" t="s">
        <v>8219</v>
      </c>
      <c r="B1361">
        <v>44</v>
      </c>
      <c r="D1361" s="15" t="s">
        <v>8221</v>
      </c>
      <c r="E1361">
        <v>0</v>
      </c>
    </row>
    <row r="1362" spans="1:5" x14ac:dyDescent="0.2">
      <c r="A1362" s="14" t="s">
        <v>8219</v>
      </c>
      <c r="B1362">
        <v>44</v>
      </c>
      <c r="D1362" s="15" t="s">
        <v>8221</v>
      </c>
      <c r="E1362">
        <v>0</v>
      </c>
    </row>
    <row r="1363" spans="1:5" x14ac:dyDescent="0.2">
      <c r="A1363" s="14" t="s">
        <v>8219</v>
      </c>
      <c r="B1363">
        <v>44</v>
      </c>
      <c r="D1363" s="15" t="s">
        <v>8221</v>
      </c>
      <c r="E1363">
        <v>0</v>
      </c>
    </row>
    <row r="1364" spans="1:5" x14ac:dyDescent="0.2">
      <c r="A1364" s="14" t="s">
        <v>8219</v>
      </c>
      <c r="B1364">
        <v>44</v>
      </c>
      <c r="D1364" s="15" t="s">
        <v>8221</v>
      </c>
      <c r="E1364">
        <v>0</v>
      </c>
    </row>
    <row r="1365" spans="1:5" x14ac:dyDescent="0.2">
      <c r="A1365" s="14" t="s">
        <v>8219</v>
      </c>
      <c r="B1365">
        <v>44</v>
      </c>
      <c r="D1365" s="15" t="s">
        <v>8221</v>
      </c>
      <c r="E1365">
        <v>0</v>
      </c>
    </row>
    <row r="1366" spans="1:5" x14ac:dyDescent="0.2">
      <c r="A1366" s="14" t="s">
        <v>8219</v>
      </c>
      <c r="B1366">
        <v>43</v>
      </c>
      <c r="D1366" s="15" t="s">
        <v>8221</v>
      </c>
      <c r="E1366">
        <v>0</v>
      </c>
    </row>
    <row r="1367" spans="1:5" x14ac:dyDescent="0.2">
      <c r="A1367" s="14" t="s">
        <v>8219</v>
      </c>
      <c r="B1367">
        <v>43</v>
      </c>
      <c r="D1367" s="15" t="s">
        <v>8221</v>
      </c>
      <c r="E1367">
        <v>0</v>
      </c>
    </row>
    <row r="1368" spans="1:5" x14ac:dyDescent="0.2">
      <c r="A1368" s="14" t="s">
        <v>8219</v>
      </c>
      <c r="B1368">
        <v>43</v>
      </c>
      <c r="D1368" s="15" t="s">
        <v>8221</v>
      </c>
      <c r="E1368">
        <v>0</v>
      </c>
    </row>
    <row r="1369" spans="1:5" x14ac:dyDescent="0.2">
      <c r="A1369" s="14" t="s">
        <v>8219</v>
      </c>
      <c r="B1369">
        <v>43</v>
      </c>
      <c r="D1369" s="15" t="s">
        <v>8221</v>
      </c>
      <c r="E1369">
        <v>0</v>
      </c>
    </row>
    <row r="1370" spans="1:5" x14ac:dyDescent="0.2">
      <c r="A1370" s="14" t="s">
        <v>8219</v>
      </c>
      <c r="B1370">
        <v>43</v>
      </c>
      <c r="D1370" s="15" t="s">
        <v>8221</v>
      </c>
      <c r="E1370">
        <v>0</v>
      </c>
    </row>
    <row r="1371" spans="1:5" x14ac:dyDescent="0.2">
      <c r="A1371" s="14" t="s">
        <v>8219</v>
      </c>
      <c r="B1371">
        <v>43</v>
      </c>
      <c r="D1371" s="15" t="s">
        <v>8221</v>
      </c>
      <c r="E1371">
        <v>0</v>
      </c>
    </row>
    <row r="1372" spans="1:5" x14ac:dyDescent="0.2">
      <c r="A1372" s="14" t="s">
        <v>8219</v>
      </c>
      <c r="B1372">
        <v>43</v>
      </c>
      <c r="D1372" s="15" t="s">
        <v>8221</v>
      </c>
      <c r="E1372">
        <v>0</v>
      </c>
    </row>
    <row r="1373" spans="1:5" x14ac:dyDescent="0.2">
      <c r="A1373" s="14" t="s">
        <v>8219</v>
      </c>
      <c r="B1373">
        <v>43</v>
      </c>
      <c r="D1373" s="15" t="s">
        <v>8221</v>
      </c>
      <c r="E1373">
        <v>0</v>
      </c>
    </row>
    <row r="1374" spans="1:5" x14ac:dyDescent="0.2">
      <c r="A1374" s="14" t="s">
        <v>8219</v>
      </c>
      <c r="B1374">
        <v>43</v>
      </c>
      <c r="D1374" s="15" t="s">
        <v>8221</v>
      </c>
      <c r="E1374">
        <v>0</v>
      </c>
    </row>
    <row r="1375" spans="1:5" x14ac:dyDescent="0.2">
      <c r="A1375" s="14" t="s">
        <v>8219</v>
      </c>
      <c r="B1375">
        <v>43</v>
      </c>
      <c r="D1375" s="15" t="s">
        <v>8221</v>
      </c>
      <c r="E1375">
        <v>0</v>
      </c>
    </row>
    <row r="1376" spans="1:5" x14ac:dyDescent="0.2">
      <c r="A1376" s="14" t="s">
        <v>8219</v>
      </c>
      <c r="B1376">
        <v>43</v>
      </c>
      <c r="D1376" s="15" t="s">
        <v>8221</v>
      </c>
      <c r="E1376">
        <v>0</v>
      </c>
    </row>
    <row r="1377" spans="1:5" x14ac:dyDescent="0.2">
      <c r="A1377" s="14" t="s">
        <v>8219</v>
      </c>
      <c r="B1377">
        <v>43</v>
      </c>
      <c r="D1377" s="15" t="s">
        <v>8221</v>
      </c>
      <c r="E1377">
        <v>0</v>
      </c>
    </row>
    <row r="1378" spans="1:5" x14ac:dyDescent="0.2">
      <c r="A1378" s="14" t="s">
        <v>8219</v>
      </c>
      <c r="B1378">
        <v>43</v>
      </c>
      <c r="D1378" s="15" t="s">
        <v>8221</v>
      </c>
      <c r="E1378">
        <v>0</v>
      </c>
    </row>
    <row r="1379" spans="1:5" x14ac:dyDescent="0.2">
      <c r="A1379" s="14" t="s">
        <v>8219</v>
      </c>
      <c r="B1379">
        <v>42</v>
      </c>
      <c r="D1379" s="15" t="s">
        <v>8221</v>
      </c>
      <c r="E1379">
        <v>0</v>
      </c>
    </row>
    <row r="1380" spans="1:5" x14ac:dyDescent="0.2">
      <c r="A1380" s="14" t="s">
        <v>8219</v>
      </c>
      <c r="B1380">
        <v>42</v>
      </c>
      <c r="D1380" s="15" t="s">
        <v>8221</v>
      </c>
      <c r="E1380">
        <v>0</v>
      </c>
    </row>
    <row r="1381" spans="1:5" x14ac:dyDescent="0.2">
      <c r="A1381" s="14" t="s">
        <v>8219</v>
      </c>
      <c r="B1381">
        <v>42</v>
      </c>
      <c r="D1381" s="15" t="s">
        <v>8221</v>
      </c>
      <c r="E1381">
        <v>0</v>
      </c>
    </row>
    <row r="1382" spans="1:5" x14ac:dyDescent="0.2">
      <c r="A1382" s="14" t="s">
        <v>8219</v>
      </c>
      <c r="B1382">
        <v>42</v>
      </c>
      <c r="D1382" s="15" t="s">
        <v>8221</v>
      </c>
      <c r="E1382">
        <v>0</v>
      </c>
    </row>
    <row r="1383" spans="1:5" x14ac:dyDescent="0.2">
      <c r="A1383" s="14" t="s">
        <v>8219</v>
      </c>
      <c r="B1383">
        <v>42</v>
      </c>
      <c r="D1383" s="15" t="s">
        <v>8221</v>
      </c>
      <c r="E1383">
        <v>0</v>
      </c>
    </row>
    <row r="1384" spans="1:5" x14ac:dyDescent="0.2">
      <c r="A1384" s="14" t="s">
        <v>8219</v>
      </c>
      <c r="B1384">
        <v>42</v>
      </c>
      <c r="D1384" s="15" t="s">
        <v>8221</v>
      </c>
      <c r="E1384">
        <v>0</v>
      </c>
    </row>
    <row r="1385" spans="1:5" x14ac:dyDescent="0.2">
      <c r="A1385" s="14" t="s">
        <v>8219</v>
      </c>
      <c r="B1385">
        <v>42</v>
      </c>
      <c r="D1385" s="15" t="s">
        <v>8221</v>
      </c>
      <c r="E1385">
        <v>0</v>
      </c>
    </row>
    <row r="1386" spans="1:5" x14ac:dyDescent="0.2">
      <c r="A1386" s="14" t="s">
        <v>8219</v>
      </c>
      <c r="B1386">
        <v>42</v>
      </c>
      <c r="D1386" s="15" t="s">
        <v>8221</v>
      </c>
      <c r="E1386">
        <v>0</v>
      </c>
    </row>
    <row r="1387" spans="1:5" x14ac:dyDescent="0.2">
      <c r="A1387" s="14" t="s">
        <v>8219</v>
      </c>
      <c r="B1387">
        <v>42</v>
      </c>
      <c r="D1387" s="15" t="s">
        <v>8221</v>
      </c>
      <c r="E1387">
        <v>0</v>
      </c>
    </row>
    <row r="1388" spans="1:5" x14ac:dyDescent="0.2">
      <c r="A1388" s="14" t="s">
        <v>8219</v>
      </c>
      <c r="B1388">
        <v>42</v>
      </c>
      <c r="D1388" s="15" t="s">
        <v>8221</v>
      </c>
      <c r="E1388">
        <v>0</v>
      </c>
    </row>
    <row r="1389" spans="1:5" x14ac:dyDescent="0.2">
      <c r="A1389" s="14" t="s">
        <v>8219</v>
      </c>
      <c r="B1389">
        <v>42</v>
      </c>
      <c r="D1389" s="15" t="s">
        <v>8221</v>
      </c>
      <c r="E1389">
        <v>0</v>
      </c>
    </row>
    <row r="1390" spans="1:5" x14ac:dyDescent="0.2">
      <c r="A1390" s="14" t="s">
        <v>8219</v>
      </c>
      <c r="B1390">
        <v>42</v>
      </c>
      <c r="D1390" s="15" t="s">
        <v>8221</v>
      </c>
      <c r="E1390">
        <v>0</v>
      </c>
    </row>
    <row r="1391" spans="1:5" x14ac:dyDescent="0.2">
      <c r="A1391" s="14" t="s">
        <v>8219</v>
      </c>
      <c r="B1391">
        <v>42</v>
      </c>
      <c r="D1391" s="15" t="s">
        <v>8221</v>
      </c>
      <c r="E1391">
        <v>0</v>
      </c>
    </row>
    <row r="1392" spans="1:5" x14ac:dyDescent="0.2">
      <c r="A1392" s="14" t="s">
        <v>8219</v>
      </c>
      <c r="B1392">
        <v>42</v>
      </c>
      <c r="D1392" s="15" t="s">
        <v>8221</v>
      </c>
      <c r="E1392">
        <v>0</v>
      </c>
    </row>
    <row r="1393" spans="1:5" x14ac:dyDescent="0.2">
      <c r="A1393" s="14" t="s">
        <v>8219</v>
      </c>
      <c r="B1393">
        <v>41</v>
      </c>
      <c r="D1393" s="15" t="s">
        <v>8221</v>
      </c>
      <c r="E1393">
        <v>0</v>
      </c>
    </row>
    <row r="1394" spans="1:5" x14ac:dyDescent="0.2">
      <c r="A1394" s="14" t="s">
        <v>8219</v>
      </c>
      <c r="B1394">
        <v>41</v>
      </c>
      <c r="D1394" s="15" t="s">
        <v>8221</v>
      </c>
      <c r="E1394">
        <v>0</v>
      </c>
    </row>
    <row r="1395" spans="1:5" x14ac:dyDescent="0.2">
      <c r="A1395" s="14" t="s">
        <v>8219</v>
      </c>
      <c r="B1395">
        <v>41</v>
      </c>
      <c r="D1395" s="15" t="s">
        <v>8221</v>
      </c>
      <c r="E1395">
        <v>0</v>
      </c>
    </row>
    <row r="1396" spans="1:5" x14ac:dyDescent="0.2">
      <c r="A1396" s="14" t="s">
        <v>8219</v>
      </c>
      <c r="B1396">
        <v>41</v>
      </c>
      <c r="D1396" s="15" t="s">
        <v>8221</v>
      </c>
      <c r="E1396">
        <v>0</v>
      </c>
    </row>
    <row r="1397" spans="1:5" x14ac:dyDescent="0.2">
      <c r="A1397" s="14" t="s">
        <v>8219</v>
      </c>
      <c r="B1397">
        <v>41</v>
      </c>
      <c r="D1397" s="15" t="s">
        <v>8221</v>
      </c>
      <c r="E1397">
        <v>0</v>
      </c>
    </row>
    <row r="1398" spans="1:5" x14ac:dyDescent="0.2">
      <c r="A1398" s="14" t="s">
        <v>8219</v>
      </c>
      <c r="B1398">
        <v>41</v>
      </c>
      <c r="D1398" s="15" t="s">
        <v>8221</v>
      </c>
      <c r="E1398">
        <v>0</v>
      </c>
    </row>
    <row r="1399" spans="1:5" x14ac:dyDescent="0.2">
      <c r="A1399" s="14" t="s">
        <v>8219</v>
      </c>
      <c r="B1399">
        <v>41</v>
      </c>
      <c r="D1399" s="15" t="s">
        <v>8221</v>
      </c>
      <c r="E1399">
        <v>0</v>
      </c>
    </row>
    <row r="1400" spans="1:5" x14ac:dyDescent="0.2">
      <c r="A1400" s="14" t="s">
        <v>8219</v>
      </c>
      <c r="B1400">
        <v>41</v>
      </c>
      <c r="D1400" s="15" t="s">
        <v>8221</v>
      </c>
      <c r="E1400">
        <v>0</v>
      </c>
    </row>
    <row r="1401" spans="1:5" x14ac:dyDescent="0.2">
      <c r="A1401" s="14" t="s">
        <v>8219</v>
      </c>
      <c r="B1401">
        <v>41</v>
      </c>
      <c r="D1401" s="15" t="s">
        <v>8221</v>
      </c>
      <c r="E1401">
        <v>0</v>
      </c>
    </row>
    <row r="1402" spans="1:5" x14ac:dyDescent="0.2">
      <c r="A1402" s="14" t="s">
        <v>8219</v>
      </c>
      <c r="B1402">
        <v>41</v>
      </c>
      <c r="D1402" s="15" t="s">
        <v>8221</v>
      </c>
      <c r="E1402">
        <v>0</v>
      </c>
    </row>
    <row r="1403" spans="1:5" x14ac:dyDescent="0.2">
      <c r="A1403" s="14" t="s">
        <v>8219</v>
      </c>
      <c r="B1403">
        <v>41</v>
      </c>
      <c r="D1403" s="15" t="s">
        <v>8221</v>
      </c>
      <c r="E1403">
        <v>0</v>
      </c>
    </row>
    <row r="1404" spans="1:5" x14ac:dyDescent="0.2">
      <c r="A1404" s="14" t="s">
        <v>8219</v>
      </c>
      <c r="B1404">
        <v>41</v>
      </c>
      <c r="D1404" s="15" t="s">
        <v>8221</v>
      </c>
      <c r="E1404">
        <v>0</v>
      </c>
    </row>
    <row r="1405" spans="1:5" x14ac:dyDescent="0.2">
      <c r="A1405" s="14" t="s">
        <v>8219</v>
      </c>
      <c r="B1405">
        <v>41</v>
      </c>
      <c r="D1405" s="15" t="s">
        <v>8221</v>
      </c>
      <c r="E1405">
        <v>0</v>
      </c>
    </row>
    <row r="1406" spans="1:5" x14ac:dyDescent="0.2">
      <c r="A1406" s="14" t="s">
        <v>8219</v>
      </c>
      <c r="B1406">
        <v>41</v>
      </c>
      <c r="D1406" s="15" t="s">
        <v>8221</v>
      </c>
      <c r="E1406">
        <v>0</v>
      </c>
    </row>
    <row r="1407" spans="1:5" x14ac:dyDescent="0.2">
      <c r="A1407" s="14" t="s">
        <v>8219</v>
      </c>
      <c r="B1407">
        <v>41</v>
      </c>
      <c r="D1407" s="15" t="s">
        <v>8221</v>
      </c>
      <c r="E1407">
        <v>0</v>
      </c>
    </row>
    <row r="1408" spans="1:5" x14ac:dyDescent="0.2">
      <c r="A1408" s="14" t="s">
        <v>8219</v>
      </c>
      <c r="B1408">
        <v>41</v>
      </c>
      <c r="D1408" s="15" t="s">
        <v>8221</v>
      </c>
      <c r="E1408">
        <v>0</v>
      </c>
    </row>
    <row r="1409" spans="1:5" x14ac:dyDescent="0.2">
      <c r="A1409" s="14" t="s">
        <v>8219</v>
      </c>
      <c r="B1409">
        <v>41</v>
      </c>
      <c r="D1409" s="15" t="s">
        <v>8221</v>
      </c>
      <c r="E1409">
        <v>0</v>
      </c>
    </row>
    <row r="1410" spans="1:5" x14ac:dyDescent="0.2">
      <c r="A1410" s="14" t="s">
        <v>8219</v>
      </c>
      <c r="B1410">
        <v>41</v>
      </c>
      <c r="D1410" s="15" t="s">
        <v>8221</v>
      </c>
      <c r="E1410">
        <v>0</v>
      </c>
    </row>
    <row r="1411" spans="1:5" x14ac:dyDescent="0.2">
      <c r="A1411" s="14" t="s">
        <v>8219</v>
      </c>
      <c r="B1411">
        <v>41</v>
      </c>
      <c r="D1411" s="15" t="s">
        <v>8221</v>
      </c>
      <c r="E1411">
        <v>0</v>
      </c>
    </row>
    <row r="1412" spans="1:5" x14ac:dyDescent="0.2">
      <c r="A1412" s="14" t="s">
        <v>8219</v>
      </c>
      <c r="B1412">
        <v>40</v>
      </c>
      <c r="D1412" s="15" t="s">
        <v>8221</v>
      </c>
      <c r="E1412">
        <v>0</v>
      </c>
    </row>
    <row r="1413" spans="1:5" x14ac:dyDescent="0.2">
      <c r="A1413" s="14" t="s">
        <v>8219</v>
      </c>
      <c r="B1413">
        <v>40</v>
      </c>
      <c r="D1413" s="15" t="s">
        <v>8221</v>
      </c>
      <c r="E1413">
        <v>0</v>
      </c>
    </row>
    <row r="1414" spans="1:5" x14ac:dyDescent="0.2">
      <c r="A1414" s="14" t="s">
        <v>8219</v>
      </c>
      <c r="B1414">
        <v>40</v>
      </c>
      <c r="D1414" s="15" t="s">
        <v>8221</v>
      </c>
      <c r="E1414">
        <v>0</v>
      </c>
    </row>
    <row r="1415" spans="1:5" x14ac:dyDescent="0.2">
      <c r="A1415" s="14" t="s">
        <v>8219</v>
      </c>
      <c r="B1415">
        <v>40</v>
      </c>
      <c r="D1415" s="15" t="s">
        <v>8221</v>
      </c>
      <c r="E1415">
        <v>0</v>
      </c>
    </row>
    <row r="1416" spans="1:5" x14ac:dyDescent="0.2">
      <c r="A1416" s="14" t="s">
        <v>8219</v>
      </c>
      <c r="B1416">
        <v>40</v>
      </c>
      <c r="D1416" s="15" t="s">
        <v>8221</v>
      </c>
      <c r="E1416">
        <v>0</v>
      </c>
    </row>
    <row r="1417" spans="1:5" x14ac:dyDescent="0.2">
      <c r="A1417" s="14" t="s">
        <v>8219</v>
      </c>
      <c r="B1417">
        <v>40</v>
      </c>
      <c r="D1417" s="15" t="s">
        <v>8221</v>
      </c>
      <c r="E1417">
        <v>0</v>
      </c>
    </row>
    <row r="1418" spans="1:5" x14ac:dyDescent="0.2">
      <c r="A1418" s="14" t="s">
        <v>8219</v>
      </c>
      <c r="B1418">
        <v>40</v>
      </c>
      <c r="D1418" s="15" t="s">
        <v>8221</v>
      </c>
      <c r="E1418">
        <v>0</v>
      </c>
    </row>
    <row r="1419" spans="1:5" x14ac:dyDescent="0.2">
      <c r="A1419" s="14" t="s">
        <v>8219</v>
      </c>
      <c r="B1419">
        <v>40</v>
      </c>
      <c r="D1419" s="15" t="s">
        <v>8221</v>
      </c>
      <c r="E1419">
        <v>0</v>
      </c>
    </row>
    <row r="1420" spans="1:5" x14ac:dyDescent="0.2">
      <c r="A1420" s="14" t="s">
        <v>8219</v>
      </c>
      <c r="B1420">
        <v>40</v>
      </c>
      <c r="D1420" s="15" t="s">
        <v>8221</v>
      </c>
      <c r="E1420">
        <v>0</v>
      </c>
    </row>
    <row r="1421" spans="1:5" x14ac:dyDescent="0.2">
      <c r="A1421" s="14" t="s">
        <v>8219</v>
      </c>
      <c r="B1421">
        <v>40</v>
      </c>
      <c r="D1421" s="15" t="s">
        <v>8221</v>
      </c>
      <c r="E1421">
        <v>0</v>
      </c>
    </row>
    <row r="1422" spans="1:5" x14ac:dyDescent="0.2">
      <c r="A1422" s="14" t="s">
        <v>8219</v>
      </c>
      <c r="B1422">
        <v>40</v>
      </c>
      <c r="D1422" s="15" t="s">
        <v>8221</v>
      </c>
      <c r="E1422">
        <v>0</v>
      </c>
    </row>
    <row r="1423" spans="1:5" x14ac:dyDescent="0.2">
      <c r="A1423" s="14" t="s">
        <v>8219</v>
      </c>
      <c r="B1423">
        <v>39</v>
      </c>
      <c r="D1423" s="15" t="s">
        <v>8221</v>
      </c>
      <c r="E1423">
        <v>0</v>
      </c>
    </row>
    <row r="1424" spans="1:5" x14ac:dyDescent="0.2">
      <c r="A1424" s="14" t="s">
        <v>8219</v>
      </c>
      <c r="B1424">
        <v>39</v>
      </c>
      <c r="D1424" s="15" t="s">
        <v>8221</v>
      </c>
      <c r="E1424">
        <v>0</v>
      </c>
    </row>
    <row r="1425" spans="1:5" x14ac:dyDescent="0.2">
      <c r="A1425" s="14" t="s">
        <v>8219</v>
      </c>
      <c r="B1425">
        <v>39</v>
      </c>
      <c r="D1425" s="15" t="s">
        <v>8221</v>
      </c>
      <c r="E1425">
        <v>0</v>
      </c>
    </row>
    <row r="1426" spans="1:5" x14ac:dyDescent="0.2">
      <c r="A1426" s="14" t="s">
        <v>8219</v>
      </c>
      <c r="B1426">
        <v>39</v>
      </c>
      <c r="D1426" s="15" t="s">
        <v>8221</v>
      </c>
      <c r="E1426">
        <v>0</v>
      </c>
    </row>
    <row r="1427" spans="1:5" x14ac:dyDescent="0.2">
      <c r="A1427" s="14" t="s">
        <v>8219</v>
      </c>
      <c r="B1427">
        <v>39</v>
      </c>
      <c r="D1427" s="15" t="s">
        <v>8221</v>
      </c>
      <c r="E1427">
        <v>0</v>
      </c>
    </row>
    <row r="1428" spans="1:5" x14ac:dyDescent="0.2">
      <c r="A1428" s="14" t="s">
        <v>8219</v>
      </c>
      <c r="B1428">
        <v>39</v>
      </c>
      <c r="D1428" s="15" t="s">
        <v>8221</v>
      </c>
      <c r="E1428">
        <v>0</v>
      </c>
    </row>
    <row r="1429" spans="1:5" x14ac:dyDescent="0.2">
      <c r="A1429" s="14" t="s">
        <v>8219</v>
      </c>
      <c r="B1429">
        <v>39</v>
      </c>
      <c r="D1429" s="15" t="s">
        <v>8221</v>
      </c>
      <c r="E1429">
        <v>0</v>
      </c>
    </row>
    <row r="1430" spans="1:5" x14ac:dyDescent="0.2">
      <c r="A1430" s="14" t="s">
        <v>8219</v>
      </c>
      <c r="B1430">
        <v>39</v>
      </c>
      <c r="D1430" s="15" t="s">
        <v>8221</v>
      </c>
      <c r="E1430">
        <v>0</v>
      </c>
    </row>
    <row r="1431" spans="1:5" x14ac:dyDescent="0.2">
      <c r="A1431" s="14" t="s">
        <v>8219</v>
      </c>
      <c r="B1431">
        <v>39</v>
      </c>
      <c r="D1431" s="15" t="s">
        <v>8221</v>
      </c>
      <c r="E1431">
        <v>0</v>
      </c>
    </row>
    <row r="1432" spans="1:5" x14ac:dyDescent="0.2">
      <c r="A1432" s="14" t="s">
        <v>8219</v>
      </c>
      <c r="B1432">
        <v>39</v>
      </c>
      <c r="D1432" s="15" t="s">
        <v>8221</v>
      </c>
      <c r="E1432">
        <v>0</v>
      </c>
    </row>
    <row r="1433" spans="1:5" x14ac:dyDescent="0.2">
      <c r="A1433" s="14" t="s">
        <v>8219</v>
      </c>
      <c r="B1433">
        <v>39</v>
      </c>
      <c r="D1433" s="15" t="s">
        <v>8221</v>
      </c>
      <c r="E1433">
        <v>0</v>
      </c>
    </row>
    <row r="1434" spans="1:5" x14ac:dyDescent="0.2">
      <c r="A1434" s="14" t="s">
        <v>8219</v>
      </c>
      <c r="B1434">
        <v>39</v>
      </c>
      <c r="D1434" s="15" t="s">
        <v>8221</v>
      </c>
      <c r="E1434">
        <v>0</v>
      </c>
    </row>
    <row r="1435" spans="1:5" x14ac:dyDescent="0.2">
      <c r="A1435" s="14" t="s">
        <v>8219</v>
      </c>
      <c r="B1435">
        <v>39</v>
      </c>
      <c r="D1435" s="15" t="s">
        <v>8221</v>
      </c>
      <c r="E1435">
        <v>0</v>
      </c>
    </row>
    <row r="1436" spans="1:5" x14ac:dyDescent="0.2">
      <c r="A1436" s="14" t="s">
        <v>8219</v>
      </c>
      <c r="B1436">
        <v>39</v>
      </c>
      <c r="D1436" s="15" t="s">
        <v>8221</v>
      </c>
      <c r="E1436">
        <v>0</v>
      </c>
    </row>
    <row r="1437" spans="1:5" x14ac:dyDescent="0.2">
      <c r="A1437" s="14" t="s">
        <v>8219</v>
      </c>
      <c r="B1437">
        <v>39</v>
      </c>
      <c r="D1437" s="15" t="s">
        <v>8221</v>
      </c>
      <c r="E1437">
        <v>0</v>
      </c>
    </row>
    <row r="1438" spans="1:5" x14ac:dyDescent="0.2">
      <c r="A1438" s="14" t="s">
        <v>8219</v>
      </c>
      <c r="B1438">
        <v>39</v>
      </c>
      <c r="D1438" s="15" t="s">
        <v>8221</v>
      </c>
      <c r="E1438">
        <v>0</v>
      </c>
    </row>
    <row r="1439" spans="1:5" x14ac:dyDescent="0.2">
      <c r="A1439" s="14" t="s">
        <v>8219</v>
      </c>
      <c r="B1439">
        <v>39</v>
      </c>
      <c r="D1439" s="15" t="s">
        <v>8221</v>
      </c>
      <c r="E1439">
        <v>0</v>
      </c>
    </row>
    <row r="1440" spans="1:5" x14ac:dyDescent="0.2">
      <c r="A1440" s="14" t="s">
        <v>8219</v>
      </c>
      <c r="B1440">
        <v>38</v>
      </c>
      <c r="D1440" s="15" t="s">
        <v>8221</v>
      </c>
      <c r="E1440">
        <v>0</v>
      </c>
    </row>
    <row r="1441" spans="1:5" x14ac:dyDescent="0.2">
      <c r="A1441" s="14" t="s">
        <v>8219</v>
      </c>
      <c r="B1441">
        <v>38</v>
      </c>
      <c r="D1441" s="15" t="s">
        <v>8221</v>
      </c>
      <c r="E1441">
        <v>0</v>
      </c>
    </row>
    <row r="1442" spans="1:5" x14ac:dyDescent="0.2">
      <c r="A1442" s="14" t="s">
        <v>8219</v>
      </c>
      <c r="B1442">
        <v>38</v>
      </c>
      <c r="D1442" s="15" t="s">
        <v>8221</v>
      </c>
      <c r="E1442">
        <v>0</v>
      </c>
    </row>
    <row r="1443" spans="1:5" x14ac:dyDescent="0.2">
      <c r="A1443" s="14" t="s">
        <v>8219</v>
      </c>
      <c r="B1443">
        <v>38</v>
      </c>
      <c r="D1443" s="15" t="s">
        <v>8221</v>
      </c>
      <c r="E1443">
        <v>0</v>
      </c>
    </row>
    <row r="1444" spans="1:5" x14ac:dyDescent="0.2">
      <c r="A1444" s="14" t="s">
        <v>8219</v>
      </c>
      <c r="B1444">
        <v>38</v>
      </c>
      <c r="D1444" s="15" t="s">
        <v>8221</v>
      </c>
      <c r="E1444">
        <v>0</v>
      </c>
    </row>
    <row r="1445" spans="1:5" x14ac:dyDescent="0.2">
      <c r="A1445" s="14" t="s">
        <v>8219</v>
      </c>
      <c r="B1445">
        <v>38</v>
      </c>
      <c r="D1445" s="15" t="s">
        <v>8221</v>
      </c>
      <c r="E1445">
        <v>0</v>
      </c>
    </row>
    <row r="1446" spans="1:5" x14ac:dyDescent="0.2">
      <c r="A1446" s="14" t="s">
        <v>8219</v>
      </c>
      <c r="B1446">
        <v>38</v>
      </c>
      <c r="D1446" s="15" t="s">
        <v>8221</v>
      </c>
      <c r="E1446">
        <v>0</v>
      </c>
    </row>
    <row r="1447" spans="1:5" x14ac:dyDescent="0.2">
      <c r="A1447" s="14" t="s">
        <v>8219</v>
      </c>
      <c r="B1447">
        <v>38</v>
      </c>
      <c r="D1447" s="15" t="s">
        <v>8221</v>
      </c>
      <c r="E1447">
        <v>0</v>
      </c>
    </row>
    <row r="1448" spans="1:5" x14ac:dyDescent="0.2">
      <c r="A1448" s="14" t="s">
        <v>8219</v>
      </c>
      <c r="B1448">
        <v>38</v>
      </c>
      <c r="D1448" s="15" t="s">
        <v>8221</v>
      </c>
      <c r="E1448">
        <v>0</v>
      </c>
    </row>
    <row r="1449" spans="1:5" x14ac:dyDescent="0.2">
      <c r="A1449" s="14" t="s">
        <v>8219</v>
      </c>
      <c r="B1449">
        <v>38</v>
      </c>
      <c r="D1449" s="15" t="s">
        <v>8221</v>
      </c>
      <c r="E1449">
        <v>0</v>
      </c>
    </row>
    <row r="1450" spans="1:5" x14ac:dyDescent="0.2">
      <c r="A1450" s="14" t="s">
        <v>8219</v>
      </c>
      <c r="B1450">
        <v>38</v>
      </c>
      <c r="D1450" s="15" t="s">
        <v>8221</v>
      </c>
      <c r="E1450">
        <v>0</v>
      </c>
    </row>
    <row r="1451" spans="1:5" x14ac:dyDescent="0.2">
      <c r="A1451" s="14" t="s">
        <v>8219</v>
      </c>
      <c r="B1451">
        <v>38</v>
      </c>
      <c r="D1451" s="15" t="s">
        <v>8221</v>
      </c>
      <c r="E1451">
        <v>0</v>
      </c>
    </row>
    <row r="1452" spans="1:5" x14ac:dyDescent="0.2">
      <c r="A1452" s="14" t="s">
        <v>8219</v>
      </c>
      <c r="B1452">
        <v>38</v>
      </c>
      <c r="D1452" s="15" t="s">
        <v>8221</v>
      </c>
      <c r="E1452">
        <v>0</v>
      </c>
    </row>
    <row r="1453" spans="1:5" x14ac:dyDescent="0.2">
      <c r="A1453" s="14" t="s">
        <v>8219</v>
      </c>
      <c r="B1453">
        <v>38</v>
      </c>
      <c r="D1453" s="15" t="s">
        <v>8221</v>
      </c>
      <c r="E1453">
        <v>0</v>
      </c>
    </row>
    <row r="1454" spans="1:5" x14ac:dyDescent="0.2">
      <c r="A1454" s="14" t="s">
        <v>8219</v>
      </c>
      <c r="B1454">
        <v>38</v>
      </c>
      <c r="D1454" s="15" t="s">
        <v>8221</v>
      </c>
      <c r="E1454">
        <v>0</v>
      </c>
    </row>
    <row r="1455" spans="1:5" x14ac:dyDescent="0.2">
      <c r="A1455" s="14" t="s">
        <v>8219</v>
      </c>
      <c r="B1455">
        <v>38</v>
      </c>
      <c r="D1455" s="15" t="s">
        <v>8221</v>
      </c>
      <c r="E1455">
        <v>0</v>
      </c>
    </row>
    <row r="1456" spans="1:5" x14ac:dyDescent="0.2">
      <c r="A1456" s="14" t="s">
        <v>8219</v>
      </c>
      <c r="B1456">
        <v>38</v>
      </c>
      <c r="D1456" s="15" t="s">
        <v>8221</v>
      </c>
      <c r="E1456">
        <v>0</v>
      </c>
    </row>
    <row r="1457" spans="1:5" x14ac:dyDescent="0.2">
      <c r="A1457" s="14" t="s">
        <v>8219</v>
      </c>
      <c r="B1457">
        <v>38</v>
      </c>
      <c r="D1457" s="15" t="s">
        <v>8221</v>
      </c>
      <c r="E1457">
        <v>0</v>
      </c>
    </row>
    <row r="1458" spans="1:5" x14ac:dyDescent="0.2">
      <c r="A1458" s="14" t="s">
        <v>8219</v>
      </c>
      <c r="B1458">
        <v>38</v>
      </c>
      <c r="D1458" s="15" t="s">
        <v>8221</v>
      </c>
      <c r="E1458">
        <v>0</v>
      </c>
    </row>
    <row r="1459" spans="1:5" x14ac:dyDescent="0.2">
      <c r="A1459" s="14" t="s">
        <v>8219</v>
      </c>
      <c r="B1459">
        <v>38</v>
      </c>
      <c r="D1459" s="15" t="s">
        <v>8221</v>
      </c>
      <c r="E1459">
        <v>0</v>
      </c>
    </row>
    <row r="1460" spans="1:5" x14ac:dyDescent="0.2">
      <c r="A1460" s="14" t="s">
        <v>8219</v>
      </c>
      <c r="B1460">
        <v>38</v>
      </c>
      <c r="D1460" s="15" t="s">
        <v>8221</v>
      </c>
      <c r="E1460">
        <v>0</v>
      </c>
    </row>
    <row r="1461" spans="1:5" x14ac:dyDescent="0.2">
      <c r="A1461" s="14" t="s">
        <v>8219</v>
      </c>
      <c r="B1461">
        <v>38</v>
      </c>
      <c r="D1461" s="15" t="s">
        <v>8221</v>
      </c>
      <c r="E1461">
        <v>0</v>
      </c>
    </row>
    <row r="1462" spans="1:5" x14ac:dyDescent="0.2">
      <c r="A1462" s="14" t="s">
        <v>8219</v>
      </c>
      <c r="B1462">
        <v>38</v>
      </c>
      <c r="D1462" s="15" t="s">
        <v>8221</v>
      </c>
      <c r="E1462">
        <v>0</v>
      </c>
    </row>
    <row r="1463" spans="1:5" x14ac:dyDescent="0.2">
      <c r="A1463" s="14" t="s">
        <v>8219</v>
      </c>
      <c r="B1463">
        <v>38</v>
      </c>
      <c r="D1463" s="15" t="s">
        <v>8221</v>
      </c>
      <c r="E1463">
        <v>0</v>
      </c>
    </row>
    <row r="1464" spans="1:5" x14ac:dyDescent="0.2">
      <c r="A1464" s="14" t="s">
        <v>8219</v>
      </c>
      <c r="B1464">
        <v>38</v>
      </c>
      <c r="D1464" s="15" t="s">
        <v>8221</v>
      </c>
      <c r="E1464">
        <v>0</v>
      </c>
    </row>
    <row r="1465" spans="1:5" x14ac:dyDescent="0.2">
      <c r="A1465" s="14" t="s">
        <v>8219</v>
      </c>
      <c r="B1465">
        <v>38</v>
      </c>
      <c r="D1465" s="15" t="s">
        <v>8221</v>
      </c>
      <c r="E1465">
        <v>0</v>
      </c>
    </row>
    <row r="1466" spans="1:5" x14ac:dyDescent="0.2">
      <c r="A1466" s="14" t="s">
        <v>8219</v>
      </c>
      <c r="B1466">
        <v>38</v>
      </c>
      <c r="D1466" s="15" t="s">
        <v>8221</v>
      </c>
      <c r="E1466">
        <v>0</v>
      </c>
    </row>
    <row r="1467" spans="1:5" x14ac:dyDescent="0.2">
      <c r="A1467" s="14" t="s">
        <v>8219</v>
      </c>
      <c r="B1467">
        <v>38</v>
      </c>
      <c r="D1467" s="15" t="s">
        <v>8221</v>
      </c>
      <c r="E1467">
        <v>0</v>
      </c>
    </row>
    <row r="1468" spans="1:5" x14ac:dyDescent="0.2">
      <c r="A1468" s="14" t="s">
        <v>8219</v>
      </c>
      <c r="B1468">
        <v>38</v>
      </c>
      <c r="D1468" s="15" t="s">
        <v>8221</v>
      </c>
      <c r="E1468">
        <v>0</v>
      </c>
    </row>
    <row r="1469" spans="1:5" x14ac:dyDescent="0.2">
      <c r="A1469" s="14" t="s">
        <v>8219</v>
      </c>
      <c r="B1469">
        <v>37</v>
      </c>
      <c r="D1469" s="15" t="s">
        <v>8221</v>
      </c>
      <c r="E1469">
        <v>0</v>
      </c>
    </row>
    <row r="1470" spans="1:5" x14ac:dyDescent="0.2">
      <c r="A1470" s="14" t="s">
        <v>8219</v>
      </c>
      <c r="B1470">
        <v>37</v>
      </c>
      <c r="D1470" s="15" t="s">
        <v>8221</v>
      </c>
      <c r="E1470">
        <v>0</v>
      </c>
    </row>
    <row r="1471" spans="1:5" x14ac:dyDescent="0.2">
      <c r="A1471" s="14" t="s">
        <v>8219</v>
      </c>
      <c r="B1471">
        <v>37</v>
      </c>
      <c r="D1471" s="15" t="s">
        <v>8221</v>
      </c>
      <c r="E1471">
        <v>0</v>
      </c>
    </row>
    <row r="1472" spans="1:5" x14ac:dyDescent="0.2">
      <c r="A1472" s="14" t="s">
        <v>8219</v>
      </c>
      <c r="B1472">
        <v>37</v>
      </c>
      <c r="D1472" s="15" t="s">
        <v>8221</v>
      </c>
      <c r="E1472">
        <v>0</v>
      </c>
    </row>
    <row r="1473" spans="1:5" x14ac:dyDescent="0.2">
      <c r="A1473" s="14" t="s">
        <v>8219</v>
      </c>
      <c r="B1473">
        <v>37</v>
      </c>
      <c r="D1473" s="15" t="s">
        <v>8221</v>
      </c>
      <c r="E1473">
        <v>0</v>
      </c>
    </row>
    <row r="1474" spans="1:5" x14ac:dyDescent="0.2">
      <c r="A1474" s="14" t="s">
        <v>8219</v>
      </c>
      <c r="B1474">
        <v>37</v>
      </c>
      <c r="D1474" s="15" t="s">
        <v>8221</v>
      </c>
      <c r="E1474">
        <v>0</v>
      </c>
    </row>
    <row r="1475" spans="1:5" x14ac:dyDescent="0.2">
      <c r="A1475" s="14" t="s">
        <v>8219</v>
      </c>
      <c r="B1475">
        <v>37</v>
      </c>
      <c r="D1475" s="15" t="s">
        <v>8221</v>
      </c>
      <c r="E1475">
        <v>0</v>
      </c>
    </row>
    <row r="1476" spans="1:5" x14ac:dyDescent="0.2">
      <c r="A1476" s="14" t="s">
        <v>8219</v>
      </c>
      <c r="B1476">
        <v>37</v>
      </c>
      <c r="D1476" s="15" t="s">
        <v>8221</v>
      </c>
      <c r="E1476">
        <v>0</v>
      </c>
    </row>
    <row r="1477" spans="1:5" x14ac:dyDescent="0.2">
      <c r="A1477" s="14" t="s">
        <v>8219</v>
      </c>
      <c r="B1477">
        <v>37</v>
      </c>
      <c r="D1477" s="15" t="s">
        <v>8221</v>
      </c>
      <c r="E1477">
        <v>0</v>
      </c>
    </row>
    <row r="1478" spans="1:5" x14ac:dyDescent="0.2">
      <c r="A1478" s="14" t="s">
        <v>8219</v>
      </c>
      <c r="B1478">
        <v>37</v>
      </c>
      <c r="D1478" s="15" t="s">
        <v>8221</v>
      </c>
      <c r="E1478">
        <v>0</v>
      </c>
    </row>
    <row r="1479" spans="1:5" x14ac:dyDescent="0.2">
      <c r="A1479" s="14" t="s">
        <v>8219</v>
      </c>
      <c r="B1479">
        <v>37</v>
      </c>
      <c r="D1479" s="15" t="s">
        <v>8221</v>
      </c>
      <c r="E1479">
        <v>0</v>
      </c>
    </row>
    <row r="1480" spans="1:5" x14ac:dyDescent="0.2">
      <c r="A1480" s="14" t="s">
        <v>8219</v>
      </c>
      <c r="B1480">
        <v>37</v>
      </c>
      <c r="D1480" s="15" t="s">
        <v>8221</v>
      </c>
      <c r="E1480">
        <v>0</v>
      </c>
    </row>
    <row r="1481" spans="1:5" x14ac:dyDescent="0.2">
      <c r="A1481" s="14" t="s">
        <v>8219</v>
      </c>
      <c r="B1481">
        <v>37</v>
      </c>
      <c r="D1481" s="15" t="s">
        <v>8221</v>
      </c>
      <c r="E1481">
        <v>0</v>
      </c>
    </row>
    <row r="1482" spans="1:5" x14ac:dyDescent="0.2">
      <c r="A1482" s="14" t="s">
        <v>8219</v>
      </c>
      <c r="B1482">
        <v>37</v>
      </c>
      <c r="D1482" s="15" t="s">
        <v>8221</v>
      </c>
      <c r="E1482">
        <v>0</v>
      </c>
    </row>
    <row r="1483" spans="1:5" x14ac:dyDescent="0.2">
      <c r="A1483" s="14" t="s">
        <v>8219</v>
      </c>
      <c r="B1483">
        <v>37</v>
      </c>
      <c r="D1483" s="15" t="s">
        <v>8221</v>
      </c>
      <c r="E1483">
        <v>0</v>
      </c>
    </row>
    <row r="1484" spans="1:5" x14ac:dyDescent="0.2">
      <c r="A1484" s="14" t="s">
        <v>8219</v>
      </c>
      <c r="B1484">
        <v>37</v>
      </c>
      <c r="D1484" s="15" t="s">
        <v>8221</v>
      </c>
      <c r="E1484">
        <v>0</v>
      </c>
    </row>
    <row r="1485" spans="1:5" x14ac:dyDescent="0.2">
      <c r="A1485" s="14" t="s">
        <v>8219</v>
      </c>
      <c r="B1485">
        <v>37</v>
      </c>
      <c r="D1485" s="15" t="s">
        <v>8221</v>
      </c>
      <c r="E1485">
        <v>0</v>
      </c>
    </row>
    <row r="1486" spans="1:5" x14ac:dyDescent="0.2">
      <c r="A1486" s="14" t="s">
        <v>8219</v>
      </c>
      <c r="B1486">
        <v>36</v>
      </c>
      <c r="D1486" s="15" t="s">
        <v>8221</v>
      </c>
      <c r="E1486">
        <v>0</v>
      </c>
    </row>
    <row r="1487" spans="1:5" x14ac:dyDescent="0.2">
      <c r="A1487" s="14" t="s">
        <v>8219</v>
      </c>
      <c r="B1487">
        <v>36</v>
      </c>
      <c r="D1487" s="15" t="s">
        <v>8221</v>
      </c>
      <c r="E1487">
        <v>0</v>
      </c>
    </row>
    <row r="1488" spans="1:5" x14ac:dyDescent="0.2">
      <c r="A1488" s="14" t="s">
        <v>8219</v>
      </c>
      <c r="B1488">
        <v>36</v>
      </c>
      <c r="D1488" s="15" t="s">
        <v>8221</v>
      </c>
      <c r="E1488">
        <v>0</v>
      </c>
    </row>
    <row r="1489" spans="1:5" x14ac:dyDescent="0.2">
      <c r="A1489" s="14" t="s">
        <v>8219</v>
      </c>
      <c r="B1489">
        <v>36</v>
      </c>
      <c r="D1489" s="15" t="s">
        <v>8221</v>
      </c>
      <c r="E1489">
        <v>0</v>
      </c>
    </row>
    <row r="1490" spans="1:5" x14ac:dyDescent="0.2">
      <c r="A1490" s="14" t="s">
        <v>8219</v>
      </c>
      <c r="B1490">
        <v>36</v>
      </c>
      <c r="D1490" s="15" t="s">
        <v>8221</v>
      </c>
      <c r="E1490">
        <v>0</v>
      </c>
    </row>
    <row r="1491" spans="1:5" x14ac:dyDescent="0.2">
      <c r="A1491" s="14" t="s">
        <v>8219</v>
      </c>
      <c r="B1491">
        <v>36</v>
      </c>
      <c r="D1491" s="15" t="s">
        <v>8221</v>
      </c>
      <c r="E1491">
        <v>0</v>
      </c>
    </row>
    <row r="1492" spans="1:5" x14ac:dyDescent="0.2">
      <c r="A1492" s="14" t="s">
        <v>8219</v>
      </c>
      <c r="B1492">
        <v>36</v>
      </c>
      <c r="D1492" s="15" t="s">
        <v>8221</v>
      </c>
      <c r="E1492">
        <v>0</v>
      </c>
    </row>
    <row r="1493" spans="1:5" x14ac:dyDescent="0.2">
      <c r="A1493" s="14" t="s">
        <v>8219</v>
      </c>
      <c r="B1493">
        <v>36</v>
      </c>
      <c r="D1493" s="15" t="s">
        <v>8221</v>
      </c>
      <c r="E1493">
        <v>0</v>
      </c>
    </row>
    <row r="1494" spans="1:5" x14ac:dyDescent="0.2">
      <c r="A1494" s="14" t="s">
        <v>8219</v>
      </c>
      <c r="B1494">
        <v>36</v>
      </c>
      <c r="D1494" s="15" t="s">
        <v>8221</v>
      </c>
      <c r="E1494">
        <v>0</v>
      </c>
    </row>
    <row r="1495" spans="1:5" x14ac:dyDescent="0.2">
      <c r="A1495" s="14" t="s">
        <v>8219</v>
      </c>
      <c r="B1495">
        <v>36</v>
      </c>
      <c r="D1495" s="15" t="s">
        <v>8221</v>
      </c>
      <c r="E1495">
        <v>0</v>
      </c>
    </row>
    <row r="1496" spans="1:5" x14ac:dyDescent="0.2">
      <c r="A1496" s="14" t="s">
        <v>8219</v>
      </c>
      <c r="B1496">
        <v>36</v>
      </c>
      <c r="D1496" s="15" t="s">
        <v>8221</v>
      </c>
      <c r="E1496">
        <v>0</v>
      </c>
    </row>
    <row r="1497" spans="1:5" x14ac:dyDescent="0.2">
      <c r="A1497" s="14" t="s">
        <v>8219</v>
      </c>
      <c r="B1497">
        <v>36</v>
      </c>
      <c r="D1497" s="15" t="s">
        <v>8221</v>
      </c>
      <c r="E1497">
        <v>0</v>
      </c>
    </row>
    <row r="1498" spans="1:5" x14ac:dyDescent="0.2">
      <c r="A1498" s="14" t="s">
        <v>8219</v>
      </c>
      <c r="B1498">
        <v>36</v>
      </c>
      <c r="D1498" s="15" t="s">
        <v>8221</v>
      </c>
      <c r="E1498">
        <v>0</v>
      </c>
    </row>
    <row r="1499" spans="1:5" x14ac:dyDescent="0.2">
      <c r="A1499" s="14" t="s">
        <v>8219</v>
      </c>
      <c r="B1499">
        <v>36</v>
      </c>
      <c r="D1499" s="15" t="s">
        <v>8221</v>
      </c>
      <c r="E1499">
        <v>0</v>
      </c>
    </row>
    <row r="1500" spans="1:5" x14ac:dyDescent="0.2">
      <c r="A1500" s="14" t="s">
        <v>8219</v>
      </c>
      <c r="B1500">
        <v>36</v>
      </c>
      <c r="D1500" s="15" t="s">
        <v>8221</v>
      </c>
      <c r="E1500">
        <v>0</v>
      </c>
    </row>
    <row r="1501" spans="1:5" x14ac:dyDescent="0.2">
      <c r="A1501" s="14" t="s">
        <v>8219</v>
      </c>
      <c r="B1501">
        <v>35</v>
      </c>
      <c r="D1501" s="15" t="s">
        <v>8221</v>
      </c>
      <c r="E1501">
        <v>0</v>
      </c>
    </row>
    <row r="1502" spans="1:5" x14ac:dyDescent="0.2">
      <c r="A1502" s="14" t="s">
        <v>8219</v>
      </c>
      <c r="B1502">
        <v>35</v>
      </c>
      <c r="D1502" s="15" t="s">
        <v>8221</v>
      </c>
      <c r="E1502">
        <v>0</v>
      </c>
    </row>
    <row r="1503" spans="1:5" x14ac:dyDescent="0.2">
      <c r="A1503" s="14" t="s">
        <v>8219</v>
      </c>
      <c r="B1503">
        <v>35</v>
      </c>
      <c r="D1503" s="15" t="s">
        <v>8221</v>
      </c>
      <c r="E1503">
        <v>0</v>
      </c>
    </row>
    <row r="1504" spans="1:5" x14ac:dyDescent="0.2">
      <c r="A1504" s="14" t="s">
        <v>8219</v>
      </c>
      <c r="B1504">
        <v>35</v>
      </c>
      <c r="D1504" s="15" t="s">
        <v>8221</v>
      </c>
      <c r="E1504">
        <v>0</v>
      </c>
    </row>
    <row r="1505" spans="1:5" x14ac:dyDescent="0.2">
      <c r="A1505" s="14" t="s">
        <v>8219</v>
      </c>
      <c r="B1505">
        <v>35</v>
      </c>
      <c r="D1505" s="15" t="s">
        <v>8221</v>
      </c>
      <c r="E1505">
        <v>0</v>
      </c>
    </row>
    <row r="1506" spans="1:5" x14ac:dyDescent="0.2">
      <c r="A1506" s="14" t="s">
        <v>8219</v>
      </c>
      <c r="B1506">
        <v>35</v>
      </c>
      <c r="D1506" s="15" t="s">
        <v>8221</v>
      </c>
      <c r="E1506">
        <v>0</v>
      </c>
    </row>
    <row r="1507" spans="1:5" x14ac:dyDescent="0.2">
      <c r="A1507" s="14" t="s">
        <v>8219</v>
      </c>
      <c r="B1507">
        <v>35</v>
      </c>
      <c r="D1507" s="15" t="s">
        <v>8221</v>
      </c>
      <c r="E1507">
        <v>0</v>
      </c>
    </row>
    <row r="1508" spans="1:5" x14ac:dyDescent="0.2">
      <c r="A1508" s="14" t="s">
        <v>8219</v>
      </c>
      <c r="B1508">
        <v>35</v>
      </c>
      <c r="D1508" s="15" t="s">
        <v>8221</v>
      </c>
      <c r="E1508">
        <v>0</v>
      </c>
    </row>
    <row r="1509" spans="1:5" x14ac:dyDescent="0.2">
      <c r="A1509" s="14" t="s">
        <v>8219</v>
      </c>
      <c r="B1509">
        <v>35</v>
      </c>
      <c r="D1509" s="15" t="s">
        <v>8221</v>
      </c>
      <c r="E1509">
        <v>0</v>
      </c>
    </row>
    <row r="1510" spans="1:5" x14ac:dyDescent="0.2">
      <c r="A1510" s="14" t="s">
        <v>8219</v>
      </c>
      <c r="B1510">
        <v>35</v>
      </c>
      <c r="D1510" s="15" t="s">
        <v>8221</v>
      </c>
      <c r="E1510">
        <v>0</v>
      </c>
    </row>
    <row r="1511" spans="1:5" x14ac:dyDescent="0.2">
      <c r="A1511" s="14" t="s">
        <v>8219</v>
      </c>
      <c r="B1511">
        <v>35</v>
      </c>
      <c r="D1511" s="15" t="s">
        <v>8221</v>
      </c>
      <c r="E1511">
        <v>0</v>
      </c>
    </row>
    <row r="1512" spans="1:5" x14ac:dyDescent="0.2">
      <c r="A1512" s="14" t="s">
        <v>8219</v>
      </c>
      <c r="B1512">
        <v>35</v>
      </c>
      <c r="D1512" s="15" t="s">
        <v>8221</v>
      </c>
      <c r="E1512">
        <v>0</v>
      </c>
    </row>
    <row r="1513" spans="1:5" x14ac:dyDescent="0.2">
      <c r="A1513" s="14" t="s">
        <v>8219</v>
      </c>
      <c r="B1513">
        <v>35</v>
      </c>
      <c r="D1513" s="15" t="s">
        <v>8221</v>
      </c>
      <c r="E1513">
        <v>0</v>
      </c>
    </row>
    <row r="1514" spans="1:5" x14ac:dyDescent="0.2">
      <c r="A1514" s="14" t="s">
        <v>8219</v>
      </c>
      <c r="B1514">
        <v>35</v>
      </c>
      <c r="D1514" s="15" t="s">
        <v>8221</v>
      </c>
      <c r="E1514">
        <v>0</v>
      </c>
    </row>
    <row r="1515" spans="1:5" x14ac:dyDescent="0.2">
      <c r="A1515" s="14" t="s">
        <v>8219</v>
      </c>
      <c r="B1515">
        <v>35</v>
      </c>
      <c r="D1515" s="15" t="s">
        <v>8221</v>
      </c>
      <c r="E1515">
        <v>0</v>
      </c>
    </row>
    <row r="1516" spans="1:5" x14ac:dyDescent="0.2">
      <c r="A1516" s="14" t="s">
        <v>8219</v>
      </c>
      <c r="B1516">
        <v>35</v>
      </c>
      <c r="D1516" s="15" t="s">
        <v>8221</v>
      </c>
      <c r="E1516">
        <v>0</v>
      </c>
    </row>
    <row r="1517" spans="1:5" x14ac:dyDescent="0.2">
      <c r="A1517" s="14" t="s">
        <v>8219</v>
      </c>
      <c r="B1517">
        <v>35</v>
      </c>
      <c r="D1517" s="15" t="s">
        <v>8221</v>
      </c>
      <c r="E1517">
        <v>0</v>
      </c>
    </row>
    <row r="1518" spans="1:5" x14ac:dyDescent="0.2">
      <c r="A1518" s="14" t="s">
        <v>8219</v>
      </c>
      <c r="B1518">
        <v>35</v>
      </c>
      <c r="D1518" s="15" t="s">
        <v>8221</v>
      </c>
      <c r="E1518">
        <v>0</v>
      </c>
    </row>
    <row r="1519" spans="1:5" x14ac:dyDescent="0.2">
      <c r="A1519" s="14" t="s">
        <v>8219</v>
      </c>
      <c r="B1519">
        <v>35</v>
      </c>
      <c r="D1519" s="15" t="s">
        <v>8221</v>
      </c>
      <c r="E1519">
        <v>0</v>
      </c>
    </row>
    <row r="1520" spans="1:5" x14ac:dyDescent="0.2">
      <c r="A1520" s="14" t="s">
        <v>8219</v>
      </c>
      <c r="B1520">
        <v>35</v>
      </c>
      <c r="D1520" s="15" t="s">
        <v>8221</v>
      </c>
      <c r="E1520">
        <v>0</v>
      </c>
    </row>
    <row r="1521" spans="1:5" x14ac:dyDescent="0.2">
      <c r="A1521" s="14" t="s">
        <v>8219</v>
      </c>
      <c r="B1521">
        <v>35</v>
      </c>
      <c r="D1521" s="15" t="s">
        <v>8221</v>
      </c>
      <c r="E1521">
        <v>0</v>
      </c>
    </row>
    <row r="1522" spans="1:5" x14ac:dyDescent="0.2">
      <c r="A1522" s="14" t="s">
        <v>8219</v>
      </c>
      <c r="B1522">
        <v>35</v>
      </c>
      <c r="D1522" s="15" t="s">
        <v>8221</v>
      </c>
      <c r="E1522">
        <v>0</v>
      </c>
    </row>
    <row r="1523" spans="1:5" x14ac:dyDescent="0.2">
      <c r="A1523" s="14" t="s">
        <v>8219</v>
      </c>
      <c r="B1523">
        <v>35</v>
      </c>
      <c r="D1523" s="15" t="s">
        <v>8221</v>
      </c>
      <c r="E1523">
        <v>0</v>
      </c>
    </row>
    <row r="1524" spans="1:5" x14ac:dyDescent="0.2">
      <c r="A1524" s="14" t="s">
        <v>8219</v>
      </c>
      <c r="B1524">
        <v>34</v>
      </c>
      <c r="D1524" s="15" t="s">
        <v>8221</v>
      </c>
      <c r="E1524">
        <v>0</v>
      </c>
    </row>
    <row r="1525" spans="1:5" x14ac:dyDescent="0.2">
      <c r="A1525" s="14" t="s">
        <v>8219</v>
      </c>
      <c r="B1525">
        <v>34</v>
      </c>
      <c r="D1525" s="15" t="s">
        <v>8221</v>
      </c>
      <c r="E1525">
        <v>0</v>
      </c>
    </row>
    <row r="1526" spans="1:5" x14ac:dyDescent="0.2">
      <c r="A1526" s="14" t="s">
        <v>8219</v>
      </c>
      <c r="B1526">
        <v>34</v>
      </c>
      <c r="D1526" s="15" t="s">
        <v>8221</v>
      </c>
      <c r="E1526">
        <v>0</v>
      </c>
    </row>
    <row r="1527" spans="1:5" x14ac:dyDescent="0.2">
      <c r="A1527" s="14" t="s">
        <v>8219</v>
      </c>
      <c r="B1527">
        <v>34</v>
      </c>
      <c r="D1527" s="15" t="s">
        <v>8221</v>
      </c>
      <c r="E1527">
        <v>0</v>
      </c>
    </row>
    <row r="1528" spans="1:5" x14ac:dyDescent="0.2">
      <c r="A1528" s="14" t="s">
        <v>8219</v>
      </c>
      <c r="B1528">
        <v>34</v>
      </c>
      <c r="D1528" s="15" t="s">
        <v>8221</v>
      </c>
      <c r="E1528">
        <v>0</v>
      </c>
    </row>
    <row r="1529" spans="1:5" x14ac:dyDescent="0.2">
      <c r="A1529" s="14" t="s">
        <v>8219</v>
      </c>
      <c r="B1529">
        <v>34</v>
      </c>
      <c r="D1529" s="15" t="s">
        <v>8221</v>
      </c>
      <c r="E1529">
        <v>0</v>
      </c>
    </row>
    <row r="1530" spans="1:5" x14ac:dyDescent="0.2">
      <c r="A1530" s="14" t="s">
        <v>8219</v>
      </c>
      <c r="B1530">
        <v>34</v>
      </c>
      <c r="D1530" s="15" t="s">
        <v>8221</v>
      </c>
      <c r="E1530">
        <v>0</v>
      </c>
    </row>
    <row r="1531" spans="1:5" x14ac:dyDescent="0.2">
      <c r="A1531" s="14" t="s">
        <v>8219</v>
      </c>
      <c r="B1531">
        <v>34</v>
      </c>
      <c r="D1531" s="15" t="s">
        <v>8221</v>
      </c>
      <c r="E1531">
        <v>0</v>
      </c>
    </row>
    <row r="1532" spans="1:5" x14ac:dyDescent="0.2">
      <c r="A1532" s="14" t="s">
        <v>8219</v>
      </c>
      <c r="B1532">
        <v>34</v>
      </c>
    </row>
    <row r="1533" spans="1:5" x14ac:dyDescent="0.2">
      <c r="A1533" s="14" t="s">
        <v>8219</v>
      </c>
      <c r="B1533">
        <v>34</v>
      </c>
    </row>
    <row r="1534" spans="1:5" x14ac:dyDescent="0.2">
      <c r="A1534" s="14" t="s">
        <v>8219</v>
      </c>
      <c r="B1534">
        <v>34</v>
      </c>
    </row>
    <row r="1535" spans="1:5" x14ac:dyDescent="0.2">
      <c r="A1535" s="14" t="s">
        <v>8219</v>
      </c>
      <c r="B1535">
        <v>34</v>
      </c>
    </row>
    <row r="1536" spans="1:5" x14ac:dyDescent="0.2">
      <c r="A1536" s="14" t="s">
        <v>8219</v>
      </c>
      <c r="B1536">
        <v>34</v>
      </c>
    </row>
    <row r="1537" spans="1:2" x14ac:dyDescent="0.2">
      <c r="A1537" s="14" t="s">
        <v>8219</v>
      </c>
      <c r="B1537">
        <v>34</v>
      </c>
    </row>
    <row r="1538" spans="1:2" x14ac:dyDescent="0.2">
      <c r="A1538" s="14" t="s">
        <v>8219</v>
      </c>
      <c r="B1538">
        <v>34</v>
      </c>
    </row>
    <row r="1539" spans="1:2" x14ac:dyDescent="0.2">
      <c r="A1539" s="14" t="s">
        <v>8219</v>
      </c>
      <c r="B1539">
        <v>34</v>
      </c>
    </row>
    <row r="1540" spans="1:2" x14ac:dyDescent="0.2">
      <c r="A1540" s="14" t="s">
        <v>8219</v>
      </c>
      <c r="B1540">
        <v>34</v>
      </c>
    </row>
    <row r="1541" spans="1:2" x14ac:dyDescent="0.2">
      <c r="A1541" s="14" t="s">
        <v>8219</v>
      </c>
      <c r="B1541">
        <v>34</v>
      </c>
    </row>
    <row r="1542" spans="1:2" x14ac:dyDescent="0.2">
      <c r="A1542" s="14" t="s">
        <v>8219</v>
      </c>
      <c r="B1542">
        <v>34</v>
      </c>
    </row>
    <row r="1543" spans="1:2" x14ac:dyDescent="0.2">
      <c r="A1543" s="14" t="s">
        <v>8219</v>
      </c>
      <c r="B1543">
        <v>34</v>
      </c>
    </row>
    <row r="1544" spans="1:2" x14ac:dyDescent="0.2">
      <c r="A1544" s="14" t="s">
        <v>8219</v>
      </c>
      <c r="B1544">
        <v>34</v>
      </c>
    </row>
    <row r="1545" spans="1:2" x14ac:dyDescent="0.2">
      <c r="A1545" s="14" t="s">
        <v>8219</v>
      </c>
      <c r="B1545">
        <v>34</v>
      </c>
    </row>
    <row r="1546" spans="1:2" x14ac:dyDescent="0.2">
      <c r="A1546" s="14" t="s">
        <v>8219</v>
      </c>
      <c r="B1546">
        <v>34</v>
      </c>
    </row>
    <row r="1547" spans="1:2" x14ac:dyDescent="0.2">
      <c r="A1547" s="14" t="s">
        <v>8219</v>
      </c>
      <c r="B1547">
        <v>34</v>
      </c>
    </row>
    <row r="1548" spans="1:2" x14ac:dyDescent="0.2">
      <c r="A1548" s="14" t="s">
        <v>8219</v>
      </c>
      <c r="B1548">
        <v>34</v>
      </c>
    </row>
    <row r="1549" spans="1:2" x14ac:dyDescent="0.2">
      <c r="A1549" s="14" t="s">
        <v>8219</v>
      </c>
      <c r="B1549">
        <v>34</v>
      </c>
    </row>
    <row r="1550" spans="1:2" x14ac:dyDescent="0.2">
      <c r="A1550" s="14" t="s">
        <v>8219</v>
      </c>
      <c r="B1550">
        <v>33</v>
      </c>
    </row>
    <row r="1551" spans="1:2" x14ac:dyDescent="0.2">
      <c r="A1551" s="14" t="s">
        <v>8219</v>
      </c>
      <c r="B1551">
        <v>33</v>
      </c>
    </row>
    <row r="1552" spans="1:2" x14ac:dyDescent="0.2">
      <c r="A1552" s="14" t="s">
        <v>8219</v>
      </c>
      <c r="B1552">
        <v>33</v>
      </c>
    </row>
    <row r="1553" spans="1:2" x14ac:dyDescent="0.2">
      <c r="A1553" s="14" t="s">
        <v>8219</v>
      </c>
      <c r="B1553">
        <v>33</v>
      </c>
    </row>
    <row r="1554" spans="1:2" x14ac:dyDescent="0.2">
      <c r="A1554" s="14" t="s">
        <v>8219</v>
      </c>
      <c r="B1554">
        <v>33</v>
      </c>
    </row>
    <row r="1555" spans="1:2" x14ac:dyDescent="0.2">
      <c r="A1555" s="14" t="s">
        <v>8219</v>
      </c>
      <c r="B1555">
        <v>33</v>
      </c>
    </row>
    <row r="1556" spans="1:2" x14ac:dyDescent="0.2">
      <c r="A1556" s="14" t="s">
        <v>8219</v>
      </c>
      <c r="B1556">
        <v>33</v>
      </c>
    </row>
    <row r="1557" spans="1:2" x14ac:dyDescent="0.2">
      <c r="A1557" s="14" t="s">
        <v>8219</v>
      </c>
      <c r="B1557">
        <v>33</v>
      </c>
    </row>
    <row r="1558" spans="1:2" x14ac:dyDescent="0.2">
      <c r="A1558" s="14" t="s">
        <v>8219</v>
      </c>
      <c r="B1558">
        <v>33</v>
      </c>
    </row>
    <row r="1559" spans="1:2" x14ac:dyDescent="0.2">
      <c r="A1559" s="14" t="s">
        <v>8219</v>
      </c>
      <c r="B1559">
        <v>33</v>
      </c>
    </row>
    <row r="1560" spans="1:2" x14ac:dyDescent="0.2">
      <c r="A1560" s="14" t="s">
        <v>8219</v>
      </c>
      <c r="B1560">
        <v>33</v>
      </c>
    </row>
    <row r="1561" spans="1:2" x14ac:dyDescent="0.2">
      <c r="A1561" s="14" t="s">
        <v>8219</v>
      </c>
      <c r="B1561">
        <v>33</v>
      </c>
    </row>
    <row r="1562" spans="1:2" x14ac:dyDescent="0.2">
      <c r="A1562" s="14" t="s">
        <v>8219</v>
      </c>
      <c r="B1562">
        <v>33</v>
      </c>
    </row>
    <row r="1563" spans="1:2" x14ac:dyDescent="0.2">
      <c r="A1563" s="14" t="s">
        <v>8219</v>
      </c>
      <c r="B1563">
        <v>33</v>
      </c>
    </row>
    <row r="1564" spans="1:2" x14ac:dyDescent="0.2">
      <c r="A1564" s="14" t="s">
        <v>8219</v>
      </c>
      <c r="B1564">
        <v>33</v>
      </c>
    </row>
    <row r="1565" spans="1:2" x14ac:dyDescent="0.2">
      <c r="A1565" s="14" t="s">
        <v>8219</v>
      </c>
      <c r="B1565">
        <v>33</v>
      </c>
    </row>
    <row r="1566" spans="1:2" x14ac:dyDescent="0.2">
      <c r="A1566" s="14" t="s">
        <v>8219</v>
      </c>
      <c r="B1566">
        <v>33</v>
      </c>
    </row>
    <row r="1567" spans="1:2" x14ac:dyDescent="0.2">
      <c r="A1567" s="14" t="s">
        <v>8219</v>
      </c>
      <c r="B1567">
        <v>33</v>
      </c>
    </row>
    <row r="1568" spans="1:2" x14ac:dyDescent="0.2">
      <c r="A1568" s="14" t="s">
        <v>8219</v>
      </c>
      <c r="B1568">
        <v>33</v>
      </c>
    </row>
    <row r="1569" spans="1:2" x14ac:dyDescent="0.2">
      <c r="A1569" s="14" t="s">
        <v>8219</v>
      </c>
      <c r="B1569">
        <v>33</v>
      </c>
    </row>
    <row r="1570" spans="1:2" x14ac:dyDescent="0.2">
      <c r="A1570" s="14" t="s">
        <v>8219</v>
      </c>
      <c r="B1570">
        <v>33</v>
      </c>
    </row>
    <row r="1571" spans="1:2" x14ac:dyDescent="0.2">
      <c r="A1571" s="14" t="s">
        <v>8219</v>
      </c>
      <c r="B1571">
        <v>33</v>
      </c>
    </row>
    <row r="1572" spans="1:2" x14ac:dyDescent="0.2">
      <c r="A1572" s="14" t="s">
        <v>8219</v>
      </c>
      <c r="B1572">
        <v>33</v>
      </c>
    </row>
    <row r="1573" spans="1:2" x14ac:dyDescent="0.2">
      <c r="A1573" s="14" t="s">
        <v>8219</v>
      </c>
      <c r="B1573">
        <v>33</v>
      </c>
    </row>
    <row r="1574" spans="1:2" x14ac:dyDescent="0.2">
      <c r="A1574" s="14" t="s">
        <v>8219</v>
      </c>
      <c r="B1574">
        <v>32</v>
      </c>
    </row>
    <row r="1575" spans="1:2" x14ac:dyDescent="0.2">
      <c r="A1575" s="14" t="s">
        <v>8219</v>
      </c>
      <c r="B1575">
        <v>32</v>
      </c>
    </row>
    <row r="1576" spans="1:2" x14ac:dyDescent="0.2">
      <c r="A1576" s="14" t="s">
        <v>8219</v>
      </c>
      <c r="B1576">
        <v>32</v>
      </c>
    </row>
    <row r="1577" spans="1:2" x14ac:dyDescent="0.2">
      <c r="A1577" s="14" t="s">
        <v>8219</v>
      </c>
      <c r="B1577">
        <v>32</v>
      </c>
    </row>
    <row r="1578" spans="1:2" x14ac:dyDescent="0.2">
      <c r="A1578" s="14" t="s">
        <v>8219</v>
      </c>
      <c r="B1578">
        <v>32</v>
      </c>
    </row>
    <row r="1579" spans="1:2" x14ac:dyDescent="0.2">
      <c r="A1579" s="14" t="s">
        <v>8219</v>
      </c>
      <c r="B1579">
        <v>32</v>
      </c>
    </row>
    <row r="1580" spans="1:2" x14ac:dyDescent="0.2">
      <c r="A1580" s="14" t="s">
        <v>8219</v>
      </c>
      <c r="B1580">
        <v>32</v>
      </c>
    </row>
    <row r="1581" spans="1:2" x14ac:dyDescent="0.2">
      <c r="A1581" s="14" t="s">
        <v>8219</v>
      </c>
      <c r="B1581">
        <v>32</v>
      </c>
    </row>
    <row r="1582" spans="1:2" x14ac:dyDescent="0.2">
      <c r="A1582" s="14" t="s">
        <v>8219</v>
      </c>
      <c r="B1582">
        <v>32</v>
      </c>
    </row>
    <row r="1583" spans="1:2" x14ac:dyDescent="0.2">
      <c r="A1583" s="14" t="s">
        <v>8219</v>
      </c>
      <c r="B1583">
        <v>32</v>
      </c>
    </row>
    <row r="1584" spans="1:2" x14ac:dyDescent="0.2">
      <c r="A1584" s="14" t="s">
        <v>8219</v>
      </c>
      <c r="B1584">
        <v>32</v>
      </c>
    </row>
    <row r="1585" spans="1:2" x14ac:dyDescent="0.2">
      <c r="A1585" s="14" t="s">
        <v>8219</v>
      </c>
      <c r="B1585">
        <v>32</v>
      </c>
    </row>
    <row r="1586" spans="1:2" x14ac:dyDescent="0.2">
      <c r="A1586" s="14" t="s">
        <v>8219</v>
      </c>
      <c r="B1586">
        <v>32</v>
      </c>
    </row>
    <row r="1587" spans="1:2" x14ac:dyDescent="0.2">
      <c r="A1587" s="14" t="s">
        <v>8219</v>
      </c>
      <c r="B1587">
        <v>32</v>
      </c>
    </row>
    <row r="1588" spans="1:2" x14ac:dyDescent="0.2">
      <c r="A1588" s="14" t="s">
        <v>8219</v>
      </c>
      <c r="B1588">
        <v>32</v>
      </c>
    </row>
    <row r="1589" spans="1:2" x14ac:dyDescent="0.2">
      <c r="A1589" s="14" t="s">
        <v>8219</v>
      </c>
      <c r="B1589">
        <v>32</v>
      </c>
    </row>
    <row r="1590" spans="1:2" x14ac:dyDescent="0.2">
      <c r="A1590" s="14" t="s">
        <v>8219</v>
      </c>
      <c r="B1590">
        <v>32</v>
      </c>
    </row>
    <row r="1591" spans="1:2" x14ac:dyDescent="0.2">
      <c r="A1591" s="14" t="s">
        <v>8219</v>
      </c>
      <c r="B1591">
        <v>32</v>
      </c>
    </row>
    <row r="1592" spans="1:2" x14ac:dyDescent="0.2">
      <c r="A1592" s="14" t="s">
        <v>8219</v>
      </c>
      <c r="B1592">
        <v>32</v>
      </c>
    </row>
    <row r="1593" spans="1:2" x14ac:dyDescent="0.2">
      <c r="A1593" s="14" t="s">
        <v>8219</v>
      </c>
      <c r="B1593">
        <v>31</v>
      </c>
    </row>
    <row r="1594" spans="1:2" x14ac:dyDescent="0.2">
      <c r="A1594" s="14" t="s">
        <v>8219</v>
      </c>
      <c r="B1594">
        <v>31</v>
      </c>
    </row>
    <row r="1595" spans="1:2" x14ac:dyDescent="0.2">
      <c r="A1595" s="14" t="s">
        <v>8219</v>
      </c>
      <c r="B1595">
        <v>31</v>
      </c>
    </row>
    <row r="1596" spans="1:2" x14ac:dyDescent="0.2">
      <c r="A1596" s="14" t="s">
        <v>8219</v>
      </c>
      <c r="B1596">
        <v>31</v>
      </c>
    </row>
    <row r="1597" spans="1:2" x14ac:dyDescent="0.2">
      <c r="A1597" s="14" t="s">
        <v>8219</v>
      </c>
      <c r="B1597">
        <v>31</v>
      </c>
    </row>
    <row r="1598" spans="1:2" x14ac:dyDescent="0.2">
      <c r="A1598" s="14" t="s">
        <v>8219</v>
      </c>
      <c r="B1598">
        <v>31</v>
      </c>
    </row>
    <row r="1599" spans="1:2" x14ac:dyDescent="0.2">
      <c r="A1599" s="14" t="s">
        <v>8219</v>
      </c>
      <c r="B1599">
        <v>31</v>
      </c>
    </row>
    <row r="1600" spans="1:2" x14ac:dyDescent="0.2">
      <c r="A1600" s="14" t="s">
        <v>8219</v>
      </c>
      <c r="B1600">
        <v>31</v>
      </c>
    </row>
    <row r="1601" spans="1:2" x14ac:dyDescent="0.2">
      <c r="A1601" s="14" t="s">
        <v>8219</v>
      </c>
      <c r="B1601">
        <v>31</v>
      </c>
    </row>
    <row r="1602" spans="1:2" x14ac:dyDescent="0.2">
      <c r="A1602" s="14" t="s">
        <v>8219</v>
      </c>
      <c r="B1602">
        <v>31</v>
      </c>
    </row>
    <row r="1603" spans="1:2" x14ac:dyDescent="0.2">
      <c r="A1603" s="14" t="s">
        <v>8219</v>
      </c>
      <c r="B1603">
        <v>31</v>
      </c>
    </row>
    <row r="1604" spans="1:2" x14ac:dyDescent="0.2">
      <c r="A1604" s="14" t="s">
        <v>8219</v>
      </c>
      <c r="B1604">
        <v>31</v>
      </c>
    </row>
    <row r="1605" spans="1:2" x14ac:dyDescent="0.2">
      <c r="A1605" s="14" t="s">
        <v>8219</v>
      </c>
      <c r="B1605">
        <v>31</v>
      </c>
    </row>
    <row r="1606" spans="1:2" x14ac:dyDescent="0.2">
      <c r="A1606" s="14" t="s">
        <v>8219</v>
      </c>
      <c r="B1606">
        <v>31</v>
      </c>
    </row>
    <row r="1607" spans="1:2" x14ac:dyDescent="0.2">
      <c r="A1607" s="14" t="s">
        <v>8219</v>
      </c>
      <c r="B1607">
        <v>31</v>
      </c>
    </row>
    <row r="1608" spans="1:2" x14ac:dyDescent="0.2">
      <c r="A1608" s="14" t="s">
        <v>8219</v>
      </c>
      <c r="B1608">
        <v>31</v>
      </c>
    </row>
    <row r="1609" spans="1:2" x14ac:dyDescent="0.2">
      <c r="A1609" s="14" t="s">
        <v>8219</v>
      </c>
      <c r="B1609">
        <v>31</v>
      </c>
    </row>
    <row r="1610" spans="1:2" x14ac:dyDescent="0.2">
      <c r="A1610" s="14" t="s">
        <v>8219</v>
      </c>
      <c r="B1610">
        <v>31</v>
      </c>
    </row>
    <row r="1611" spans="1:2" x14ac:dyDescent="0.2">
      <c r="A1611" s="14" t="s">
        <v>8219</v>
      </c>
      <c r="B1611">
        <v>31</v>
      </c>
    </row>
    <row r="1612" spans="1:2" x14ac:dyDescent="0.2">
      <c r="A1612" s="14" t="s">
        <v>8219</v>
      </c>
      <c r="B1612">
        <v>31</v>
      </c>
    </row>
    <row r="1613" spans="1:2" x14ac:dyDescent="0.2">
      <c r="A1613" s="14" t="s">
        <v>8219</v>
      </c>
      <c r="B1613">
        <v>30</v>
      </c>
    </row>
    <row r="1614" spans="1:2" x14ac:dyDescent="0.2">
      <c r="A1614" s="14" t="s">
        <v>8219</v>
      </c>
      <c r="B1614">
        <v>30</v>
      </c>
    </row>
    <row r="1615" spans="1:2" x14ac:dyDescent="0.2">
      <c r="A1615" s="14" t="s">
        <v>8219</v>
      </c>
      <c r="B1615">
        <v>30</v>
      </c>
    </row>
    <row r="1616" spans="1:2" x14ac:dyDescent="0.2">
      <c r="A1616" s="14" t="s">
        <v>8219</v>
      </c>
      <c r="B1616">
        <v>30</v>
      </c>
    </row>
    <row r="1617" spans="1:2" x14ac:dyDescent="0.2">
      <c r="A1617" s="14" t="s">
        <v>8219</v>
      </c>
      <c r="B1617">
        <v>30</v>
      </c>
    </row>
    <row r="1618" spans="1:2" x14ac:dyDescent="0.2">
      <c r="A1618" s="14" t="s">
        <v>8219</v>
      </c>
      <c r="B1618">
        <v>30</v>
      </c>
    </row>
    <row r="1619" spans="1:2" x14ac:dyDescent="0.2">
      <c r="A1619" s="14" t="s">
        <v>8219</v>
      </c>
      <c r="B1619">
        <v>30</v>
      </c>
    </row>
    <row r="1620" spans="1:2" x14ac:dyDescent="0.2">
      <c r="A1620" s="14" t="s">
        <v>8219</v>
      </c>
      <c r="B1620">
        <v>30</v>
      </c>
    </row>
    <row r="1621" spans="1:2" x14ac:dyDescent="0.2">
      <c r="A1621" s="14" t="s">
        <v>8219</v>
      </c>
      <c r="B1621">
        <v>30</v>
      </c>
    </row>
    <row r="1622" spans="1:2" x14ac:dyDescent="0.2">
      <c r="A1622" s="14" t="s">
        <v>8219</v>
      </c>
      <c r="B1622">
        <v>30</v>
      </c>
    </row>
    <row r="1623" spans="1:2" x14ac:dyDescent="0.2">
      <c r="A1623" s="14" t="s">
        <v>8219</v>
      </c>
      <c r="B1623">
        <v>30</v>
      </c>
    </row>
    <row r="1624" spans="1:2" x14ac:dyDescent="0.2">
      <c r="A1624" s="14" t="s">
        <v>8219</v>
      </c>
      <c r="B1624">
        <v>30</v>
      </c>
    </row>
    <row r="1625" spans="1:2" x14ac:dyDescent="0.2">
      <c r="A1625" s="14" t="s">
        <v>8219</v>
      </c>
      <c r="B1625">
        <v>30</v>
      </c>
    </row>
    <row r="1626" spans="1:2" x14ac:dyDescent="0.2">
      <c r="A1626" s="14" t="s">
        <v>8219</v>
      </c>
      <c r="B1626">
        <v>30</v>
      </c>
    </row>
    <row r="1627" spans="1:2" x14ac:dyDescent="0.2">
      <c r="A1627" s="14" t="s">
        <v>8219</v>
      </c>
      <c r="B1627">
        <v>30</v>
      </c>
    </row>
    <row r="1628" spans="1:2" x14ac:dyDescent="0.2">
      <c r="A1628" s="14" t="s">
        <v>8219</v>
      </c>
      <c r="B1628">
        <v>30</v>
      </c>
    </row>
    <row r="1629" spans="1:2" x14ac:dyDescent="0.2">
      <c r="A1629" s="14" t="s">
        <v>8219</v>
      </c>
      <c r="B1629">
        <v>30</v>
      </c>
    </row>
    <row r="1630" spans="1:2" x14ac:dyDescent="0.2">
      <c r="A1630" s="14" t="s">
        <v>8219</v>
      </c>
      <c r="B1630">
        <v>30</v>
      </c>
    </row>
    <row r="1631" spans="1:2" x14ac:dyDescent="0.2">
      <c r="A1631" s="14" t="s">
        <v>8219</v>
      </c>
      <c r="B1631">
        <v>30</v>
      </c>
    </row>
    <row r="1632" spans="1:2" x14ac:dyDescent="0.2">
      <c r="A1632" s="14" t="s">
        <v>8219</v>
      </c>
      <c r="B1632">
        <v>30</v>
      </c>
    </row>
    <row r="1633" spans="1:2" x14ac:dyDescent="0.2">
      <c r="A1633" s="14" t="s">
        <v>8219</v>
      </c>
      <c r="B1633">
        <v>30</v>
      </c>
    </row>
    <row r="1634" spans="1:2" x14ac:dyDescent="0.2">
      <c r="A1634" s="14" t="s">
        <v>8219</v>
      </c>
      <c r="B1634">
        <v>30</v>
      </c>
    </row>
    <row r="1635" spans="1:2" x14ac:dyDescent="0.2">
      <c r="A1635" s="14" t="s">
        <v>8219</v>
      </c>
      <c r="B1635">
        <v>30</v>
      </c>
    </row>
    <row r="1636" spans="1:2" x14ac:dyDescent="0.2">
      <c r="A1636" s="14" t="s">
        <v>8219</v>
      </c>
      <c r="B1636">
        <v>30</v>
      </c>
    </row>
    <row r="1637" spans="1:2" x14ac:dyDescent="0.2">
      <c r="A1637" s="14" t="s">
        <v>8219</v>
      </c>
      <c r="B1637">
        <v>29</v>
      </c>
    </row>
    <row r="1638" spans="1:2" x14ac:dyDescent="0.2">
      <c r="A1638" s="14" t="s">
        <v>8219</v>
      </c>
      <c r="B1638">
        <v>29</v>
      </c>
    </row>
    <row r="1639" spans="1:2" x14ac:dyDescent="0.2">
      <c r="A1639" s="14" t="s">
        <v>8219</v>
      </c>
      <c r="B1639">
        <v>29</v>
      </c>
    </row>
    <row r="1640" spans="1:2" x14ac:dyDescent="0.2">
      <c r="A1640" s="14" t="s">
        <v>8219</v>
      </c>
      <c r="B1640">
        <v>29</v>
      </c>
    </row>
    <row r="1641" spans="1:2" x14ac:dyDescent="0.2">
      <c r="A1641" s="14" t="s">
        <v>8219</v>
      </c>
      <c r="B1641">
        <v>29</v>
      </c>
    </row>
    <row r="1642" spans="1:2" x14ac:dyDescent="0.2">
      <c r="A1642" s="14" t="s">
        <v>8219</v>
      </c>
      <c r="B1642">
        <v>29</v>
      </c>
    </row>
    <row r="1643" spans="1:2" x14ac:dyDescent="0.2">
      <c r="A1643" s="14" t="s">
        <v>8219</v>
      </c>
      <c r="B1643">
        <v>29</v>
      </c>
    </row>
    <row r="1644" spans="1:2" x14ac:dyDescent="0.2">
      <c r="A1644" s="14" t="s">
        <v>8219</v>
      </c>
      <c r="B1644">
        <v>29</v>
      </c>
    </row>
    <row r="1645" spans="1:2" x14ac:dyDescent="0.2">
      <c r="A1645" s="14" t="s">
        <v>8219</v>
      </c>
      <c r="B1645">
        <v>29</v>
      </c>
    </row>
    <row r="1646" spans="1:2" x14ac:dyDescent="0.2">
      <c r="A1646" s="14" t="s">
        <v>8219</v>
      </c>
      <c r="B1646">
        <v>29</v>
      </c>
    </row>
    <row r="1647" spans="1:2" x14ac:dyDescent="0.2">
      <c r="A1647" s="14" t="s">
        <v>8219</v>
      </c>
      <c r="B1647">
        <v>29</v>
      </c>
    </row>
    <row r="1648" spans="1:2" x14ac:dyDescent="0.2">
      <c r="A1648" s="14" t="s">
        <v>8219</v>
      </c>
      <c r="B1648">
        <v>29</v>
      </c>
    </row>
    <row r="1649" spans="1:2" x14ac:dyDescent="0.2">
      <c r="A1649" s="14" t="s">
        <v>8219</v>
      </c>
      <c r="B1649">
        <v>29</v>
      </c>
    </row>
    <row r="1650" spans="1:2" x14ac:dyDescent="0.2">
      <c r="A1650" s="14" t="s">
        <v>8219</v>
      </c>
      <c r="B1650">
        <v>29</v>
      </c>
    </row>
    <row r="1651" spans="1:2" x14ac:dyDescent="0.2">
      <c r="A1651" s="14" t="s">
        <v>8219</v>
      </c>
      <c r="B1651">
        <v>29</v>
      </c>
    </row>
    <row r="1652" spans="1:2" x14ac:dyDescent="0.2">
      <c r="A1652" s="14" t="s">
        <v>8219</v>
      </c>
      <c r="B1652">
        <v>29</v>
      </c>
    </row>
    <row r="1653" spans="1:2" x14ac:dyDescent="0.2">
      <c r="A1653" s="14" t="s">
        <v>8219</v>
      </c>
      <c r="B1653">
        <v>29</v>
      </c>
    </row>
    <row r="1654" spans="1:2" x14ac:dyDescent="0.2">
      <c r="A1654" s="14" t="s">
        <v>8219</v>
      </c>
      <c r="B1654">
        <v>29</v>
      </c>
    </row>
    <row r="1655" spans="1:2" x14ac:dyDescent="0.2">
      <c r="A1655" s="14" t="s">
        <v>8219</v>
      </c>
      <c r="B1655">
        <v>28</v>
      </c>
    </row>
    <row r="1656" spans="1:2" x14ac:dyDescent="0.2">
      <c r="A1656" s="14" t="s">
        <v>8219</v>
      </c>
      <c r="B1656">
        <v>28</v>
      </c>
    </row>
    <row r="1657" spans="1:2" x14ac:dyDescent="0.2">
      <c r="A1657" s="14" t="s">
        <v>8219</v>
      </c>
      <c r="B1657">
        <v>28</v>
      </c>
    </row>
    <row r="1658" spans="1:2" x14ac:dyDescent="0.2">
      <c r="A1658" s="14" t="s">
        <v>8219</v>
      </c>
      <c r="B1658">
        <v>28</v>
      </c>
    </row>
    <row r="1659" spans="1:2" x14ac:dyDescent="0.2">
      <c r="A1659" s="14" t="s">
        <v>8219</v>
      </c>
      <c r="B1659">
        <v>28</v>
      </c>
    </row>
    <row r="1660" spans="1:2" x14ac:dyDescent="0.2">
      <c r="A1660" s="14" t="s">
        <v>8219</v>
      </c>
      <c r="B1660">
        <v>28</v>
      </c>
    </row>
    <row r="1661" spans="1:2" x14ac:dyDescent="0.2">
      <c r="A1661" s="14" t="s">
        <v>8219</v>
      </c>
      <c r="B1661">
        <v>28</v>
      </c>
    </row>
    <row r="1662" spans="1:2" x14ac:dyDescent="0.2">
      <c r="A1662" s="14" t="s">
        <v>8219</v>
      </c>
      <c r="B1662">
        <v>28</v>
      </c>
    </row>
    <row r="1663" spans="1:2" x14ac:dyDescent="0.2">
      <c r="A1663" s="14" t="s">
        <v>8219</v>
      </c>
      <c r="B1663">
        <v>28</v>
      </c>
    </row>
    <row r="1664" spans="1:2" x14ac:dyDescent="0.2">
      <c r="A1664" s="14" t="s">
        <v>8219</v>
      </c>
      <c r="B1664">
        <v>28</v>
      </c>
    </row>
    <row r="1665" spans="1:2" x14ac:dyDescent="0.2">
      <c r="A1665" s="14" t="s">
        <v>8219</v>
      </c>
      <c r="B1665">
        <v>28</v>
      </c>
    </row>
    <row r="1666" spans="1:2" x14ac:dyDescent="0.2">
      <c r="A1666" s="14" t="s">
        <v>8219</v>
      </c>
      <c r="B1666">
        <v>28</v>
      </c>
    </row>
    <row r="1667" spans="1:2" x14ac:dyDescent="0.2">
      <c r="A1667" s="14" t="s">
        <v>8219</v>
      </c>
      <c r="B1667">
        <v>28</v>
      </c>
    </row>
    <row r="1668" spans="1:2" x14ac:dyDescent="0.2">
      <c r="A1668" s="14" t="s">
        <v>8219</v>
      </c>
      <c r="B1668">
        <v>28</v>
      </c>
    </row>
    <row r="1669" spans="1:2" x14ac:dyDescent="0.2">
      <c r="A1669" s="14" t="s">
        <v>8219</v>
      </c>
      <c r="B1669">
        <v>28</v>
      </c>
    </row>
    <row r="1670" spans="1:2" x14ac:dyDescent="0.2">
      <c r="A1670" s="14" t="s">
        <v>8219</v>
      </c>
      <c r="B1670">
        <v>28</v>
      </c>
    </row>
    <row r="1671" spans="1:2" x14ac:dyDescent="0.2">
      <c r="A1671" s="14" t="s">
        <v>8219</v>
      </c>
      <c r="B1671">
        <v>28</v>
      </c>
    </row>
    <row r="1672" spans="1:2" x14ac:dyDescent="0.2">
      <c r="A1672" s="14" t="s">
        <v>8219</v>
      </c>
      <c r="B1672">
        <v>28</v>
      </c>
    </row>
    <row r="1673" spans="1:2" x14ac:dyDescent="0.2">
      <c r="A1673" s="14" t="s">
        <v>8219</v>
      </c>
      <c r="B1673">
        <v>28</v>
      </c>
    </row>
    <row r="1674" spans="1:2" x14ac:dyDescent="0.2">
      <c r="A1674" s="14" t="s">
        <v>8219</v>
      </c>
      <c r="B1674">
        <v>28</v>
      </c>
    </row>
    <row r="1675" spans="1:2" x14ac:dyDescent="0.2">
      <c r="A1675" s="14" t="s">
        <v>8219</v>
      </c>
      <c r="B1675">
        <v>28</v>
      </c>
    </row>
    <row r="1676" spans="1:2" x14ac:dyDescent="0.2">
      <c r="A1676" s="14" t="s">
        <v>8219</v>
      </c>
      <c r="B1676">
        <v>28</v>
      </c>
    </row>
    <row r="1677" spans="1:2" x14ac:dyDescent="0.2">
      <c r="A1677" s="14" t="s">
        <v>8219</v>
      </c>
      <c r="B1677">
        <v>28</v>
      </c>
    </row>
    <row r="1678" spans="1:2" x14ac:dyDescent="0.2">
      <c r="A1678" s="14" t="s">
        <v>8219</v>
      </c>
      <c r="B1678">
        <v>28</v>
      </c>
    </row>
    <row r="1679" spans="1:2" x14ac:dyDescent="0.2">
      <c r="A1679" s="14" t="s">
        <v>8219</v>
      </c>
      <c r="B1679">
        <v>28</v>
      </c>
    </row>
    <row r="1680" spans="1:2" x14ac:dyDescent="0.2">
      <c r="A1680" s="14" t="s">
        <v>8219</v>
      </c>
      <c r="B1680">
        <v>28</v>
      </c>
    </row>
    <row r="1681" spans="1:2" x14ac:dyDescent="0.2">
      <c r="A1681" s="14" t="s">
        <v>8219</v>
      </c>
      <c r="B1681">
        <v>28</v>
      </c>
    </row>
    <row r="1682" spans="1:2" x14ac:dyDescent="0.2">
      <c r="A1682" s="14" t="s">
        <v>8219</v>
      </c>
      <c r="B1682">
        <v>28</v>
      </c>
    </row>
    <row r="1683" spans="1:2" x14ac:dyDescent="0.2">
      <c r="A1683" s="14" t="s">
        <v>8219</v>
      </c>
      <c r="B1683">
        <v>28</v>
      </c>
    </row>
    <row r="1684" spans="1:2" x14ac:dyDescent="0.2">
      <c r="A1684" s="14" t="s">
        <v>8219</v>
      </c>
      <c r="B1684">
        <v>27</v>
      </c>
    </row>
    <row r="1685" spans="1:2" x14ac:dyDescent="0.2">
      <c r="A1685" s="14" t="s">
        <v>8219</v>
      </c>
      <c r="B1685">
        <v>27</v>
      </c>
    </row>
    <row r="1686" spans="1:2" x14ac:dyDescent="0.2">
      <c r="A1686" s="14" t="s">
        <v>8219</v>
      </c>
      <c r="B1686">
        <v>27</v>
      </c>
    </row>
    <row r="1687" spans="1:2" x14ac:dyDescent="0.2">
      <c r="A1687" s="14" t="s">
        <v>8219</v>
      </c>
      <c r="B1687">
        <v>27</v>
      </c>
    </row>
    <row r="1688" spans="1:2" x14ac:dyDescent="0.2">
      <c r="A1688" s="14" t="s">
        <v>8219</v>
      </c>
      <c r="B1688">
        <v>27</v>
      </c>
    </row>
    <row r="1689" spans="1:2" x14ac:dyDescent="0.2">
      <c r="A1689" s="14" t="s">
        <v>8219</v>
      </c>
      <c r="B1689">
        <v>27</v>
      </c>
    </row>
    <row r="1690" spans="1:2" x14ac:dyDescent="0.2">
      <c r="A1690" s="14" t="s">
        <v>8219</v>
      </c>
      <c r="B1690">
        <v>27</v>
      </c>
    </row>
    <row r="1691" spans="1:2" x14ac:dyDescent="0.2">
      <c r="A1691" s="14" t="s">
        <v>8219</v>
      </c>
      <c r="B1691">
        <v>27</v>
      </c>
    </row>
    <row r="1692" spans="1:2" x14ac:dyDescent="0.2">
      <c r="A1692" s="14" t="s">
        <v>8219</v>
      </c>
      <c r="B1692">
        <v>27</v>
      </c>
    </row>
    <row r="1693" spans="1:2" x14ac:dyDescent="0.2">
      <c r="A1693" s="14" t="s">
        <v>8219</v>
      </c>
      <c r="B1693">
        <v>27</v>
      </c>
    </row>
    <row r="1694" spans="1:2" x14ac:dyDescent="0.2">
      <c r="A1694" s="14" t="s">
        <v>8219</v>
      </c>
      <c r="B1694">
        <v>27</v>
      </c>
    </row>
    <row r="1695" spans="1:2" x14ac:dyDescent="0.2">
      <c r="A1695" s="14" t="s">
        <v>8219</v>
      </c>
      <c r="B1695">
        <v>27</v>
      </c>
    </row>
    <row r="1696" spans="1:2" x14ac:dyDescent="0.2">
      <c r="A1696" s="14" t="s">
        <v>8219</v>
      </c>
      <c r="B1696">
        <v>27</v>
      </c>
    </row>
    <row r="1697" spans="1:2" x14ac:dyDescent="0.2">
      <c r="A1697" s="14" t="s">
        <v>8219</v>
      </c>
      <c r="B1697">
        <v>27</v>
      </c>
    </row>
    <row r="1698" spans="1:2" x14ac:dyDescent="0.2">
      <c r="A1698" s="14" t="s">
        <v>8219</v>
      </c>
      <c r="B1698">
        <v>27</v>
      </c>
    </row>
    <row r="1699" spans="1:2" x14ac:dyDescent="0.2">
      <c r="A1699" s="14" t="s">
        <v>8219</v>
      </c>
      <c r="B1699">
        <v>27</v>
      </c>
    </row>
    <row r="1700" spans="1:2" x14ac:dyDescent="0.2">
      <c r="A1700" s="14" t="s">
        <v>8219</v>
      </c>
      <c r="B1700">
        <v>27</v>
      </c>
    </row>
    <row r="1701" spans="1:2" x14ac:dyDescent="0.2">
      <c r="A1701" s="14" t="s">
        <v>8219</v>
      </c>
      <c r="B1701">
        <v>27</v>
      </c>
    </row>
    <row r="1702" spans="1:2" x14ac:dyDescent="0.2">
      <c r="A1702" s="14" t="s">
        <v>8219</v>
      </c>
      <c r="B1702">
        <v>27</v>
      </c>
    </row>
    <row r="1703" spans="1:2" x14ac:dyDescent="0.2">
      <c r="A1703" s="14" t="s">
        <v>8219</v>
      </c>
      <c r="B1703">
        <v>27</v>
      </c>
    </row>
    <row r="1704" spans="1:2" x14ac:dyDescent="0.2">
      <c r="A1704" s="14" t="s">
        <v>8219</v>
      </c>
      <c r="B1704">
        <v>27</v>
      </c>
    </row>
    <row r="1705" spans="1:2" x14ac:dyDescent="0.2">
      <c r="A1705" s="14" t="s">
        <v>8219</v>
      </c>
      <c r="B1705">
        <v>27</v>
      </c>
    </row>
    <row r="1706" spans="1:2" x14ac:dyDescent="0.2">
      <c r="A1706" s="14" t="s">
        <v>8219</v>
      </c>
      <c r="B1706">
        <v>27</v>
      </c>
    </row>
    <row r="1707" spans="1:2" x14ac:dyDescent="0.2">
      <c r="A1707" s="14" t="s">
        <v>8219</v>
      </c>
      <c r="B1707">
        <v>27</v>
      </c>
    </row>
    <row r="1708" spans="1:2" x14ac:dyDescent="0.2">
      <c r="A1708" s="14" t="s">
        <v>8219</v>
      </c>
      <c r="B1708">
        <v>27</v>
      </c>
    </row>
    <row r="1709" spans="1:2" x14ac:dyDescent="0.2">
      <c r="A1709" s="14" t="s">
        <v>8219</v>
      </c>
      <c r="B1709">
        <v>27</v>
      </c>
    </row>
    <row r="1710" spans="1:2" x14ac:dyDescent="0.2">
      <c r="A1710" s="14" t="s">
        <v>8219</v>
      </c>
      <c r="B1710">
        <v>27</v>
      </c>
    </row>
    <row r="1711" spans="1:2" x14ac:dyDescent="0.2">
      <c r="A1711" s="14" t="s">
        <v>8219</v>
      </c>
      <c r="B1711">
        <v>27</v>
      </c>
    </row>
    <row r="1712" spans="1:2" x14ac:dyDescent="0.2">
      <c r="A1712" s="14" t="s">
        <v>8219</v>
      </c>
      <c r="B1712">
        <v>27</v>
      </c>
    </row>
    <row r="1713" spans="1:2" x14ac:dyDescent="0.2">
      <c r="A1713" s="14" t="s">
        <v>8219</v>
      </c>
      <c r="B1713">
        <v>27</v>
      </c>
    </row>
    <row r="1714" spans="1:2" x14ac:dyDescent="0.2">
      <c r="A1714" s="14" t="s">
        <v>8219</v>
      </c>
      <c r="B1714">
        <v>27</v>
      </c>
    </row>
    <row r="1715" spans="1:2" x14ac:dyDescent="0.2">
      <c r="A1715" s="14" t="s">
        <v>8219</v>
      </c>
      <c r="B1715">
        <v>27</v>
      </c>
    </row>
    <row r="1716" spans="1:2" x14ac:dyDescent="0.2">
      <c r="A1716" s="14" t="s">
        <v>8219</v>
      </c>
      <c r="B1716">
        <v>27</v>
      </c>
    </row>
    <row r="1717" spans="1:2" x14ac:dyDescent="0.2">
      <c r="A1717" s="14" t="s">
        <v>8219</v>
      </c>
      <c r="B1717">
        <v>27</v>
      </c>
    </row>
    <row r="1718" spans="1:2" x14ac:dyDescent="0.2">
      <c r="A1718" s="14" t="s">
        <v>8219</v>
      </c>
      <c r="B1718">
        <v>27</v>
      </c>
    </row>
    <row r="1719" spans="1:2" x14ac:dyDescent="0.2">
      <c r="A1719" s="14" t="s">
        <v>8219</v>
      </c>
      <c r="B1719">
        <v>27</v>
      </c>
    </row>
    <row r="1720" spans="1:2" x14ac:dyDescent="0.2">
      <c r="A1720" s="14" t="s">
        <v>8219</v>
      </c>
      <c r="B1720">
        <v>27</v>
      </c>
    </row>
    <row r="1721" spans="1:2" x14ac:dyDescent="0.2">
      <c r="A1721" s="14" t="s">
        <v>8219</v>
      </c>
      <c r="B1721">
        <v>26</v>
      </c>
    </row>
    <row r="1722" spans="1:2" x14ac:dyDescent="0.2">
      <c r="A1722" s="14" t="s">
        <v>8219</v>
      </c>
      <c r="B1722">
        <v>26</v>
      </c>
    </row>
    <row r="1723" spans="1:2" x14ac:dyDescent="0.2">
      <c r="A1723" s="14" t="s">
        <v>8219</v>
      </c>
      <c r="B1723">
        <v>26</v>
      </c>
    </row>
    <row r="1724" spans="1:2" x14ac:dyDescent="0.2">
      <c r="A1724" s="14" t="s">
        <v>8219</v>
      </c>
      <c r="B1724">
        <v>26</v>
      </c>
    </row>
    <row r="1725" spans="1:2" x14ac:dyDescent="0.2">
      <c r="A1725" s="14" t="s">
        <v>8219</v>
      </c>
      <c r="B1725">
        <v>26</v>
      </c>
    </row>
    <row r="1726" spans="1:2" x14ac:dyDescent="0.2">
      <c r="A1726" s="14" t="s">
        <v>8219</v>
      </c>
      <c r="B1726">
        <v>26</v>
      </c>
    </row>
    <row r="1727" spans="1:2" x14ac:dyDescent="0.2">
      <c r="A1727" s="14" t="s">
        <v>8219</v>
      </c>
      <c r="B1727">
        <v>26</v>
      </c>
    </row>
    <row r="1728" spans="1:2" x14ac:dyDescent="0.2">
      <c r="A1728" s="14" t="s">
        <v>8219</v>
      </c>
      <c r="B1728">
        <v>26</v>
      </c>
    </row>
    <row r="1729" spans="1:2" x14ac:dyDescent="0.2">
      <c r="A1729" s="14" t="s">
        <v>8219</v>
      </c>
      <c r="B1729">
        <v>26</v>
      </c>
    </row>
    <row r="1730" spans="1:2" x14ac:dyDescent="0.2">
      <c r="A1730" s="14" t="s">
        <v>8219</v>
      </c>
      <c r="B1730">
        <v>26</v>
      </c>
    </row>
    <row r="1731" spans="1:2" x14ac:dyDescent="0.2">
      <c r="A1731" s="14" t="s">
        <v>8219</v>
      </c>
      <c r="B1731">
        <v>26</v>
      </c>
    </row>
    <row r="1732" spans="1:2" x14ac:dyDescent="0.2">
      <c r="A1732" s="14" t="s">
        <v>8219</v>
      </c>
      <c r="B1732">
        <v>26</v>
      </c>
    </row>
    <row r="1733" spans="1:2" x14ac:dyDescent="0.2">
      <c r="A1733" s="14" t="s">
        <v>8219</v>
      </c>
      <c r="B1733">
        <v>26</v>
      </c>
    </row>
    <row r="1734" spans="1:2" x14ac:dyDescent="0.2">
      <c r="A1734" s="14" t="s">
        <v>8219</v>
      </c>
      <c r="B1734">
        <v>26</v>
      </c>
    </row>
    <row r="1735" spans="1:2" x14ac:dyDescent="0.2">
      <c r="A1735" s="14" t="s">
        <v>8219</v>
      </c>
      <c r="B1735">
        <v>26</v>
      </c>
    </row>
    <row r="1736" spans="1:2" x14ac:dyDescent="0.2">
      <c r="A1736" s="14" t="s">
        <v>8219</v>
      </c>
      <c r="B1736">
        <v>26</v>
      </c>
    </row>
    <row r="1737" spans="1:2" x14ac:dyDescent="0.2">
      <c r="A1737" s="14" t="s">
        <v>8219</v>
      </c>
      <c r="B1737">
        <v>26</v>
      </c>
    </row>
    <row r="1738" spans="1:2" x14ac:dyDescent="0.2">
      <c r="A1738" s="14" t="s">
        <v>8219</v>
      </c>
      <c r="B1738">
        <v>26</v>
      </c>
    </row>
    <row r="1739" spans="1:2" x14ac:dyDescent="0.2">
      <c r="A1739" s="14" t="s">
        <v>8219</v>
      </c>
      <c r="B1739">
        <v>26</v>
      </c>
    </row>
    <row r="1740" spans="1:2" x14ac:dyDescent="0.2">
      <c r="A1740" s="14" t="s">
        <v>8219</v>
      </c>
      <c r="B1740">
        <v>26</v>
      </c>
    </row>
    <row r="1741" spans="1:2" x14ac:dyDescent="0.2">
      <c r="A1741" s="14" t="s">
        <v>8219</v>
      </c>
      <c r="B1741">
        <v>26</v>
      </c>
    </row>
    <row r="1742" spans="1:2" x14ac:dyDescent="0.2">
      <c r="A1742" s="14" t="s">
        <v>8219</v>
      </c>
      <c r="B1742">
        <v>26</v>
      </c>
    </row>
    <row r="1743" spans="1:2" x14ac:dyDescent="0.2">
      <c r="A1743" s="14" t="s">
        <v>8219</v>
      </c>
      <c r="B1743">
        <v>26</v>
      </c>
    </row>
    <row r="1744" spans="1:2" x14ac:dyDescent="0.2">
      <c r="A1744" s="14" t="s">
        <v>8219</v>
      </c>
      <c r="B1744">
        <v>26</v>
      </c>
    </row>
    <row r="1745" spans="1:2" x14ac:dyDescent="0.2">
      <c r="A1745" s="14" t="s">
        <v>8219</v>
      </c>
      <c r="B1745">
        <v>26</v>
      </c>
    </row>
    <row r="1746" spans="1:2" x14ac:dyDescent="0.2">
      <c r="A1746" s="14" t="s">
        <v>8219</v>
      </c>
      <c r="B1746">
        <v>26</v>
      </c>
    </row>
    <row r="1747" spans="1:2" x14ac:dyDescent="0.2">
      <c r="A1747" s="14" t="s">
        <v>8219</v>
      </c>
      <c r="B1747">
        <v>26</v>
      </c>
    </row>
    <row r="1748" spans="1:2" x14ac:dyDescent="0.2">
      <c r="A1748" s="14" t="s">
        <v>8219</v>
      </c>
      <c r="B1748">
        <v>26</v>
      </c>
    </row>
    <row r="1749" spans="1:2" x14ac:dyDescent="0.2">
      <c r="A1749" s="14" t="s">
        <v>8219</v>
      </c>
      <c r="B1749">
        <v>25</v>
      </c>
    </row>
    <row r="1750" spans="1:2" x14ac:dyDescent="0.2">
      <c r="A1750" s="14" t="s">
        <v>8219</v>
      </c>
      <c r="B1750">
        <v>25</v>
      </c>
    </row>
    <row r="1751" spans="1:2" x14ac:dyDescent="0.2">
      <c r="A1751" s="14" t="s">
        <v>8219</v>
      </c>
      <c r="B1751">
        <v>25</v>
      </c>
    </row>
    <row r="1752" spans="1:2" x14ac:dyDescent="0.2">
      <c r="A1752" s="14" t="s">
        <v>8219</v>
      </c>
      <c r="B1752">
        <v>25</v>
      </c>
    </row>
    <row r="1753" spans="1:2" x14ac:dyDescent="0.2">
      <c r="A1753" s="14" t="s">
        <v>8219</v>
      </c>
      <c r="B1753">
        <v>25</v>
      </c>
    </row>
    <row r="1754" spans="1:2" x14ac:dyDescent="0.2">
      <c r="A1754" s="14" t="s">
        <v>8219</v>
      </c>
      <c r="B1754">
        <v>25</v>
      </c>
    </row>
    <row r="1755" spans="1:2" x14ac:dyDescent="0.2">
      <c r="A1755" s="14" t="s">
        <v>8219</v>
      </c>
      <c r="B1755">
        <v>25</v>
      </c>
    </row>
    <row r="1756" spans="1:2" x14ac:dyDescent="0.2">
      <c r="A1756" s="14" t="s">
        <v>8219</v>
      </c>
      <c r="B1756">
        <v>25</v>
      </c>
    </row>
    <row r="1757" spans="1:2" x14ac:dyDescent="0.2">
      <c r="A1757" s="14" t="s">
        <v>8219</v>
      </c>
      <c r="B1757">
        <v>25</v>
      </c>
    </row>
    <row r="1758" spans="1:2" x14ac:dyDescent="0.2">
      <c r="A1758" s="14" t="s">
        <v>8219</v>
      </c>
      <c r="B1758">
        <v>25</v>
      </c>
    </row>
    <row r="1759" spans="1:2" x14ac:dyDescent="0.2">
      <c r="A1759" s="14" t="s">
        <v>8219</v>
      </c>
      <c r="B1759">
        <v>25</v>
      </c>
    </row>
    <row r="1760" spans="1:2" x14ac:dyDescent="0.2">
      <c r="A1760" s="14" t="s">
        <v>8219</v>
      </c>
      <c r="B1760">
        <v>25</v>
      </c>
    </row>
    <row r="1761" spans="1:2" x14ac:dyDescent="0.2">
      <c r="A1761" s="14" t="s">
        <v>8219</v>
      </c>
      <c r="B1761">
        <v>25</v>
      </c>
    </row>
    <row r="1762" spans="1:2" x14ac:dyDescent="0.2">
      <c r="A1762" s="14" t="s">
        <v>8219</v>
      </c>
      <c r="B1762">
        <v>25</v>
      </c>
    </row>
    <row r="1763" spans="1:2" x14ac:dyDescent="0.2">
      <c r="A1763" s="14" t="s">
        <v>8219</v>
      </c>
      <c r="B1763">
        <v>25</v>
      </c>
    </row>
    <row r="1764" spans="1:2" x14ac:dyDescent="0.2">
      <c r="A1764" s="14" t="s">
        <v>8219</v>
      </c>
      <c r="B1764">
        <v>25</v>
      </c>
    </row>
    <row r="1765" spans="1:2" x14ac:dyDescent="0.2">
      <c r="A1765" s="14" t="s">
        <v>8219</v>
      </c>
      <c r="B1765">
        <v>25</v>
      </c>
    </row>
    <row r="1766" spans="1:2" x14ac:dyDescent="0.2">
      <c r="A1766" s="14" t="s">
        <v>8219</v>
      </c>
      <c r="B1766">
        <v>25</v>
      </c>
    </row>
    <row r="1767" spans="1:2" x14ac:dyDescent="0.2">
      <c r="A1767" s="14" t="s">
        <v>8219</v>
      </c>
      <c r="B1767">
        <v>25</v>
      </c>
    </row>
    <row r="1768" spans="1:2" x14ac:dyDescent="0.2">
      <c r="A1768" s="14" t="s">
        <v>8219</v>
      </c>
      <c r="B1768">
        <v>25</v>
      </c>
    </row>
    <row r="1769" spans="1:2" x14ac:dyDescent="0.2">
      <c r="A1769" s="14" t="s">
        <v>8219</v>
      </c>
      <c r="B1769">
        <v>25</v>
      </c>
    </row>
    <row r="1770" spans="1:2" x14ac:dyDescent="0.2">
      <c r="A1770" s="14" t="s">
        <v>8219</v>
      </c>
      <c r="B1770">
        <v>25</v>
      </c>
    </row>
    <row r="1771" spans="1:2" x14ac:dyDescent="0.2">
      <c r="A1771" s="14" t="s">
        <v>8219</v>
      </c>
      <c r="B1771">
        <v>25</v>
      </c>
    </row>
    <row r="1772" spans="1:2" x14ac:dyDescent="0.2">
      <c r="A1772" s="14" t="s">
        <v>8219</v>
      </c>
      <c r="B1772">
        <v>25</v>
      </c>
    </row>
    <row r="1773" spans="1:2" x14ac:dyDescent="0.2">
      <c r="A1773" s="14" t="s">
        <v>8219</v>
      </c>
      <c r="B1773">
        <v>25</v>
      </c>
    </row>
    <row r="1774" spans="1:2" x14ac:dyDescent="0.2">
      <c r="A1774" s="14" t="s">
        <v>8219</v>
      </c>
      <c r="B1774">
        <v>25</v>
      </c>
    </row>
    <row r="1775" spans="1:2" x14ac:dyDescent="0.2">
      <c r="A1775" s="14" t="s">
        <v>8219</v>
      </c>
      <c r="B1775">
        <v>25</v>
      </c>
    </row>
    <row r="1776" spans="1:2" x14ac:dyDescent="0.2">
      <c r="A1776" s="14" t="s">
        <v>8219</v>
      </c>
      <c r="B1776">
        <v>25</v>
      </c>
    </row>
    <row r="1777" spans="1:2" x14ac:dyDescent="0.2">
      <c r="A1777" s="14" t="s">
        <v>8219</v>
      </c>
      <c r="B1777">
        <v>25</v>
      </c>
    </row>
    <row r="1778" spans="1:2" x14ac:dyDescent="0.2">
      <c r="A1778" s="14" t="s">
        <v>8219</v>
      </c>
      <c r="B1778">
        <v>25</v>
      </c>
    </row>
    <row r="1779" spans="1:2" x14ac:dyDescent="0.2">
      <c r="A1779" s="14" t="s">
        <v>8219</v>
      </c>
      <c r="B1779">
        <v>25</v>
      </c>
    </row>
    <row r="1780" spans="1:2" x14ac:dyDescent="0.2">
      <c r="A1780" s="14" t="s">
        <v>8219</v>
      </c>
      <c r="B1780">
        <v>25</v>
      </c>
    </row>
    <row r="1781" spans="1:2" x14ac:dyDescent="0.2">
      <c r="A1781" s="14" t="s">
        <v>8219</v>
      </c>
      <c r="B1781">
        <v>24</v>
      </c>
    </row>
    <row r="1782" spans="1:2" x14ac:dyDescent="0.2">
      <c r="A1782" s="14" t="s">
        <v>8219</v>
      </c>
      <c r="B1782">
        <v>24</v>
      </c>
    </row>
    <row r="1783" spans="1:2" x14ac:dyDescent="0.2">
      <c r="A1783" s="14" t="s">
        <v>8219</v>
      </c>
      <c r="B1783">
        <v>24</v>
      </c>
    </row>
    <row r="1784" spans="1:2" x14ac:dyDescent="0.2">
      <c r="A1784" s="14" t="s">
        <v>8219</v>
      </c>
      <c r="B1784">
        <v>24</v>
      </c>
    </row>
    <row r="1785" spans="1:2" x14ac:dyDescent="0.2">
      <c r="A1785" s="14" t="s">
        <v>8219</v>
      </c>
      <c r="B1785">
        <v>24</v>
      </c>
    </row>
    <row r="1786" spans="1:2" x14ac:dyDescent="0.2">
      <c r="A1786" s="14" t="s">
        <v>8219</v>
      </c>
      <c r="B1786">
        <v>24</v>
      </c>
    </row>
    <row r="1787" spans="1:2" x14ac:dyDescent="0.2">
      <c r="A1787" s="14" t="s">
        <v>8219</v>
      </c>
      <c r="B1787">
        <v>24</v>
      </c>
    </row>
    <row r="1788" spans="1:2" x14ac:dyDescent="0.2">
      <c r="A1788" s="14" t="s">
        <v>8219</v>
      </c>
      <c r="B1788">
        <v>24</v>
      </c>
    </row>
    <row r="1789" spans="1:2" x14ac:dyDescent="0.2">
      <c r="A1789" s="14" t="s">
        <v>8219</v>
      </c>
      <c r="B1789">
        <v>24</v>
      </c>
    </row>
    <row r="1790" spans="1:2" x14ac:dyDescent="0.2">
      <c r="A1790" s="14" t="s">
        <v>8219</v>
      </c>
      <c r="B1790">
        <v>24</v>
      </c>
    </row>
    <row r="1791" spans="1:2" x14ac:dyDescent="0.2">
      <c r="A1791" s="14" t="s">
        <v>8219</v>
      </c>
      <c r="B1791">
        <v>24</v>
      </c>
    </row>
    <row r="1792" spans="1:2" x14ac:dyDescent="0.2">
      <c r="A1792" s="14" t="s">
        <v>8219</v>
      </c>
      <c r="B1792">
        <v>24</v>
      </c>
    </row>
    <row r="1793" spans="1:2" x14ac:dyDescent="0.2">
      <c r="A1793" s="14" t="s">
        <v>8219</v>
      </c>
      <c r="B1793">
        <v>24</v>
      </c>
    </row>
    <row r="1794" spans="1:2" x14ac:dyDescent="0.2">
      <c r="A1794" s="14" t="s">
        <v>8219</v>
      </c>
      <c r="B1794">
        <v>24</v>
      </c>
    </row>
    <row r="1795" spans="1:2" x14ac:dyDescent="0.2">
      <c r="A1795" s="14" t="s">
        <v>8219</v>
      </c>
      <c r="B1795">
        <v>24</v>
      </c>
    </row>
    <row r="1796" spans="1:2" x14ac:dyDescent="0.2">
      <c r="A1796" s="14" t="s">
        <v>8219</v>
      </c>
      <c r="B1796">
        <v>24</v>
      </c>
    </row>
    <row r="1797" spans="1:2" x14ac:dyDescent="0.2">
      <c r="A1797" s="14" t="s">
        <v>8219</v>
      </c>
      <c r="B1797">
        <v>24</v>
      </c>
    </row>
    <row r="1798" spans="1:2" x14ac:dyDescent="0.2">
      <c r="A1798" s="14" t="s">
        <v>8219</v>
      </c>
      <c r="B1798">
        <v>24</v>
      </c>
    </row>
    <row r="1799" spans="1:2" x14ac:dyDescent="0.2">
      <c r="A1799" s="14" t="s">
        <v>8219</v>
      </c>
      <c r="B1799">
        <v>24</v>
      </c>
    </row>
    <row r="1800" spans="1:2" x14ac:dyDescent="0.2">
      <c r="A1800" s="14" t="s">
        <v>8219</v>
      </c>
      <c r="B1800">
        <v>23</v>
      </c>
    </row>
    <row r="1801" spans="1:2" x14ac:dyDescent="0.2">
      <c r="A1801" s="14" t="s">
        <v>8219</v>
      </c>
      <c r="B1801">
        <v>23</v>
      </c>
    </row>
    <row r="1802" spans="1:2" x14ac:dyDescent="0.2">
      <c r="A1802" s="14" t="s">
        <v>8219</v>
      </c>
      <c r="B1802">
        <v>23</v>
      </c>
    </row>
    <row r="1803" spans="1:2" x14ac:dyDescent="0.2">
      <c r="A1803" s="14" t="s">
        <v>8219</v>
      </c>
      <c r="B1803">
        <v>23</v>
      </c>
    </row>
    <row r="1804" spans="1:2" x14ac:dyDescent="0.2">
      <c r="A1804" s="14" t="s">
        <v>8219</v>
      </c>
      <c r="B1804">
        <v>23</v>
      </c>
    </row>
    <row r="1805" spans="1:2" x14ac:dyDescent="0.2">
      <c r="A1805" s="14" t="s">
        <v>8219</v>
      </c>
      <c r="B1805">
        <v>23</v>
      </c>
    </row>
    <row r="1806" spans="1:2" x14ac:dyDescent="0.2">
      <c r="A1806" s="14" t="s">
        <v>8219</v>
      </c>
      <c r="B1806">
        <v>23</v>
      </c>
    </row>
    <row r="1807" spans="1:2" x14ac:dyDescent="0.2">
      <c r="A1807" s="14" t="s">
        <v>8219</v>
      </c>
      <c r="B1807">
        <v>23</v>
      </c>
    </row>
    <row r="1808" spans="1:2" x14ac:dyDescent="0.2">
      <c r="A1808" s="14" t="s">
        <v>8219</v>
      </c>
      <c r="B1808">
        <v>23</v>
      </c>
    </row>
    <row r="1809" spans="1:2" x14ac:dyDescent="0.2">
      <c r="A1809" s="14" t="s">
        <v>8219</v>
      </c>
      <c r="B1809">
        <v>23</v>
      </c>
    </row>
    <row r="1810" spans="1:2" x14ac:dyDescent="0.2">
      <c r="A1810" s="14" t="s">
        <v>8219</v>
      </c>
      <c r="B1810">
        <v>23</v>
      </c>
    </row>
    <row r="1811" spans="1:2" x14ac:dyDescent="0.2">
      <c r="A1811" s="14" t="s">
        <v>8219</v>
      </c>
      <c r="B1811">
        <v>23</v>
      </c>
    </row>
    <row r="1812" spans="1:2" x14ac:dyDescent="0.2">
      <c r="A1812" s="14" t="s">
        <v>8219</v>
      </c>
      <c r="B1812">
        <v>23</v>
      </c>
    </row>
    <row r="1813" spans="1:2" x14ac:dyDescent="0.2">
      <c r="A1813" s="14" t="s">
        <v>8219</v>
      </c>
      <c r="B1813">
        <v>23</v>
      </c>
    </row>
    <row r="1814" spans="1:2" x14ac:dyDescent="0.2">
      <c r="A1814" s="14" t="s">
        <v>8219</v>
      </c>
      <c r="B1814">
        <v>23</v>
      </c>
    </row>
    <row r="1815" spans="1:2" x14ac:dyDescent="0.2">
      <c r="A1815" s="14" t="s">
        <v>8219</v>
      </c>
      <c r="B1815">
        <v>23</v>
      </c>
    </row>
    <row r="1816" spans="1:2" x14ac:dyDescent="0.2">
      <c r="A1816" s="14" t="s">
        <v>8219</v>
      </c>
      <c r="B1816">
        <v>23</v>
      </c>
    </row>
    <row r="1817" spans="1:2" x14ac:dyDescent="0.2">
      <c r="A1817" s="14" t="s">
        <v>8219</v>
      </c>
      <c r="B1817">
        <v>23</v>
      </c>
    </row>
    <row r="1818" spans="1:2" x14ac:dyDescent="0.2">
      <c r="A1818" s="14" t="s">
        <v>8219</v>
      </c>
      <c r="B1818">
        <v>23</v>
      </c>
    </row>
    <row r="1819" spans="1:2" x14ac:dyDescent="0.2">
      <c r="A1819" s="14" t="s">
        <v>8219</v>
      </c>
      <c r="B1819">
        <v>23</v>
      </c>
    </row>
    <row r="1820" spans="1:2" x14ac:dyDescent="0.2">
      <c r="A1820" s="14" t="s">
        <v>8219</v>
      </c>
      <c r="B1820">
        <v>23</v>
      </c>
    </row>
    <row r="1821" spans="1:2" x14ac:dyDescent="0.2">
      <c r="A1821" s="14" t="s">
        <v>8219</v>
      </c>
      <c r="B1821">
        <v>23</v>
      </c>
    </row>
    <row r="1822" spans="1:2" x14ac:dyDescent="0.2">
      <c r="A1822" s="14" t="s">
        <v>8219</v>
      </c>
      <c r="B1822">
        <v>23</v>
      </c>
    </row>
    <row r="1823" spans="1:2" x14ac:dyDescent="0.2">
      <c r="A1823" s="14" t="s">
        <v>8219</v>
      </c>
      <c r="B1823">
        <v>23</v>
      </c>
    </row>
    <row r="1824" spans="1:2" x14ac:dyDescent="0.2">
      <c r="A1824" s="14" t="s">
        <v>8219</v>
      </c>
      <c r="B1824">
        <v>22</v>
      </c>
    </row>
    <row r="1825" spans="1:2" x14ac:dyDescent="0.2">
      <c r="A1825" s="14" t="s">
        <v>8219</v>
      </c>
      <c r="B1825">
        <v>22</v>
      </c>
    </row>
    <row r="1826" spans="1:2" x14ac:dyDescent="0.2">
      <c r="A1826" s="14" t="s">
        <v>8219</v>
      </c>
      <c r="B1826">
        <v>22</v>
      </c>
    </row>
    <row r="1827" spans="1:2" x14ac:dyDescent="0.2">
      <c r="A1827" s="14" t="s">
        <v>8219</v>
      </c>
      <c r="B1827">
        <v>22</v>
      </c>
    </row>
    <row r="1828" spans="1:2" x14ac:dyDescent="0.2">
      <c r="A1828" s="14" t="s">
        <v>8219</v>
      </c>
      <c r="B1828">
        <v>22</v>
      </c>
    </row>
    <row r="1829" spans="1:2" x14ac:dyDescent="0.2">
      <c r="A1829" s="14" t="s">
        <v>8219</v>
      </c>
      <c r="B1829">
        <v>22</v>
      </c>
    </row>
    <row r="1830" spans="1:2" x14ac:dyDescent="0.2">
      <c r="A1830" s="14" t="s">
        <v>8219</v>
      </c>
      <c r="B1830">
        <v>22</v>
      </c>
    </row>
    <row r="1831" spans="1:2" x14ac:dyDescent="0.2">
      <c r="A1831" s="14" t="s">
        <v>8219</v>
      </c>
      <c r="B1831">
        <v>22</v>
      </c>
    </row>
    <row r="1832" spans="1:2" x14ac:dyDescent="0.2">
      <c r="A1832" s="14" t="s">
        <v>8219</v>
      </c>
      <c r="B1832">
        <v>22</v>
      </c>
    </row>
    <row r="1833" spans="1:2" x14ac:dyDescent="0.2">
      <c r="A1833" s="14" t="s">
        <v>8219</v>
      </c>
      <c r="B1833">
        <v>22</v>
      </c>
    </row>
    <row r="1834" spans="1:2" x14ac:dyDescent="0.2">
      <c r="A1834" s="14" t="s">
        <v>8219</v>
      </c>
      <c r="B1834">
        <v>22</v>
      </c>
    </row>
    <row r="1835" spans="1:2" x14ac:dyDescent="0.2">
      <c r="A1835" s="14" t="s">
        <v>8219</v>
      </c>
      <c r="B1835">
        <v>22</v>
      </c>
    </row>
    <row r="1836" spans="1:2" x14ac:dyDescent="0.2">
      <c r="A1836" s="14" t="s">
        <v>8219</v>
      </c>
      <c r="B1836">
        <v>22</v>
      </c>
    </row>
    <row r="1837" spans="1:2" x14ac:dyDescent="0.2">
      <c r="A1837" s="14" t="s">
        <v>8219</v>
      </c>
      <c r="B1837">
        <v>22</v>
      </c>
    </row>
    <row r="1838" spans="1:2" x14ac:dyDescent="0.2">
      <c r="A1838" s="14" t="s">
        <v>8219</v>
      </c>
      <c r="B1838">
        <v>22</v>
      </c>
    </row>
    <row r="1839" spans="1:2" x14ac:dyDescent="0.2">
      <c r="A1839" s="14" t="s">
        <v>8219</v>
      </c>
      <c r="B1839">
        <v>22</v>
      </c>
    </row>
    <row r="1840" spans="1:2" x14ac:dyDescent="0.2">
      <c r="A1840" s="14" t="s">
        <v>8219</v>
      </c>
      <c r="B1840">
        <v>22</v>
      </c>
    </row>
    <row r="1841" spans="1:2" x14ac:dyDescent="0.2">
      <c r="A1841" s="14" t="s">
        <v>8219</v>
      </c>
      <c r="B1841">
        <v>22</v>
      </c>
    </row>
    <row r="1842" spans="1:2" x14ac:dyDescent="0.2">
      <c r="A1842" s="14" t="s">
        <v>8219</v>
      </c>
      <c r="B1842">
        <v>21</v>
      </c>
    </row>
    <row r="1843" spans="1:2" x14ac:dyDescent="0.2">
      <c r="A1843" s="14" t="s">
        <v>8219</v>
      </c>
      <c r="B1843">
        <v>21</v>
      </c>
    </row>
    <row r="1844" spans="1:2" x14ac:dyDescent="0.2">
      <c r="A1844" s="14" t="s">
        <v>8219</v>
      </c>
      <c r="B1844">
        <v>21</v>
      </c>
    </row>
    <row r="1845" spans="1:2" x14ac:dyDescent="0.2">
      <c r="A1845" s="14" t="s">
        <v>8219</v>
      </c>
      <c r="B1845">
        <v>21</v>
      </c>
    </row>
    <row r="1846" spans="1:2" x14ac:dyDescent="0.2">
      <c r="A1846" s="14" t="s">
        <v>8219</v>
      </c>
      <c r="B1846">
        <v>21</v>
      </c>
    </row>
    <row r="1847" spans="1:2" x14ac:dyDescent="0.2">
      <c r="A1847" s="14" t="s">
        <v>8219</v>
      </c>
      <c r="B1847">
        <v>21</v>
      </c>
    </row>
    <row r="1848" spans="1:2" x14ac:dyDescent="0.2">
      <c r="A1848" s="14" t="s">
        <v>8219</v>
      </c>
      <c r="B1848">
        <v>21</v>
      </c>
    </row>
    <row r="1849" spans="1:2" x14ac:dyDescent="0.2">
      <c r="A1849" s="14" t="s">
        <v>8219</v>
      </c>
      <c r="B1849">
        <v>21</v>
      </c>
    </row>
    <row r="1850" spans="1:2" x14ac:dyDescent="0.2">
      <c r="A1850" s="14" t="s">
        <v>8219</v>
      </c>
      <c r="B1850">
        <v>21</v>
      </c>
    </row>
    <row r="1851" spans="1:2" x14ac:dyDescent="0.2">
      <c r="A1851" s="14" t="s">
        <v>8219</v>
      </c>
      <c r="B1851">
        <v>21</v>
      </c>
    </row>
    <row r="1852" spans="1:2" x14ac:dyDescent="0.2">
      <c r="A1852" s="14" t="s">
        <v>8219</v>
      </c>
      <c r="B1852">
        <v>21</v>
      </c>
    </row>
    <row r="1853" spans="1:2" x14ac:dyDescent="0.2">
      <c r="A1853" s="14" t="s">
        <v>8219</v>
      </c>
      <c r="B1853">
        <v>21</v>
      </c>
    </row>
    <row r="1854" spans="1:2" x14ac:dyDescent="0.2">
      <c r="A1854" s="14" t="s">
        <v>8219</v>
      </c>
      <c r="B1854">
        <v>21</v>
      </c>
    </row>
    <row r="1855" spans="1:2" x14ac:dyDescent="0.2">
      <c r="A1855" s="14" t="s">
        <v>8219</v>
      </c>
      <c r="B1855">
        <v>21</v>
      </c>
    </row>
    <row r="1856" spans="1:2" x14ac:dyDescent="0.2">
      <c r="A1856" s="14" t="s">
        <v>8219</v>
      </c>
      <c r="B1856">
        <v>21</v>
      </c>
    </row>
    <row r="1857" spans="1:2" x14ac:dyDescent="0.2">
      <c r="A1857" s="14" t="s">
        <v>8219</v>
      </c>
      <c r="B1857">
        <v>21</v>
      </c>
    </row>
    <row r="1858" spans="1:2" x14ac:dyDescent="0.2">
      <c r="A1858" s="14" t="s">
        <v>8219</v>
      </c>
      <c r="B1858">
        <v>21</v>
      </c>
    </row>
    <row r="1859" spans="1:2" x14ac:dyDescent="0.2">
      <c r="A1859" s="14" t="s">
        <v>8219</v>
      </c>
      <c r="B1859">
        <v>21</v>
      </c>
    </row>
    <row r="1860" spans="1:2" x14ac:dyDescent="0.2">
      <c r="A1860" s="14" t="s">
        <v>8219</v>
      </c>
      <c r="B1860">
        <v>21</v>
      </c>
    </row>
    <row r="1861" spans="1:2" x14ac:dyDescent="0.2">
      <c r="A1861" s="14" t="s">
        <v>8219</v>
      </c>
      <c r="B1861">
        <v>21</v>
      </c>
    </row>
    <row r="1862" spans="1:2" x14ac:dyDescent="0.2">
      <c r="A1862" s="14" t="s">
        <v>8219</v>
      </c>
      <c r="B1862">
        <v>21</v>
      </c>
    </row>
    <row r="1863" spans="1:2" x14ac:dyDescent="0.2">
      <c r="A1863" s="14" t="s">
        <v>8219</v>
      </c>
      <c r="B1863">
        <v>21</v>
      </c>
    </row>
    <row r="1864" spans="1:2" x14ac:dyDescent="0.2">
      <c r="A1864" s="14" t="s">
        <v>8219</v>
      </c>
      <c r="B1864">
        <v>21</v>
      </c>
    </row>
    <row r="1865" spans="1:2" x14ac:dyDescent="0.2">
      <c r="A1865" s="14" t="s">
        <v>8219</v>
      </c>
      <c r="B1865">
        <v>21</v>
      </c>
    </row>
    <row r="1866" spans="1:2" x14ac:dyDescent="0.2">
      <c r="A1866" s="14" t="s">
        <v>8219</v>
      </c>
      <c r="B1866">
        <v>21</v>
      </c>
    </row>
    <row r="1867" spans="1:2" x14ac:dyDescent="0.2">
      <c r="A1867" s="14" t="s">
        <v>8219</v>
      </c>
      <c r="B1867">
        <v>21</v>
      </c>
    </row>
    <row r="1868" spans="1:2" x14ac:dyDescent="0.2">
      <c r="A1868" s="14" t="s">
        <v>8219</v>
      </c>
      <c r="B1868">
        <v>21</v>
      </c>
    </row>
    <row r="1869" spans="1:2" x14ac:dyDescent="0.2">
      <c r="A1869" s="14" t="s">
        <v>8219</v>
      </c>
      <c r="B1869">
        <v>21</v>
      </c>
    </row>
    <row r="1870" spans="1:2" x14ac:dyDescent="0.2">
      <c r="A1870" s="14" t="s">
        <v>8219</v>
      </c>
      <c r="B1870">
        <v>20</v>
      </c>
    </row>
    <row r="1871" spans="1:2" x14ac:dyDescent="0.2">
      <c r="A1871" s="14" t="s">
        <v>8219</v>
      </c>
      <c r="B1871">
        <v>20</v>
      </c>
    </row>
    <row r="1872" spans="1:2" x14ac:dyDescent="0.2">
      <c r="A1872" s="14" t="s">
        <v>8219</v>
      </c>
      <c r="B1872">
        <v>20</v>
      </c>
    </row>
    <row r="1873" spans="1:2" x14ac:dyDescent="0.2">
      <c r="A1873" s="14" t="s">
        <v>8219</v>
      </c>
      <c r="B1873">
        <v>20</v>
      </c>
    </row>
    <row r="1874" spans="1:2" x14ac:dyDescent="0.2">
      <c r="A1874" s="14" t="s">
        <v>8219</v>
      </c>
      <c r="B1874">
        <v>20</v>
      </c>
    </row>
    <row r="1875" spans="1:2" x14ac:dyDescent="0.2">
      <c r="A1875" s="14" t="s">
        <v>8219</v>
      </c>
      <c r="B1875">
        <v>20</v>
      </c>
    </row>
    <row r="1876" spans="1:2" x14ac:dyDescent="0.2">
      <c r="A1876" s="14" t="s">
        <v>8219</v>
      </c>
      <c r="B1876">
        <v>20</v>
      </c>
    </row>
    <row r="1877" spans="1:2" x14ac:dyDescent="0.2">
      <c r="A1877" s="14" t="s">
        <v>8219</v>
      </c>
      <c r="B1877">
        <v>20</v>
      </c>
    </row>
    <row r="1878" spans="1:2" x14ac:dyDescent="0.2">
      <c r="A1878" s="14" t="s">
        <v>8219</v>
      </c>
      <c r="B1878">
        <v>20</v>
      </c>
    </row>
    <row r="1879" spans="1:2" x14ac:dyDescent="0.2">
      <c r="A1879" s="14" t="s">
        <v>8219</v>
      </c>
      <c r="B1879">
        <v>20</v>
      </c>
    </row>
    <row r="1880" spans="1:2" x14ac:dyDescent="0.2">
      <c r="A1880" s="14" t="s">
        <v>8219</v>
      </c>
      <c r="B1880">
        <v>20</v>
      </c>
    </row>
    <row r="1881" spans="1:2" x14ac:dyDescent="0.2">
      <c r="A1881" s="14" t="s">
        <v>8219</v>
      </c>
      <c r="B1881">
        <v>20</v>
      </c>
    </row>
    <row r="1882" spans="1:2" x14ac:dyDescent="0.2">
      <c r="A1882" s="14" t="s">
        <v>8219</v>
      </c>
      <c r="B1882">
        <v>20</v>
      </c>
    </row>
    <row r="1883" spans="1:2" x14ac:dyDescent="0.2">
      <c r="A1883" s="14" t="s">
        <v>8219</v>
      </c>
      <c r="B1883">
        <v>20</v>
      </c>
    </row>
    <row r="1884" spans="1:2" x14ac:dyDescent="0.2">
      <c r="A1884" s="14" t="s">
        <v>8219</v>
      </c>
      <c r="B1884">
        <v>20</v>
      </c>
    </row>
    <row r="1885" spans="1:2" x14ac:dyDescent="0.2">
      <c r="A1885" s="14" t="s">
        <v>8219</v>
      </c>
      <c r="B1885">
        <v>20</v>
      </c>
    </row>
    <row r="1886" spans="1:2" x14ac:dyDescent="0.2">
      <c r="A1886" s="14" t="s">
        <v>8219</v>
      </c>
      <c r="B1886">
        <v>20</v>
      </c>
    </row>
    <row r="1887" spans="1:2" x14ac:dyDescent="0.2">
      <c r="A1887" s="14" t="s">
        <v>8219</v>
      </c>
      <c r="B1887">
        <v>20</v>
      </c>
    </row>
    <row r="1888" spans="1:2" x14ac:dyDescent="0.2">
      <c r="A1888" s="14" t="s">
        <v>8219</v>
      </c>
      <c r="B1888">
        <v>20</v>
      </c>
    </row>
    <row r="1889" spans="1:2" x14ac:dyDescent="0.2">
      <c r="A1889" s="14" t="s">
        <v>8219</v>
      </c>
      <c r="B1889">
        <v>20</v>
      </c>
    </row>
    <row r="1890" spans="1:2" x14ac:dyDescent="0.2">
      <c r="A1890" s="14" t="s">
        <v>8219</v>
      </c>
      <c r="B1890">
        <v>20</v>
      </c>
    </row>
    <row r="1891" spans="1:2" x14ac:dyDescent="0.2">
      <c r="A1891" s="14" t="s">
        <v>8219</v>
      </c>
      <c r="B1891">
        <v>20</v>
      </c>
    </row>
    <row r="1892" spans="1:2" x14ac:dyDescent="0.2">
      <c r="A1892" s="14" t="s">
        <v>8219</v>
      </c>
      <c r="B1892">
        <v>20</v>
      </c>
    </row>
    <row r="1893" spans="1:2" x14ac:dyDescent="0.2">
      <c r="A1893" s="14" t="s">
        <v>8219</v>
      </c>
      <c r="B1893">
        <v>20</v>
      </c>
    </row>
    <row r="1894" spans="1:2" x14ac:dyDescent="0.2">
      <c r="A1894" s="14" t="s">
        <v>8219</v>
      </c>
      <c r="B1894">
        <v>20</v>
      </c>
    </row>
    <row r="1895" spans="1:2" x14ac:dyDescent="0.2">
      <c r="A1895" s="14" t="s">
        <v>8219</v>
      </c>
      <c r="B1895">
        <v>20</v>
      </c>
    </row>
    <row r="1896" spans="1:2" x14ac:dyDescent="0.2">
      <c r="A1896" s="14" t="s">
        <v>8219</v>
      </c>
      <c r="B1896">
        <v>20</v>
      </c>
    </row>
    <row r="1897" spans="1:2" x14ac:dyDescent="0.2">
      <c r="A1897" s="14" t="s">
        <v>8219</v>
      </c>
      <c r="B1897">
        <v>20</v>
      </c>
    </row>
    <row r="1898" spans="1:2" x14ac:dyDescent="0.2">
      <c r="A1898" s="14" t="s">
        <v>8219</v>
      </c>
      <c r="B1898">
        <v>20</v>
      </c>
    </row>
    <row r="1899" spans="1:2" x14ac:dyDescent="0.2">
      <c r="A1899" s="14" t="s">
        <v>8219</v>
      </c>
      <c r="B1899">
        <v>20</v>
      </c>
    </row>
    <row r="1900" spans="1:2" x14ac:dyDescent="0.2">
      <c r="A1900" s="14" t="s">
        <v>8219</v>
      </c>
      <c r="B1900">
        <v>20</v>
      </c>
    </row>
    <row r="1901" spans="1:2" x14ac:dyDescent="0.2">
      <c r="A1901" s="14" t="s">
        <v>8219</v>
      </c>
      <c r="B1901">
        <v>20</v>
      </c>
    </row>
    <row r="1902" spans="1:2" x14ac:dyDescent="0.2">
      <c r="A1902" s="14" t="s">
        <v>8219</v>
      </c>
      <c r="B1902">
        <v>20</v>
      </c>
    </row>
    <row r="1903" spans="1:2" x14ac:dyDescent="0.2">
      <c r="A1903" s="14" t="s">
        <v>8219</v>
      </c>
      <c r="B1903">
        <v>20</v>
      </c>
    </row>
    <row r="1904" spans="1:2" x14ac:dyDescent="0.2">
      <c r="A1904" s="14" t="s">
        <v>8219</v>
      </c>
      <c r="B1904">
        <v>20</v>
      </c>
    </row>
    <row r="1905" spans="1:2" x14ac:dyDescent="0.2">
      <c r="A1905" s="14" t="s">
        <v>8219</v>
      </c>
      <c r="B1905">
        <v>19</v>
      </c>
    </row>
    <row r="1906" spans="1:2" x14ac:dyDescent="0.2">
      <c r="A1906" s="14" t="s">
        <v>8219</v>
      </c>
      <c r="B1906">
        <v>19</v>
      </c>
    </row>
    <row r="1907" spans="1:2" x14ac:dyDescent="0.2">
      <c r="A1907" s="14" t="s">
        <v>8219</v>
      </c>
      <c r="B1907">
        <v>19</v>
      </c>
    </row>
    <row r="1908" spans="1:2" x14ac:dyDescent="0.2">
      <c r="A1908" s="14" t="s">
        <v>8219</v>
      </c>
      <c r="B1908">
        <v>19</v>
      </c>
    </row>
    <row r="1909" spans="1:2" x14ac:dyDescent="0.2">
      <c r="A1909" s="14" t="s">
        <v>8219</v>
      </c>
      <c r="B1909">
        <v>19</v>
      </c>
    </row>
    <row r="1910" spans="1:2" x14ac:dyDescent="0.2">
      <c r="A1910" s="14" t="s">
        <v>8219</v>
      </c>
      <c r="B1910">
        <v>19</v>
      </c>
    </row>
    <row r="1911" spans="1:2" x14ac:dyDescent="0.2">
      <c r="A1911" s="14" t="s">
        <v>8219</v>
      </c>
      <c r="B1911">
        <v>19</v>
      </c>
    </row>
    <row r="1912" spans="1:2" x14ac:dyDescent="0.2">
      <c r="A1912" s="14" t="s">
        <v>8219</v>
      </c>
      <c r="B1912">
        <v>19</v>
      </c>
    </row>
    <row r="1913" spans="1:2" x14ac:dyDescent="0.2">
      <c r="A1913" s="14" t="s">
        <v>8219</v>
      </c>
      <c r="B1913">
        <v>19</v>
      </c>
    </row>
    <row r="1914" spans="1:2" x14ac:dyDescent="0.2">
      <c r="A1914" s="14" t="s">
        <v>8219</v>
      </c>
      <c r="B1914">
        <v>19</v>
      </c>
    </row>
    <row r="1915" spans="1:2" x14ac:dyDescent="0.2">
      <c r="A1915" s="14" t="s">
        <v>8219</v>
      </c>
      <c r="B1915">
        <v>19</v>
      </c>
    </row>
    <row r="1916" spans="1:2" x14ac:dyDescent="0.2">
      <c r="A1916" s="14" t="s">
        <v>8219</v>
      </c>
      <c r="B1916">
        <v>19</v>
      </c>
    </row>
    <row r="1917" spans="1:2" x14ac:dyDescent="0.2">
      <c r="A1917" s="14" t="s">
        <v>8219</v>
      </c>
      <c r="B1917">
        <v>19</v>
      </c>
    </row>
    <row r="1918" spans="1:2" x14ac:dyDescent="0.2">
      <c r="A1918" s="14" t="s">
        <v>8219</v>
      </c>
      <c r="B1918">
        <v>19</v>
      </c>
    </row>
    <row r="1919" spans="1:2" x14ac:dyDescent="0.2">
      <c r="A1919" s="14" t="s">
        <v>8219</v>
      </c>
      <c r="B1919">
        <v>19</v>
      </c>
    </row>
    <row r="1920" spans="1:2" x14ac:dyDescent="0.2">
      <c r="A1920" s="14" t="s">
        <v>8219</v>
      </c>
      <c r="B1920">
        <v>19</v>
      </c>
    </row>
    <row r="1921" spans="1:2" x14ac:dyDescent="0.2">
      <c r="A1921" s="14" t="s">
        <v>8219</v>
      </c>
      <c r="B1921">
        <v>19</v>
      </c>
    </row>
    <row r="1922" spans="1:2" x14ac:dyDescent="0.2">
      <c r="A1922" s="14" t="s">
        <v>8219</v>
      </c>
      <c r="B1922">
        <v>19</v>
      </c>
    </row>
    <row r="1923" spans="1:2" x14ac:dyDescent="0.2">
      <c r="A1923" s="14" t="s">
        <v>8219</v>
      </c>
      <c r="B1923">
        <v>19</v>
      </c>
    </row>
    <row r="1924" spans="1:2" x14ac:dyDescent="0.2">
      <c r="A1924" s="14" t="s">
        <v>8219</v>
      </c>
      <c r="B1924">
        <v>19</v>
      </c>
    </row>
    <row r="1925" spans="1:2" x14ac:dyDescent="0.2">
      <c r="A1925" s="14" t="s">
        <v>8219</v>
      </c>
      <c r="B1925">
        <v>19</v>
      </c>
    </row>
    <row r="1926" spans="1:2" x14ac:dyDescent="0.2">
      <c r="A1926" s="14" t="s">
        <v>8219</v>
      </c>
      <c r="B1926">
        <v>19</v>
      </c>
    </row>
    <row r="1927" spans="1:2" x14ac:dyDescent="0.2">
      <c r="A1927" s="14" t="s">
        <v>8219</v>
      </c>
      <c r="B1927">
        <v>19</v>
      </c>
    </row>
    <row r="1928" spans="1:2" x14ac:dyDescent="0.2">
      <c r="A1928" s="14" t="s">
        <v>8219</v>
      </c>
      <c r="B1928">
        <v>19</v>
      </c>
    </row>
    <row r="1929" spans="1:2" x14ac:dyDescent="0.2">
      <c r="A1929" s="14" t="s">
        <v>8219</v>
      </c>
      <c r="B1929">
        <v>19</v>
      </c>
    </row>
    <row r="1930" spans="1:2" x14ac:dyDescent="0.2">
      <c r="A1930" s="14" t="s">
        <v>8219</v>
      </c>
      <c r="B1930">
        <v>18</v>
      </c>
    </row>
    <row r="1931" spans="1:2" x14ac:dyDescent="0.2">
      <c r="A1931" s="14" t="s">
        <v>8219</v>
      </c>
      <c r="B1931">
        <v>18</v>
      </c>
    </row>
    <row r="1932" spans="1:2" x14ac:dyDescent="0.2">
      <c r="A1932" s="14" t="s">
        <v>8219</v>
      </c>
      <c r="B1932">
        <v>18</v>
      </c>
    </row>
    <row r="1933" spans="1:2" x14ac:dyDescent="0.2">
      <c r="A1933" s="14" t="s">
        <v>8219</v>
      </c>
      <c r="B1933">
        <v>18</v>
      </c>
    </row>
    <row r="1934" spans="1:2" x14ac:dyDescent="0.2">
      <c r="A1934" s="14" t="s">
        <v>8219</v>
      </c>
      <c r="B1934">
        <v>18</v>
      </c>
    </row>
    <row r="1935" spans="1:2" x14ac:dyDescent="0.2">
      <c r="A1935" s="14" t="s">
        <v>8219</v>
      </c>
      <c r="B1935">
        <v>18</v>
      </c>
    </row>
    <row r="1936" spans="1:2" x14ac:dyDescent="0.2">
      <c r="A1936" s="14" t="s">
        <v>8219</v>
      </c>
      <c r="B1936">
        <v>18</v>
      </c>
    </row>
    <row r="1937" spans="1:2" x14ac:dyDescent="0.2">
      <c r="A1937" s="14" t="s">
        <v>8219</v>
      </c>
      <c r="B1937">
        <v>18</v>
      </c>
    </row>
    <row r="1938" spans="1:2" x14ac:dyDescent="0.2">
      <c r="A1938" s="14" t="s">
        <v>8219</v>
      </c>
      <c r="B1938">
        <v>18</v>
      </c>
    </row>
    <row r="1939" spans="1:2" x14ac:dyDescent="0.2">
      <c r="A1939" s="14" t="s">
        <v>8219</v>
      </c>
      <c r="B1939">
        <v>18</v>
      </c>
    </row>
    <row r="1940" spans="1:2" x14ac:dyDescent="0.2">
      <c r="A1940" s="14" t="s">
        <v>8219</v>
      </c>
      <c r="B1940">
        <v>18</v>
      </c>
    </row>
    <row r="1941" spans="1:2" x14ac:dyDescent="0.2">
      <c r="A1941" s="14" t="s">
        <v>8219</v>
      </c>
      <c r="B1941">
        <v>18</v>
      </c>
    </row>
    <row r="1942" spans="1:2" x14ac:dyDescent="0.2">
      <c r="A1942" s="14" t="s">
        <v>8219</v>
      </c>
      <c r="B1942">
        <v>18</v>
      </c>
    </row>
    <row r="1943" spans="1:2" x14ac:dyDescent="0.2">
      <c r="A1943" s="14" t="s">
        <v>8219</v>
      </c>
      <c r="B1943">
        <v>18</v>
      </c>
    </row>
    <row r="1944" spans="1:2" x14ac:dyDescent="0.2">
      <c r="A1944" s="14" t="s">
        <v>8219</v>
      </c>
      <c r="B1944">
        <v>18</v>
      </c>
    </row>
    <row r="1945" spans="1:2" x14ac:dyDescent="0.2">
      <c r="A1945" s="14" t="s">
        <v>8219</v>
      </c>
      <c r="B1945">
        <v>18</v>
      </c>
    </row>
    <row r="1946" spans="1:2" x14ac:dyDescent="0.2">
      <c r="A1946" s="14" t="s">
        <v>8219</v>
      </c>
      <c r="B1946">
        <v>18</v>
      </c>
    </row>
    <row r="1947" spans="1:2" x14ac:dyDescent="0.2">
      <c r="A1947" s="14" t="s">
        <v>8219</v>
      </c>
      <c r="B1947">
        <v>18</v>
      </c>
    </row>
    <row r="1948" spans="1:2" x14ac:dyDescent="0.2">
      <c r="A1948" s="14" t="s">
        <v>8219</v>
      </c>
      <c r="B1948">
        <v>18</v>
      </c>
    </row>
    <row r="1949" spans="1:2" x14ac:dyDescent="0.2">
      <c r="A1949" s="14" t="s">
        <v>8219</v>
      </c>
      <c r="B1949">
        <v>18</v>
      </c>
    </row>
    <row r="1950" spans="1:2" x14ac:dyDescent="0.2">
      <c r="A1950" s="14" t="s">
        <v>8219</v>
      </c>
      <c r="B1950">
        <v>18</v>
      </c>
    </row>
    <row r="1951" spans="1:2" x14ac:dyDescent="0.2">
      <c r="A1951" s="14" t="s">
        <v>8219</v>
      </c>
      <c r="B1951">
        <v>17</v>
      </c>
    </row>
    <row r="1952" spans="1:2" x14ac:dyDescent="0.2">
      <c r="A1952" s="14" t="s">
        <v>8219</v>
      </c>
      <c r="B1952">
        <v>17</v>
      </c>
    </row>
    <row r="1953" spans="1:2" x14ac:dyDescent="0.2">
      <c r="A1953" s="14" t="s">
        <v>8219</v>
      </c>
      <c r="B1953">
        <v>17</v>
      </c>
    </row>
    <row r="1954" spans="1:2" x14ac:dyDescent="0.2">
      <c r="A1954" s="14" t="s">
        <v>8219</v>
      </c>
      <c r="B1954">
        <v>17</v>
      </c>
    </row>
    <row r="1955" spans="1:2" x14ac:dyDescent="0.2">
      <c r="A1955" s="14" t="s">
        <v>8219</v>
      </c>
      <c r="B1955">
        <v>17</v>
      </c>
    </row>
    <row r="1956" spans="1:2" x14ac:dyDescent="0.2">
      <c r="A1956" s="14" t="s">
        <v>8219</v>
      </c>
      <c r="B1956">
        <v>17</v>
      </c>
    </row>
    <row r="1957" spans="1:2" x14ac:dyDescent="0.2">
      <c r="A1957" s="14" t="s">
        <v>8219</v>
      </c>
      <c r="B1957">
        <v>17</v>
      </c>
    </row>
    <row r="1958" spans="1:2" x14ac:dyDescent="0.2">
      <c r="A1958" s="14" t="s">
        <v>8219</v>
      </c>
      <c r="B1958">
        <v>17</v>
      </c>
    </row>
    <row r="1959" spans="1:2" x14ac:dyDescent="0.2">
      <c r="A1959" s="14" t="s">
        <v>8219</v>
      </c>
      <c r="B1959">
        <v>17</v>
      </c>
    </row>
    <row r="1960" spans="1:2" x14ac:dyDescent="0.2">
      <c r="A1960" s="14" t="s">
        <v>8219</v>
      </c>
      <c r="B1960">
        <v>17</v>
      </c>
    </row>
    <row r="1961" spans="1:2" x14ac:dyDescent="0.2">
      <c r="A1961" s="14" t="s">
        <v>8219</v>
      </c>
      <c r="B1961">
        <v>17</v>
      </c>
    </row>
    <row r="1962" spans="1:2" x14ac:dyDescent="0.2">
      <c r="A1962" s="14" t="s">
        <v>8219</v>
      </c>
      <c r="B1962">
        <v>17</v>
      </c>
    </row>
    <row r="1963" spans="1:2" x14ac:dyDescent="0.2">
      <c r="A1963" s="14" t="s">
        <v>8219</v>
      </c>
      <c r="B1963">
        <v>17</v>
      </c>
    </row>
    <row r="1964" spans="1:2" x14ac:dyDescent="0.2">
      <c r="A1964" s="14" t="s">
        <v>8219</v>
      </c>
      <c r="B1964">
        <v>17</v>
      </c>
    </row>
    <row r="1965" spans="1:2" x14ac:dyDescent="0.2">
      <c r="A1965" s="14" t="s">
        <v>8219</v>
      </c>
      <c r="B1965">
        <v>17</v>
      </c>
    </row>
    <row r="1966" spans="1:2" x14ac:dyDescent="0.2">
      <c r="A1966" s="14" t="s">
        <v>8219</v>
      </c>
      <c r="B1966">
        <v>17</v>
      </c>
    </row>
    <row r="1967" spans="1:2" x14ac:dyDescent="0.2">
      <c r="A1967" s="14" t="s">
        <v>8219</v>
      </c>
      <c r="B1967">
        <v>17</v>
      </c>
    </row>
    <row r="1968" spans="1:2" x14ac:dyDescent="0.2">
      <c r="A1968" s="14" t="s">
        <v>8219</v>
      </c>
      <c r="B1968">
        <v>17</v>
      </c>
    </row>
    <row r="1969" spans="1:2" x14ac:dyDescent="0.2">
      <c r="A1969" s="14" t="s">
        <v>8219</v>
      </c>
      <c r="B1969">
        <v>17</v>
      </c>
    </row>
    <row r="1970" spans="1:2" x14ac:dyDescent="0.2">
      <c r="A1970" s="14" t="s">
        <v>8219</v>
      </c>
      <c r="B1970">
        <v>17</v>
      </c>
    </row>
    <row r="1971" spans="1:2" x14ac:dyDescent="0.2">
      <c r="A1971" s="14" t="s">
        <v>8219</v>
      </c>
      <c r="B1971">
        <v>17</v>
      </c>
    </row>
    <row r="1972" spans="1:2" x14ac:dyDescent="0.2">
      <c r="A1972" s="14" t="s">
        <v>8219</v>
      </c>
      <c r="B1972">
        <v>17</v>
      </c>
    </row>
    <row r="1973" spans="1:2" x14ac:dyDescent="0.2">
      <c r="A1973" s="14" t="s">
        <v>8219</v>
      </c>
      <c r="B1973">
        <v>17</v>
      </c>
    </row>
    <row r="1974" spans="1:2" x14ac:dyDescent="0.2">
      <c r="A1974" s="14" t="s">
        <v>8219</v>
      </c>
      <c r="B1974">
        <v>17</v>
      </c>
    </row>
    <row r="1975" spans="1:2" x14ac:dyDescent="0.2">
      <c r="A1975" s="14" t="s">
        <v>8219</v>
      </c>
      <c r="B1975">
        <v>17</v>
      </c>
    </row>
    <row r="1976" spans="1:2" x14ac:dyDescent="0.2">
      <c r="A1976" s="14" t="s">
        <v>8219</v>
      </c>
      <c r="B1976">
        <v>17</v>
      </c>
    </row>
    <row r="1977" spans="1:2" x14ac:dyDescent="0.2">
      <c r="A1977" s="14" t="s">
        <v>8219</v>
      </c>
      <c r="B1977">
        <v>17</v>
      </c>
    </row>
    <row r="1978" spans="1:2" x14ac:dyDescent="0.2">
      <c r="A1978" s="14" t="s">
        <v>8219</v>
      </c>
      <c r="B1978">
        <v>17</v>
      </c>
    </row>
    <row r="1979" spans="1:2" x14ac:dyDescent="0.2">
      <c r="A1979" s="14" t="s">
        <v>8219</v>
      </c>
      <c r="B1979">
        <v>17</v>
      </c>
    </row>
    <row r="1980" spans="1:2" x14ac:dyDescent="0.2">
      <c r="A1980" s="14" t="s">
        <v>8219</v>
      </c>
      <c r="B1980">
        <v>17</v>
      </c>
    </row>
    <row r="1981" spans="1:2" x14ac:dyDescent="0.2">
      <c r="A1981" s="14" t="s">
        <v>8219</v>
      </c>
      <c r="B1981">
        <v>17</v>
      </c>
    </row>
    <row r="1982" spans="1:2" x14ac:dyDescent="0.2">
      <c r="A1982" s="14" t="s">
        <v>8219</v>
      </c>
      <c r="B1982">
        <v>17</v>
      </c>
    </row>
    <row r="1983" spans="1:2" x14ac:dyDescent="0.2">
      <c r="A1983" s="14" t="s">
        <v>8219</v>
      </c>
      <c r="B1983">
        <v>17</v>
      </c>
    </row>
    <row r="1984" spans="1:2" x14ac:dyDescent="0.2">
      <c r="A1984" s="14" t="s">
        <v>8219</v>
      </c>
      <c r="B1984">
        <v>17</v>
      </c>
    </row>
    <row r="1985" spans="1:2" x14ac:dyDescent="0.2">
      <c r="A1985" s="14" t="s">
        <v>8219</v>
      </c>
      <c r="B1985">
        <v>16</v>
      </c>
    </row>
    <row r="1986" spans="1:2" x14ac:dyDescent="0.2">
      <c r="A1986" s="14" t="s">
        <v>8219</v>
      </c>
      <c r="B1986">
        <v>16</v>
      </c>
    </row>
    <row r="1987" spans="1:2" x14ac:dyDescent="0.2">
      <c r="A1987" s="14" t="s">
        <v>8219</v>
      </c>
      <c r="B1987">
        <v>16</v>
      </c>
    </row>
    <row r="1988" spans="1:2" x14ac:dyDescent="0.2">
      <c r="A1988" s="14" t="s">
        <v>8219</v>
      </c>
      <c r="B1988">
        <v>16</v>
      </c>
    </row>
    <row r="1989" spans="1:2" x14ac:dyDescent="0.2">
      <c r="A1989" s="14" t="s">
        <v>8219</v>
      </c>
      <c r="B1989">
        <v>16</v>
      </c>
    </row>
    <row r="1990" spans="1:2" x14ac:dyDescent="0.2">
      <c r="A1990" s="14" t="s">
        <v>8219</v>
      </c>
      <c r="B1990">
        <v>16</v>
      </c>
    </row>
    <row r="1991" spans="1:2" x14ac:dyDescent="0.2">
      <c r="A1991" s="14" t="s">
        <v>8219</v>
      </c>
      <c r="B1991">
        <v>16</v>
      </c>
    </row>
    <row r="1992" spans="1:2" x14ac:dyDescent="0.2">
      <c r="A1992" s="14" t="s">
        <v>8219</v>
      </c>
      <c r="B1992">
        <v>16</v>
      </c>
    </row>
    <row r="1993" spans="1:2" x14ac:dyDescent="0.2">
      <c r="A1993" s="14" t="s">
        <v>8219</v>
      </c>
      <c r="B1993">
        <v>16</v>
      </c>
    </row>
    <row r="1994" spans="1:2" x14ac:dyDescent="0.2">
      <c r="A1994" s="14" t="s">
        <v>8219</v>
      </c>
      <c r="B1994">
        <v>16</v>
      </c>
    </row>
    <row r="1995" spans="1:2" x14ac:dyDescent="0.2">
      <c r="A1995" s="14" t="s">
        <v>8219</v>
      </c>
      <c r="B1995">
        <v>16</v>
      </c>
    </row>
    <row r="1996" spans="1:2" x14ac:dyDescent="0.2">
      <c r="A1996" s="14" t="s">
        <v>8219</v>
      </c>
      <c r="B1996">
        <v>16</v>
      </c>
    </row>
    <row r="1997" spans="1:2" x14ac:dyDescent="0.2">
      <c r="A1997" s="14" t="s">
        <v>8219</v>
      </c>
      <c r="B1997">
        <v>16</v>
      </c>
    </row>
    <row r="1998" spans="1:2" x14ac:dyDescent="0.2">
      <c r="A1998" s="14" t="s">
        <v>8219</v>
      </c>
      <c r="B1998">
        <v>15</v>
      </c>
    </row>
    <row r="1999" spans="1:2" x14ac:dyDescent="0.2">
      <c r="A1999" s="14" t="s">
        <v>8219</v>
      </c>
      <c r="B1999">
        <v>15</v>
      </c>
    </row>
    <row r="2000" spans="1:2" x14ac:dyDescent="0.2">
      <c r="A2000" s="14" t="s">
        <v>8219</v>
      </c>
      <c r="B2000">
        <v>15</v>
      </c>
    </row>
    <row r="2001" spans="1:2" x14ac:dyDescent="0.2">
      <c r="A2001" s="14" t="s">
        <v>8219</v>
      </c>
      <c r="B2001">
        <v>15</v>
      </c>
    </row>
    <row r="2002" spans="1:2" x14ac:dyDescent="0.2">
      <c r="A2002" s="14" t="s">
        <v>8219</v>
      </c>
      <c r="B2002">
        <v>15</v>
      </c>
    </row>
    <row r="2003" spans="1:2" x14ac:dyDescent="0.2">
      <c r="A2003" s="14" t="s">
        <v>8219</v>
      </c>
      <c r="B2003">
        <v>15</v>
      </c>
    </row>
    <row r="2004" spans="1:2" x14ac:dyDescent="0.2">
      <c r="A2004" s="14" t="s">
        <v>8219</v>
      </c>
      <c r="B2004">
        <v>15</v>
      </c>
    </row>
    <row r="2005" spans="1:2" x14ac:dyDescent="0.2">
      <c r="A2005" s="14" t="s">
        <v>8219</v>
      </c>
      <c r="B2005">
        <v>15</v>
      </c>
    </row>
    <row r="2006" spans="1:2" x14ac:dyDescent="0.2">
      <c r="A2006" s="14" t="s">
        <v>8219</v>
      </c>
      <c r="B2006">
        <v>15</v>
      </c>
    </row>
    <row r="2007" spans="1:2" x14ac:dyDescent="0.2">
      <c r="A2007" s="14" t="s">
        <v>8219</v>
      </c>
      <c r="B2007">
        <v>15</v>
      </c>
    </row>
    <row r="2008" spans="1:2" x14ac:dyDescent="0.2">
      <c r="A2008" s="14" t="s">
        <v>8219</v>
      </c>
      <c r="B2008">
        <v>15</v>
      </c>
    </row>
    <row r="2009" spans="1:2" x14ac:dyDescent="0.2">
      <c r="A2009" s="14" t="s">
        <v>8219</v>
      </c>
      <c r="B2009">
        <v>15</v>
      </c>
    </row>
    <row r="2010" spans="1:2" x14ac:dyDescent="0.2">
      <c r="A2010" s="14" t="s">
        <v>8219</v>
      </c>
      <c r="B2010">
        <v>15</v>
      </c>
    </row>
    <row r="2011" spans="1:2" x14ac:dyDescent="0.2">
      <c r="A2011" s="14" t="s">
        <v>8219</v>
      </c>
      <c r="B2011">
        <v>15</v>
      </c>
    </row>
    <row r="2012" spans="1:2" x14ac:dyDescent="0.2">
      <c r="A2012" s="14" t="s">
        <v>8219</v>
      </c>
      <c r="B2012">
        <v>15</v>
      </c>
    </row>
    <row r="2013" spans="1:2" x14ac:dyDescent="0.2">
      <c r="A2013" s="14" t="s">
        <v>8219</v>
      </c>
      <c r="B2013">
        <v>15</v>
      </c>
    </row>
    <row r="2014" spans="1:2" x14ac:dyDescent="0.2">
      <c r="A2014" s="14" t="s">
        <v>8219</v>
      </c>
      <c r="B2014">
        <v>15</v>
      </c>
    </row>
    <row r="2015" spans="1:2" x14ac:dyDescent="0.2">
      <c r="A2015" s="14" t="s">
        <v>8219</v>
      </c>
      <c r="B2015">
        <v>15</v>
      </c>
    </row>
    <row r="2016" spans="1:2" x14ac:dyDescent="0.2">
      <c r="A2016" s="14" t="s">
        <v>8219</v>
      </c>
      <c r="B2016">
        <v>15</v>
      </c>
    </row>
    <row r="2017" spans="1:2" x14ac:dyDescent="0.2">
      <c r="A2017" s="14" t="s">
        <v>8219</v>
      </c>
      <c r="B2017">
        <v>15</v>
      </c>
    </row>
    <row r="2018" spans="1:2" x14ac:dyDescent="0.2">
      <c r="A2018" s="14" t="s">
        <v>8219</v>
      </c>
      <c r="B2018">
        <v>15</v>
      </c>
    </row>
    <row r="2019" spans="1:2" x14ac:dyDescent="0.2">
      <c r="A2019" s="14" t="s">
        <v>8219</v>
      </c>
      <c r="B2019">
        <v>15</v>
      </c>
    </row>
    <row r="2020" spans="1:2" x14ac:dyDescent="0.2">
      <c r="A2020" s="14" t="s">
        <v>8219</v>
      </c>
      <c r="B2020">
        <v>15</v>
      </c>
    </row>
    <row r="2021" spans="1:2" x14ac:dyDescent="0.2">
      <c r="A2021" s="14" t="s">
        <v>8219</v>
      </c>
      <c r="B2021">
        <v>15</v>
      </c>
    </row>
    <row r="2022" spans="1:2" x14ac:dyDescent="0.2">
      <c r="A2022" s="14" t="s">
        <v>8219</v>
      </c>
      <c r="B2022">
        <v>15</v>
      </c>
    </row>
    <row r="2023" spans="1:2" x14ac:dyDescent="0.2">
      <c r="A2023" s="14" t="s">
        <v>8219</v>
      </c>
      <c r="B2023">
        <v>15</v>
      </c>
    </row>
    <row r="2024" spans="1:2" x14ac:dyDescent="0.2">
      <c r="A2024" s="14" t="s">
        <v>8219</v>
      </c>
      <c r="B2024">
        <v>14</v>
      </c>
    </row>
    <row r="2025" spans="1:2" x14ac:dyDescent="0.2">
      <c r="A2025" s="14" t="s">
        <v>8219</v>
      </c>
      <c r="B2025">
        <v>14</v>
      </c>
    </row>
    <row r="2026" spans="1:2" x14ac:dyDescent="0.2">
      <c r="A2026" s="14" t="s">
        <v>8219</v>
      </c>
      <c r="B2026">
        <v>14</v>
      </c>
    </row>
    <row r="2027" spans="1:2" x14ac:dyDescent="0.2">
      <c r="A2027" s="14" t="s">
        <v>8219</v>
      </c>
      <c r="B2027">
        <v>14</v>
      </c>
    </row>
    <row r="2028" spans="1:2" x14ac:dyDescent="0.2">
      <c r="A2028" s="14" t="s">
        <v>8219</v>
      </c>
      <c r="B2028">
        <v>14</v>
      </c>
    </row>
    <row r="2029" spans="1:2" x14ac:dyDescent="0.2">
      <c r="A2029" s="14" t="s">
        <v>8219</v>
      </c>
      <c r="B2029">
        <v>14</v>
      </c>
    </row>
    <row r="2030" spans="1:2" x14ac:dyDescent="0.2">
      <c r="A2030" s="14" t="s">
        <v>8219</v>
      </c>
      <c r="B2030">
        <v>14</v>
      </c>
    </row>
    <row r="2031" spans="1:2" x14ac:dyDescent="0.2">
      <c r="A2031" s="14" t="s">
        <v>8219</v>
      </c>
      <c r="B2031">
        <v>14</v>
      </c>
    </row>
    <row r="2032" spans="1:2" x14ac:dyDescent="0.2">
      <c r="A2032" s="14" t="s">
        <v>8219</v>
      </c>
      <c r="B2032">
        <v>14</v>
      </c>
    </row>
    <row r="2033" spans="1:2" x14ac:dyDescent="0.2">
      <c r="A2033" s="14" t="s">
        <v>8219</v>
      </c>
      <c r="B2033">
        <v>14</v>
      </c>
    </row>
    <row r="2034" spans="1:2" x14ac:dyDescent="0.2">
      <c r="A2034" s="14" t="s">
        <v>8219</v>
      </c>
      <c r="B2034">
        <v>14</v>
      </c>
    </row>
    <row r="2035" spans="1:2" x14ac:dyDescent="0.2">
      <c r="A2035" s="14" t="s">
        <v>8219</v>
      </c>
      <c r="B2035">
        <v>14</v>
      </c>
    </row>
    <row r="2036" spans="1:2" x14ac:dyDescent="0.2">
      <c r="A2036" s="14" t="s">
        <v>8219</v>
      </c>
      <c r="B2036">
        <v>14</v>
      </c>
    </row>
    <row r="2037" spans="1:2" x14ac:dyDescent="0.2">
      <c r="A2037" s="14" t="s">
        <v>8219</v>
      </c>
      <c r="B2037">
        <v>14</v>
      </c>
    </row>
    <row r="2038" spans="1:2" x14ac:dyDescent="0.2">
      <c r="A2038" s="14" t="s">
        <v>8219</v>
      </c>
      <c r="B2038">
        <v>14</v>
      </c>
    </row>
    <row r="2039" spans="1:2" x14ac:dyDescent="0.2">
      <c r="A2039" s="14" t="s">
        <v>8219</v>
      </c>
      <c r="B2039">
        <v>14</v>
      </c>
    </row>
    <row r="2040" spans="1:2" x14ac:dyDescent="0.2">
      <c r="A2040" s="14" t="s">
        <v>8219</v>
      </c>
      <c r="B2040">
        <v>14</v>
      </c>
    </row>
    <row r="2041" spans="1:2" x14ac:dyDescent="0.2">
      <c r="A2041" s="14" t="s">
        <v>8219</v>
      </c>
      <c r="B2041">
        <v>14</v>
      </c>
    </row>
    <row r="2042" spans="1:2" x14ac:dyDescent="0.2">
      <c r="A2042" s="14" t="s">
        <v>8219</v>
      </c>
      <c r="B2042">
        <v>14</v>
      </c>
    </row>
    <row r="2043" spans="1:2" x14ac:dyDescent="0.2">
      <c r="A2043" s="14" t="s">
        <v>8219</v>
      </c>
      <c r="B2043">
        <v>14</v>
      </c>
    </row>
    <row r="2044" spans="1:2" x14ac:dyDescent="0.2">
      <c r="A2044" s="14" t="s">
        <v>8219</v>
      </c>
      <c r="B2044">
        <v>14</v>
      </c>
    </row>
    <row r="2045" spans="1:2" x14ac:dyDescent="0.2">
      <c r="A2045" s="14" t="s">
        <v>8219</v>
      </c>
      <c r="B2045">
        <v>14</v>
      </c>
    </row>
    <row r="2046" spans="1:2" x14ac:dyDescent="0.2">
      <c r="A2046" s="14" t="s">
        <v>8219</v>
      </c>
      <c r="B2046">
        <v>14</v>
      </c>
    </row>
    <row r="2047" spans="1:2" x14ac:dyDescent="0.2">
      <c r="A2047" s="14" t="s">
        <v>8219</v>
      </c>
      <c r="B2047">
        <v>14</v>
      </c>
    </row>
    <row r="2048" spans="1:2" x14ac:dyDescent="0.2">
      <c r="A2048" s="14" t="s">
        <v>8219</v>
      </c>
      <c r="B2048">
        <v>14</v>
      </c>
    </row>
    <row r="2049" spans="1:2" x14ac:dyDescent="0.2">
      <c r="A2049" s="14" t="s">
        <v>8219</v>
      </c>
      <c r="B2049">
        <v>14</v>
      </c>
    </row>
    <row r="2050" spans="1:2" x14ac:dyDescent="0.2">
      <c r="A2050" s="14" t="s">
        <v>8219</v>
      </c>
      <c r="B2050">
        <v>14</v>
      </c>
    </row>
    <row r="2051" spans="1:2" x14ac:dyDescent="0.2">
      <c r="A2051" s="14" t="s">
        <v>8219</v>
      </c>
      <c r="B2051">
        <v>14</v>
      </c>
    </row>
    <row r="2052" spans="1:2" x14ac:dyDescent="0.2">
      <c r="A2052" s="14" t="s">
        <v>8219</v>
      </c>
      <c r="B2052">
        <v>14</v>
      </c>
    </row>
    <row r="2053" spans="1:2" x14ac:dyDescent="0.2">
      <c r="A2053" s="14" t="s">
        <v>8219</v>
      </c>
      <c r="B2053">
        <v>14</v>
      </c>
    </row>
    <row r="2054" spans="1:2" x14ac:dyDescent="0.2">
      <c r="A2054" s="14" t="s">
        <v>8219</v>
      </c>
      <c r="B2054">
        <v>14</v>
      </c>
    </row>
    <row r="2055" spans="1:2" x14ac:dyDescent="0.2">
      <c r="A2055" s="14" t="s">
        <v>8219</v>
      </c>
      <c r="B2055">
        <v>13</v>
      </c>
    </row>
    <row r="2056" spans="1:2" x14ac:dyDescent="0.2">
      <c r="A2056" s="14" t="s">
        <v>8219</v>
      </c>
      <c r="B2056">
        <v>13</v>
      </c>
    </row>
    <row r="2057" spans="1:2" x14ac:dyDescent="0.2">
      <c r="A2057" s="14" t="s">
        <v>8219</v>
      </c>
      <c r="B2057">
        <v>13</v>
      </c>
    </row>
    <row r="2058" spans="1:2" x14ac:dyDescent="0.2">
      <c r="A2058" s="14" t="s">
        <v>8219</v>
      </c>
      <c r="B2058">
        <v>13</v>
      </c>
    </row>
    <row r="2059" spans="1:2" x14ac:dyDescent="0.2">
      <c r="A2059" s="14" t="s">
        <v>8219</v>
      </c>
      <c r="B2059">
        <v>13</v>
      </c>
    </row>
    <row r="2060" spans="1:2" x14ac:dyDescent="0.2">
      <c r="A2060" s="14" t="s">
        <v>8219</v>
      </c>
      <c r="B2060">
        <v>13</v>
      </c>
    </row>
    <row r="2061" spans="1:2" x14ac:dyDescent="0.2">
      <c r="A2061" s="14" t="s">
        <v>8219</v>
      </c>
      <c r="B2061">
        <v>13</v>
      </c>
    </row>
    <row r="2062" spans="1:2" x14ac:dyDescent="0.2">
      <c r="A2062" s="14" t="s">
        <v>8219</v>
      </c>
      <c r="B2062">
        <v>13</v>
      </c>
    </row>
    <row r="2063" spans="1:2" x14ac:dyDescent="0.2">
      <c r="A2063" s="14" t="s">
        <v>8219</v>
      </c>
      <c r="B2063">
        <v>13</v>
      </c>
    </row>
    <row r="2064" spans="1:2" x14ac:dyDescent="0.2">
      <c r="A2064" s="14" t="s">
        <v>8219</v>
      </c>
      <c r="B2064">
        <v>13</v>
      </c>
    </row>
    <row r="2065" spans="1:2" x14ac:dyDescent="0.2">
      <c r="A2065" s="14" t="s">
        <v>8219</v>
      </c>
      <c r="B2065">
        <v>13</v>
      </c>
    </row>
    <row r="2066" spans="1:2" x14ac:dyDescent="0.2">
      <c r="A2066" s="14" t="s">
        <v>8219</v>
      </c>
      <c r="B2066">
        <v>13</v>
      </c>
    </row>
    <row r="2067" spans="1:2" x14ac:dyDescent="0.2">
      <c r="A2067" s="14" t="s">
        <v>8219</v>
      </c>
      <c r="B2067">
        <v>13</v>
      </c>
    </row>
    <row r="2068" spans="1:2" x14ac:dyDescent="0.2">
      <c r="A2068" s="14" t="s">
        <v>8219</v>
      </c>
      <c r="B2068">
        <v>13</v>
      </c>
    </row>
    <row r="2069" spans="1:2" x14ac:dyDescent="0.2">
      <c r="A2069" s="14" t="s">
        <v>8219</v>
      </c>
      <c r="B2069">
        <v>13</v>
      </c>
    </row>
    <row r="2070" spans="1:2" x14ac:dyDescent="0.2">
      <c r="A2070" s="14" t="s">
        <v>8219</v>
      </c>
      <c r="B2070">
        <v>13</v>
      </c>
    </row>
    <row r="2071" spans="1:2" x14ac:dyDescent="0.2">
      <c r="A2071" s="14" t="s">
        <v>8219</v>
      </c>
      <c r="B2071">
        <v>13</v>
      </c>
    </row>
    <row r="2072" spans="1:2" x14ac:dyDescent="0.2">
      <c r="A2072" s="14" t="s">
        <v>8219</v>
      </c>
      <c r="B2072">
        <v>13</v>
      </c>
    </row>
    <row r="2073" spans="1:2" x14ac:dyDescent="0.2">
      <c r="A2073" s="14" t="s">
        <v>8219</v>
      </c>
      <c r="B2073">
        <v>13</v>
      </c>
    </row>
    <row r="2074" spans="1:2" x14ac:dyDescent="0.2">
      <c r="A2074" s="14" t="s">
        <v>8219</v>
      </c>
      <c r="B2074">
        <v>13</v>
      </c>
    </row>
    <row r="2075" spans="1:2" x14ac:dyDescent="0.2">
      <c r="A2075" s="14" t="s">
        <v>8219</v>
      </c>
      <c r="B2075">
        <v>13</v>
      </c>
    </row>
    <row r="2076" spans="1:2" x14ac:dyDescent="0.2">
      <c r="A2076" s="14" t="s">
        <v>8219</v>
      </c>
      <c r="B2076">
        <v>13</v>
      </c>
    </row>
    <row r="2077" spans="1:2" x14ac:dyDescent="0.2">
      <c r="A2077" s="14" t="s">
        <v>8219</v>
      </c>
      <c r="B2077">
        <v>13</v>
      </c>
    </row>
    <row r="2078" spans="1:2" x14ac:dyDescent="0.2">
      <c r="A2078" s="14" t="s">
        <v>8219</v>
      </c>
      <c r="B2078">
        <v>12</v>
      </c>
    </row>
    <row r="2079" spans="1:2" x14ac:dyDescent="0.2">
      <c r="A2079" s="14" t="s">
        <v>8219</v>
      </c>
      <c r="B2079">
        <v>12</v>
      </c>
    </row>
    <row r="2080" spans="1:2" x14ac:dyDescent="0.2">
      <c r="A2080" s="14" t="s">
        <v>8219</v>
      </c>
      <c r="B2080">
        <v>12</v>
      </c>
    </row>
    <row r="2081" spans="1:2" x14ac:dyDescent="0.2">
      <c r="A2081" s="14" t="s">
        <v>8219</v>
      </c>
      <c r="B2081">
        <v>12</v>
      </c>
    </row>
    <row r="2082" spans="1:2" x14ac:dyDescent="0.2">
      <c r="A2082" s="14" t="s">
        <v>8219</v>
      </c>
      <c r="B2082">
        <v>12</v>
      </c>
    </row>
    <row r="2083" spans="1:2" x14ac:dyDescent="0.2">
      <c r="A2083" s="14" t="s">
        <v>8219</v>
      </c>
      <c r="B2083">
        <v>12</v>
      </c>
    </row>
    <row r="2084" spans="1:2" x14ac:dyDescent="0.2">
      <c r="A2084" s="14" t="s">
        <v>8219</v>
      </c>
      <c r="B2084">
        <v>12</v>
      </c>
    </row>
    <row r="2085" spans="1:2" x14ac:dyDescent="0.2">
      <c r="A2085" s="14" t="s">
        <v>8219</v>
      </c>
      <c r="B2085">
        <v>12</v>
      </c>
    </row>
    <row r="2086" spans="1:2" x14ac:dyDescent="0.2">
      <c r="A2086" s="14" t="s">
        <v>8219</v>
      </c>
      <c r="B2086">
        <v>12</v>
      </c>
    </row>
    <row r="2087" spans="1:2" x14ac:dyDescent="0.2">
      <c r="A2087" s="14" t="s">
        <v>8219</v>
      </c>
      <c r="B2087">
        <v>12</v>
      </c>
    </row>
    <row r="2088" spans="1:2" x14ac:dyDescent="0.2">
      <c r="A2088" s="14" t="s">
        <v>8219</v>
      </c>
      <c r="B2088">
        <v>12</v>
      </c>
    </row>
    <row r="2089" spans="1:2" x14ac:dyDescent="0.2">
      <c r="A2089" s="14" t="s">
        <v>8219</v>
      </c>
      <c r="B2089">
        <v>11</v>
      </c>
    </row>
    <row r="2090" spans="1:2" x14ac:dyDescent="0.2">
      <c r="A2090" s="14" t="s">
        <v>8219</v>
      </c>
      <c r="B2090">
        <v>11</v>
      </c>
    </row>
    <row r="2091" spans="1:2" x14ac:dyDescent="0.2">
      <c r="A2091" s="14" t="s">
        <v>8219</v>
      </c>
      <c r="B2091">
        <v>11</v>
      </c>
    </row>
    <row r="2092" spans="1:2" x14ac:dyDescent="0.2">
      <c r="A2092" s="14" t="s">
        <v>8219</v>
      </c>
      <c r="B2092">
        <v>11</v>
      </c>
    </row>
    <row r="2093" spans="1:2" x14ac:dyDescent="0.2">
      <c r="A2093" s="14" t="s">
        <v>8219</v>
      </c>
      <c r="B2093">
        <v>11</v>
      </c>
    </row>
    <row r="2094" spans="1:2" x14ac:dyDescent="0.2">
      <c r="A2094" s="14" t="s">
        <v>8219</v>
      </c>
      <c r="B2094">
        <v>11</v>
      </c>
    </row>
    <row r="2095" spans="1:2" x14ac:dyDescent="0.2">
      <c r="A2095" s="14" t="s">
        <v>8219</v>
      </c>
      <c r="B2095">
        <v>11</v>
      </c>
    </row>
    <row r="2096" spans="1:2" x14ac:dyDescent="0.2">
      <c r="A2096" s="14" t="s">
        <v>8219</v>
      </c>
      <c r="B2096">
        <v>11</v>
      </c>
    </row>
    <row r="2097" spans="1:2" x14ac:dyDescent="0.2">
      <c r="A2097" s="14" t="s">
        <v>8219</v>
      </c>
      <c r="B2097">
        <v>11</v>
      </c>
    </row>
    <row r="2098" spans="1:2" x14ac:dyDescent="0.2">
      <c r="A2098" s="14" t="s">
        <v>8219</v>
      </c>
      <c r="B2098">
        <v>11</v>
      </c>
    </row>
    <row r="2099" spans="1:2" x14ac:dyDescent="0.2">
      <c r="A2099" s="14" t="s">
        <v>8219</v>
      </c>
      <c r="B2099">
        <v>11</v>
      </c>
    </row>
    <row r="2100" spans="1:2" x14ac:dyDescent="0.2">
      <c r="A2100" s="14" t="s">
        <v>8219</v>
      </c>
      <c r="B2100">
        <v>11</v>
      </c>
    </row>
    <row r="2101" spans="1:2" x14ac:dyDescent="0.2">
      <c r="A2101" s="14" t="s">
        <v>8219</v>
      </c>
      <c r="B2101">
        <v>11</v>
      </c>
    </row>
    <row r="2102" spans="1:2" x14ac:dyDescent="0.2">
      <c r="A2102" s="14" t="s">
        <v>8219</v>
      </c>
      <c r="B2102">
        <v>11</v>
      </c>
    </row>
    <row r="2103" spans="1:2" x14ac:dyDescent="0.2">
      <c r="A2103" s="14" t="s">
        <v>8219</v>
      </c>
      <c r="B2103">
        <v>11</v>
      </c>
    </row>
    <row r="2104" spans="1:2" x14ac:dyDescent="0.2">
      <c r="A2104" s="14" t="s">
        <v>8219</v>
      </c>
      <c r="B2104">
        <v>10</v>
      </c>
    </row>
    <row r="2105" spans="1:2" x14ac:dyDescent="0.2">
      <c r="A2105" s="14" t="s">
        <v>8219</v>
      </c>
      <c r="B2105">
        <v>10</v>
      </c>
    </row>
    <row r="2106" spans="1:2" x14ac:dyDescent="0.2">
      <c r="A2106" s="14" t="s">
        <v>8219</v>
      </c>
      <c r="B2106">
        <v>10</v>
      </c>
    </row>
    <row r="2107" spans="1:2" x14ac:dyDescent="0.2">
      <c r="A2107" s="14" t="s">
        <v>8219</v>
      </c>
      <c r="B2107">
        <v>10</v>
      </c>
    </row>
    <row r="2108" spans="1:2" x14ac:dyDescent="0.2">
      <c r="A2108" s="14" t="s">
        <v>8219</v>
      </c>
      <c r="B2108">
        <v>10</v>
      </c>
    </row>
    <row r="2109" spans="1:2" x14ac:dyDescent="0.2">
      <c r="A2109" s="14" t="s">
        <v>8219</v>
      </c>
      <c r="B2109">
        <v>10</v>
      </c>
    </row>
    <row r="2110" spans="1:2" x14ac:dyDescent="0.2">
      <c r="A2110" s="14" t="s">
        <v>8219</v>
      </c>
      <c r="B2110">
        <v>10</v>
      </c>
    </row>
    <row r="2111" spans="1:2" x14ac:dyDescent="0.2">
      <c r="A2111" s="14" t="s">
        <v>8219</v>
      </c>
      <c r="B2111">
        <v>10</v>
      </c>
    </row>
    <row r="2112" spans="1:2" x14ac:dyDescent="0.2">
      <c r="A2112" s="14" t="s">
        <v>8219</v>
      </c>
      <c r="B2112">
        <v>10</v>
      </c>
    </row>
    <row r="2113" spans="1:2" x14ac:dyDescent="0.2">
      <c r="A2113" s="14" t="s">
        <v>8219</v>
      </c>
      <c r="B2113">
        <v>10</v>
      </c>
    </row>
    <row r="2114" spans="1:2" x14ac:dyDescent="0.2">
      <c r="A2114" s="14" t="s">
        <v>8219</v>
      </c>
      <c r="B2114">
        <v>10</v>
      </c>
    </row>
    <row r="2115" spans="1:2" x14ac:dyDescent="0.2">
      <c r="A2115" s="14" t="s">
        <v>8219</v>
      </c>
      <c r="B2115">
        <v>10</v>
      </c>
    </row>
    <row r="2116" spans="1:2" x14ac:dyDescent="0.2">
      <c r="A2116" s="14" t="s">
        <v>8219</v>
      </c>
      <c r="B2116">
        <v>10</v>
      </c>
    </row>
    <row r="2117" spans="1:2" x14ac:dyDescent="0.2">
      <c r="A2117" s="14" t="s">
        <v>8219</v>
      </c>
      <c r="B2117">
        <v>10</v>
      </c>
    </row>
    <row r="2118" spans="1:2" x14ac:dyDescent="0.2">
      <c r="A2118" s="14" t="s">
        <v>8219</v>
      </c>
      <c r="B2118">
        <v>10</v>
      </c>
    </row>
    <row r="2119" spans="1:2" x14ac:dyDescent="0.2">
      <c r="A2119" s="14" t="s">
        <v>8219</v>
      </c>
      <c r="B2119">
        <v>9</v>
      </c>
    </row>
    <row r="2120" spans="1:2" x14ac:dyDescent="0.2">
      <c r="A2120" s="14" t="s">
        <v>8219</v>
      </c>
      <c r="B2120">
        <v>9</v>
      </c>
    </row>
    <row r="2121" spans="1:2" x14ac:dyDescent="0.2">
      <c r="A2121" s="14" t="s">
        <v>8219</v>
      </c>
      <c r="B2121">
        <v>9</v>
      </c>
    </row>
    <row r="2122" spans="1:2" x14ac:dyDescent="0.2">
      <c r="A2122" s="14" t="s">
        <v>8219</v>
      </c>
      <c r="B2122">
        <v>9</v>
      </c>
    </row>
    <row r="2123" spans="1:2" x14ac:dyDescent="0.2">
      <c r="A2123" s="14" t="s">
        <v>8219</v>
      </c>
      <c r="B2123">
        <v>9</v>
      </c>
    </row>
    <row r="2124" spans="1:2" x14ac:dyDescent="0.2">
      <c r="A2124" s="14" t="s">
        <v>8219</v>
      </c>
      <c r="B2124">
        <v>9</v>
      </c>
    </row>
    <row r="2125" spans="1:2" x14ac:dyDescent="0.2">
      <c r="A2125" s="14" t="s">
        <v>8219</v>
      </c>
      <c r="B2125">
        <v>9</v>
      </c>
    </row>
    <row r="2126" spans="1:2" x14ac:dyDescent="0.2">
      <c r="A2126" s="14" t="s">
        <v>8219</v>
      </c>
      <c r="B2126">
        <v>9</v>
      </c>
    </row>
    <row r="2127" spans="1:2" x14ac:dyDescent="0.2">
      <c r="A2127" s="14" t="s">
        <v>8219</v>
      </c>
      <c r="B2127">
        <v>9</v>
      </c>
    </row>
    <row r="2128" spans="1:2" x14ac:dyDescent="0.2">
      <c r="A2128" s="14" t="s">
        <v>8219</v>
      </c>
      <c r="B2128">
        <v>9</v>
      </c>
    </row>
    <row r="2129" spans="1:2" x14ac:dyDescent="0.2">
      <c r="A2129" s="14" t="s">
        <v>8219</v>
      </c>
      <c r="B2129">
        <v>9</v>
      </c>
    </row>
    <row r="2130" spans="1:2" x14ac:dyDescent="0.2">
      <c r="A2130" s="14" t="s">
        <v>8219</v>
      </c>
      <c r="B2130">
        <v>9</v>
      </c>
    </row>
    <row r="2131" spans="1:2" x14ac:dyDescent="0.2">
      <c r="A2131" s="14" t="s">
        <v>8219</v>
      </c>
      <c r="B2131">
        <v>9</v>
      </c>
    </row>
    <row r="2132" spans="1:2" x14ac:dyDescent="0.2">
      <c r="A2132" s="14" t="s">
        <v>8219</v>
      </c>
      <c r="B2132">
        <v>9</v>
      </c>
    </row>
    <row r="2133" spans="1:2" x14ac:dyDescent="0.2">
      <c r="A2133" s="14" t="s">
        <v>8219</v>
      </c>
      <c r="B2133">
        <v>9</v>
      </c>
    </row>
    <row r="2134" spans="1:2" x14ac:dyDescent="0.2">
      <c r="A2134" s="14" t="s">
        <v>8219</v>
      </c>
      <c r="B2134">
        <v>9</v>
      </c>
    </row>
    <row r="2135" spans="1:2" x14ac:dyDescent="0.2">
      <c r="A2135" s="14" t="s">
        <v>8219</v>
      </c>
      <c r="B2135">
        <v>8</v>
      </c>
    </row>
    <row r="2136" spans="1:2" x14ac:dyDescent="0.2">
      <c r="A2136" s="14" t="s">
        <v>8219</v>
      </c>
      <c r="B2136">
        <v>8</v>
      </c>
    </row>
    <row r="2137" spans="1:2" x14ac:dyDescent="0.2">
      <c r="A2137" s="14" t="s">
        <v>8219</v>
      </c>
      <c r="B2137">
        <v>8</v>
      </c>
    </row>
    <row r="2138" spans="1:2" x14ac:dyDescent="0.2">
      <c r="A2138" s="14" t="s">
        <v>8219</v>
      </c>
      <c r="B2138">
        <v>8</v>
      </c>
    </row>
    <row r="2139" spans="1:2" x14ac:dyDescent="0.2">
      <c r="A2139" s="14" t="s">
        <v>8219</v>
      </c>
      <c r="B2139">
        <v>8</v>
      </c>
    </row>
    <row r="2140" spans="1:2" x14ac:dyDescent="0.2">
      <c r="A2140" s="14" t="s">
        <v>8219</v>
      </c>
      <c r="B2140">
        <v>8</v>
      </c>
    </row>
    <row r="2141" spans="1:2" x14ac:dyDescent="0.2">
      <c r="A2141" s="14" t="s">
        <v>8219</v>
      </c>
      <c r="B2141">
        <v>8</v>
      </c>
    </row>
    <row r="2142" spans="1:2" x14ac:dyDescent="0.2">
      <c r="A2142" s="14" t="s">
        <v>8219</v>
      </c>
      <c r="B2142">
        <v>8</v>
      </c>
    </row>
    <row r="2143" spans="1:2" x14ac:dyDescent="0.2">
      <c r="A2143" s="14" t="s">
        <v>8219</v>
      </c>
      <c r="B2143">
        <v>8</v>
      </c>
    </row>
    <row r="2144" spans="1:2" x14ac:dyDescent="0.2">
      <c r="A2144" s="14" t="s">
        <v>8219</v>
      </c>
      <c r="B2144">
        <v>8</v>
      </c>
    </row>
    <row r="2145" spans="1:2" x14ac:dyDescent="0.2">
      <c r="A2145" s="14" t="s">
        <v>8219</v>
      </c>
      <c r="B2145">
        <v>8</v>
      </c>
    </row>
    <row r="2146" spans="1:2" x14ac:dyDescent="0.2">
      <c r="A2146" s="14" t="s">
        <v>8219</v>
      </c>
      <c r="B2146">
        <v>8</v>
      </c>
    </row>
    <row r="2147" spans="1:2" x14ac:dyDescent="0.2">
      <c r="A2147" s="14" t="s">
        <v>8219</v>
      </c>
      <c r="B2147">
        <v>8</v>
      </c>
    </row>
    <row r="2148" spans="1:2" x14ac:dyDescent="0.2">
      <c r="A2148" s="14" t="s">
        <v>8219</v>
      </c>
      <c r="B2148">
        <v>8</v>
      </c>
    </row>
    <row r="2149" spans="1:2" x14ac:dyDescent="0.2">
      <c r="A2149" s="14" t="s">
        <v>8219</v>
      </c>
      <c r="B2149">
        <v>8</v>
      </c>
    </row>
    <row r="2150" spans="1:2" x14ac:dyDescent="0.2">
      <c r="A2150" s="14" t="s">
        <v>8219</v>
      </c>
      <c r="B2150">
        <v>7</v>
      </c>
    </row>
    <row r="2151" spans="1:2" x14ac:dyDescent="0.2">
      <c r="A2151" s="14" t="s">
        <v>8219</v>
      </c>
      <c r="B2151">
        <v>7</v>
      </c>
    </row>
    <row r="2152" spans="1:2" x14ac:dyDescent="0.2">
      <c r="A2152" s="14" t="s">
        <v>8219</v>
      </c>
      <c r="B2152">
        <v>7</v>
      </c>
    </row>
    <row r="2153" spans="1:2" x14ac:dyDescent="0.2">
      <c r="A2153" s="14" t="s">
        <v>8219</v>
      </c>
      <c r="B2153">
        <v>7</v>
      </c>
    </row>
    <row r="2154" spans="1:2" x14ac:dyDescent="0.2">
      <c r="A2154" s="14" t="s">
        <v>8219</v>
      </c>
      <c r="B2154">
        <v>7</v>
      </c>
    </row>
    <row r="2155" spans="1:2" x14ac:dyDescent="0.2">
      <c r="A2155" s="14" t="s">
        <v>8219</v>
      </c>
      <c r="B2155">
        <v>7</v>
      </c>
    </row>
    <row r="2156" spans="1:2" x14ac:dyDescent="0.2">
      <c r="A2156" s="14" t="s">
        <v>8219</v>
      </c>
      <c r="B2156">
        <v>7</v>
      </c>
    </row>
    <row r="2157" spans="1:2" x14ac:dyDescent="0.2">
      <c r="A2157" s="14" t="s">
        <v>8219</v>
      </c>
      <c r="B2157">
        <v>7</v>
      </c>
    </row>
    <row r="2158" spans="1:2" x14ac:dyDescent="0.2">
      <c r="A2158" s="14" t="s">
        <v>8219</v>
      </c>
      <c r="B2158">
        <v>7</v>
      </c>
    </row>
    <row r="2159" spans="1:2" x14ac:dyDescent="0.2">
      <c r="A2159" s="14" t="s">
        <v>8219</v>
      </c>
      <c r="B2159">
        <v>7</v>
      </c>
    </row>
    <row r="2160" spans="1:2" x14ac:dyDescent="0.2">
      <c r="A2160" s="14" t="s">
        <v>8219</v>
      </c>
      <c r="B2160">
        <v>6</v>
      </c>
    </row>
    <row r="2161" spans="1:2" x14ac:dyDescent="0.2">
      <c r="A2161" s="14" t="s">
        <v>8219</v>
      </c>
      <c r="B2161">
        <v>6</v>
      </c>
    </row>
    <row r="2162" spans="1:2" x14ac:dyDescent="0.2">
      <c r="A2162" s="14" t="s">
        <v>8219</v>
      </c>
      <c r="B2162">
        <v>6</v>
      </c>
    </row>
    <row r="2163" spans="1:2" x14ac:dyDescent="0.2">
      <c r="A2163" s="14" t="s">
        <v>8219</v>
      </c>
      <c r="B2163">
        <v>6</v>
      </c>
    </row>
    <row r="2164" spans="1:2" x14ac:dyDescent="0.2">
      <c r="A2164" s="14" t="s">
        <v>8219</v>
      </c>
      <c r="B2164">
        <v>6</v>
      </c>
    </row>
    <row r="2165" spans="1:2" x14ac:dyDescent="0.2">
      <c r="A2165" s="14" t="s">
        <v>8219</v>
      </c>
      <c r="B2165">
        <v>5</v>
      </c>
    </row>
    <row r="2166" spans="1:2" x14ac:dyDescent="0.2">
      <c r="A2166" s="14" t="s">
        <v>8219</v>
      </c>
      <c r="B2166">
        <v>5</v>
      </c>
    </row>
    <row r="2167" spans="1:2" x14ac:dyDescent="0.2">
      <c r="A2167" s="14" t="s">
        <v>8219</v>
      </c>
      <c r="B2167">
        <v>5</v>
      </c>
    </row>
    <row r="2168" spans="1:2" x14ac:dyDescent="0.2">
      <c r="A2168" s="14" t="s">
        <v>8219</v>
      </c>
      <c r="B2168">
        <v>4</v>
      </c>
    </row>
    <row r="2169" spans="1:2" x14ac:dyDescent="0.2">
      <c r="A2169" s="14" t="s">
        <v>8219</v>
      </c>
      <c r="B2169">
        <v>4</v>
      </c>
    </row>
    <row r="2170" spans="1:2" x14ac:dyDescent="0.2">
      <c r="A2170" s="14" t="s">
        <v>8219</v>
      </c>
      <c r="B2170">
        <v>4</v>
      </c>
    </row>
    <row r="2171" spans="1:2" x14ac:dyDescent="0.2">
      <c r="A2171" s="14" t="s">
        <v>8219</v>
      </c>
      <c r="B2171">
        <v>4</v>
      </c>
    </row>
    <row r="2172" spans="1:2" x14ac:dyDescent="0.2">
      <c r="A2172" s="14" t="s">
        <v>8219</v>
      </c>
      <c r="B2172">
        <v>4</v>
      </c>
    </row>
    <row r="2173" spans="1:2" x14ac:dyDescent="0.2">
      <c r="A2173" s="14" t="s">
        <v>8219</v>
      </c>
      <c r="B2173">
        <v>3</v>
      </c>
    </row>
    <row r="2174" spans="1:2" x14ac:dyDescent="0.2">
      <c r="A2174" s="14" t="s">
        <v>8219</v>
      </c>
      <c r="B2174">
        <v>3</v>
      </c>
    </row>
    <row r="2175" spans="1:2" x14ac:dyDescent="0.2">
      <c r="A2175" s="14" t="s">
        <v>8219</v>
      </c>
      <c r="B2175">
        <v>3</v>
      </c>
    </row>
    <row r="2176" spans="1:2" x14ac:dyDescent="0.2">
      <c r="A2176" s="14" t="s">
        <v>8219</v>
      </c>
      <c r="B2176">
        <v>3</v>
      </c>
    </row>
    <row r="2177" spans="1:2" x14ac:dyDescent="0.2">
      <c r="A2177" s="14" t="s">
        <v>8219</v>
      </c>
      <c r="B2177">
        <v>3</v>
      </c>
    </row>
    <row r="2178" spans="1:2" x14ac:dyDescent="0.2">
      <c r="A2178" s="14" t="s">
        <v>8219</v>
      </c>
      <c r="B2178">
        <v>3</v>
      </c>
    </row>
    <row r="2179" spans="1:2" x14ac:dyDescent="0.2">
      <c r="A2179" s="14" t="s">
        <v>8219</v>
      </c>
      <c r="B2179">
        <v>3</v>
      </c>
    </row>
    <row r="2180" spans="1:2" x14ac:dyDescent="0.2">
      <c r="A2180" s="14" t="s">
        <v>8219</v>
      </c>
      <c r="B2180">
        <v>3</v>
      </c>
    </row>
    <row r="2181" spans="1:2" x14ac:dyDescent="0.2">
      <c r="A2181" s="14" t="s">
        <v>8219</v>
      </c>
      <c r="B2181">
        <v>3</v>
      </c>
    </row>
    <row r="2182" spans="1:2" x14ac:dyDescent="0.2">
      <c r="A2182" s="14" t="s">
        <v>8219</v>
      </c>
      <c r="B2182">
        <v>3</v>
      </c>
    </row>
    <row r="2183" spans="1:2" x14ac:dyDescent="0.2">
      <c r="A2183" s="14" t="s">
        <v>8219</v>
      </c>
      <c r="B2183">
        <v>2</v>
      </c>
    </row>
    <row r="2184" spans="1:2" x14ac:dyDescent="0.2">
      <c r="A2184" s="14" t="s">
        <v>8219</v>
      </c>
      <c r="B2184">
        <v>1</v>
      </c>
    </row>
    <row r="2185" spans="1:2" x14ac:dyDescent="0.2">
      <c r="A2185" s="14" t="s">
        <v>8219</v>
      </c>
      <c r="B2185">
        <v>1</v>
      </c>
    </row>
    <row r="2186" spans="1:2" x14ac:dyDescent="0.2">
      <c r="A2186" s="14" t="s">
        <v>8219</v>
      </c>
      <c r="B2186">
        <v>1</v>
      </c>
    </row>
  </sheetData>
  <autoFilter ref="A1:B2186" xr:uid="{46A3A560-8FDD-1C45-8968-2F2A8F9E960B}">
    <sortState xmlns:xlrd2="http://schemas.microsoft.com/office/spreadsheetml/2017/richdata2" ref="A2:B2186">
      <sortCondition descending="1" ref="B1:B2186"/>
    </sortState>
  </autoFilter>
  <conditionalFormatting sqref="D1532:D1880">
    <cfRule type="containsText" dxfId="3" priority="1" operator="containsText" text="live">
      <formula>NOT(ISERROR(SEARCH("live",D1532)))</formula>
    </cfRule>
    <cfRule type="containsText" dxfId="2" priority="2" operator="containsText" text="canceled">
      <formula>NOT(ISERROR(SEARCH("canceled",D1532)))</formula>
    </cfRule>
    <cfRule type="containsText" dxfId="1" priority="3" operator="containsText" text="failed">
      <formula>NOT(ISERROR(SEARCH("failed",D1532)))</formula>
    </cfRule>
    <cfRule type="containsText" dxfId="0" priority="4" operator="containsText" text="successful">
      <formula>NOT(ISERROR(SEARCH("successful",D1532)))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M Shaffer</cp:lastModifiedBy>
  <dcterms:created xsi:type="dcterms:W3CDTF">2017-04-20T15:17:24Z</dcterms:created>
  <dcterms:modified xsi:type="dcterms:W3CDTF">2020-12-22T17:11:48Z</dcterms:modified>
</cp:coreProperties>
</file>