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GitHub\matricphys\research-presentations\seminar-pend-fizik-2025\"/>
    </mc:Choice>
  </mc:AlternateContent>
  <xr:revisionPtr revIDLastSave="0" documentId="8_{753BEA5A-62B0-43E8-8E3A-B956C08DF904}" xr6:coauthVersionLast="47" xr6:coauthVersionMax="47" xr10:uidLastSave="{00000000-0000-0000-0000-000000000000}"/>
  <bookViews>
    <workbookView xWindow="-120" yWindow="-120" windowWidth="20730" windowHeight="11040" activeTab="1" xr2:uid="{7BF1477F-6D5D-4907-BB26-4311D2E60C5A}"/>
  </bookViews>
  <sheets>
    <sheet name="Pre" sheetId="1" r:id="rId1"/>
    <sheet name="Sheet3" sheetId="3" r:id="rId2"/>
  </sheets>
  <definedNames>
    <definedName name="_xlchart.v1.0" hidden="1">Sheet3!$Y$5:$Y$16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3" l="1"/>
  <c r="Y6" i="3"/>
  <c r="Y7" i="3"/>
  <c r="Y8" i="3"/>
  <c r="Y9" i="3"/>
  <c r="Y10" i="3"/>
  <c r="Y11" i="3"/>
  <c r="Y12" i="3"/>
  <c r="Y13" i="3"/>
  <c r="Y14" i="3"/>
  <c r="Y15" i="3"/>
  <c r="Y5" i="3"/>
  <c r="T5" i="3"/>
  <c r="T7" i="3" s="1"/>
  <c r="T4" i="3"/>
  <c r="T6" i="3"/>
  <c r="T3" i="3"/>
  <c r="T2" i="3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4" i="1"/>
  <c r="O9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4" i="1"/>
  <c r="D4" i="1"/>
  <c r="E4" i="1"/>
  <c r="F4" i="1"/>
  <c r="G4" i="1"/>
  <c r="H4" i="1"/>
  <c r="I4" i="1"/>
  <c r="J4" i="1"/>
  <c r="K4" i="1"/>
  <c r="L4" i="1"/>
  <c r="M4" i="1"/>
  <c r="N4" i="1"/>
  <c r="O4" i="1"/>
  <c r="T8" i="3" l="1"/>
  <c r="C33" i="1"/>
  <c r="O33" i="1"/>
  <c r="P22" i="1"/>
  <c r="Q22" i="1" s="1"/>
  <c r="P27" i="1"/>
  <c r="Q27" i="1" s="1"/>
  <c r="G33" i="1"/>
  <c r="P29" i="1"/>
  <c r="Q29" i="1" s="1"/>
  <c r="H33" i="1"/>
  <c r="I33" i="1"/>
  <c r="J33" i="1"/>
  <c r="K33" i="1"/>
  <c r="P24" i="1"/>
  <c r="Q24" i="1" s="1"/>
  <c r="L33" i="1"/>
  <c r="P21" i="1"/>
  <c r="Q21" i="1" s="1"/>
  <c r="P28" i="1"/>
  <c r="Q28" i="1" s="1"/>
  <c r="F33" i="1"/>
  <c r="P25" i="1"/>
  <c r="Q25" i="1" s="1"/>
  <c r="P30" i="1"/>
  <c r="Q30" i="1" s="1"/>
  <c r="M33" i="1"/>
  <c r="P26" i="1"/>
  <c r="Q26" i="1" s="1"/>
  <c r="P32" i="1"/>
  <c r="Q32" i="1" s="1"/>
  <c r="D33" i="1"/>
  <c r="E33" i="1"/>
  <c r="P23" i="1"/>
  <c r="Q23" i="1" s="1"/>
  <c r="P31" i="1"/>
  <c r="Q31" i="1" s="1"/>
  <c r="B33" i="1"/>
  <c r="N33" i="1"/>
  <c r="P5" i="1"/>
  <c r="Q5" i="1" s="1"/>
  <c r="J16" i="1"/>
  <c r="M16" i="1"/>
  <c r="B16" i="1"/>
  <c r="L16" i="1"/>
  <c r="H16" i="1"/>
  <c r="G16" i="1"/>
  <c r="O16" i="1"/>
  <c r="C16" i="1"/>
  <c r="I16" i="1"/>
  <c r="D16" i="1"/>
  <c r="K16" i="1"/>
  <c r="N16" i="1"/>
  <c r="P15" i="1"/>
  <c r="Q15" i="1" s="1"/>
  <c r="P14" i="1"/>
  <c r="P13" i="1"/>
  <c r="Q13" i="1" s="1"/>
  <c r="P12" i="1"/>
  <c r="Q12" i="1" s="1"/>
  <c r="P11" i="1"/>
  <c r="Q11" i="1" s="1"/>
  <c r="P10" i="1"/>
  <c r="Q10" i="1" s="1"/>
  <c r="P7" i="1"/>
  <c r="Q7" i="1" s="1"/>
  <c r="P9" i="1"/>
  <c r="Q9" i="1" s="1"/>
  <c r="P8" i="1"/>
  <c r="Q8" i="1" s="1"/>
  <c r="P6" i="1"/>
  <c r="Q6" i="1" s="1"/>
  <c r="T5" i="1" l="1"/>
  <c r="T3" i="1"/>
  <c r="Q14" i="1"/>
  <c r="E16" i="1"/>
  <c r="F16" i="1" l="1"/>
  <c r="P4" i="1"/>
  <c r="Q4" i="1" l="1"/>
  <c r="T4" i="1" s="1"/>
  <c r="T7" i="1" s="1"/>
  <c r="T2" i="1" l="1"/>
  <c r="T6" i="1" s="1"/>
  <c r="T8" i="1" l="1"/>
</calcChain>
</file>

<file path=xl/sharedStrings.xml><?xml version="1.0" encoding="utf-8"?>
<sst xmlns="http://schemas.openxmlformats.org/spreadsheetml/2006/main" count="160" uniqueCount="44">
  <si>
    <t>NTL1</t>
  </si>
  <si>
    <t>NTL2</t>
  </si>
  <si>
    <t>FM1</t>
  </si>
  <si>
    <t>FM2</t>
  </si>
  <si>
    <t>FM3</t>
  </si>
  <si>
    <t>CM1</t>
  </si>
  <si>
    <t>CM2</t>
  </si>
  <si>
    <t>PM</t>
  </si>
  <si>
    <t>K</t>
  </si>
  <si>
    <t>Questions</t>
  </si>
  <si>
    <t>Student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</si>
  <si>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</si>
  <si>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</si>
  <si>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</si>
  <si>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</si>
  <si>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</si>
  <si>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</si>
  <si>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</si>
  <si>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</si>
  <si>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</si>
  <si>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</si>
  <si>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</si>
  <si>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</si>
  <si>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Total</t>
  </si>
  <si>
    <t>Percentage of Correct</t>
  </si>
  <si>
    <t>Percentage of Correct (%)</t>
  </si>
  <si>
    <t>FMC1</t>
  </si>
  <si>
    <t>FMC2</t>
  </si>
  <si>
    <t>FMC3</t>
  </si>
  <si>
    <t>FMC4</t>
  </si>
  <si>
    <t>FF</t>
  </si>
  <si>
    <t>pre</t>
  </si>
  <si>
    <t>g</t>
  </si>
  <si>
    <t>stdev-pre</t>
  </si>
  <si>
    <t>stdev-post</t>
  </si>
  <si>
    <t>Pre</t>
  </si>
  <si>
    <t>post</t>
  </si>
  <si>
    <t>pooled sd</t>
  </si>
  <si>
    <t>Cohen's d</t>
  </si>
  <si>
    <t>Pre-Test Percentage (%)</t>
  </si>
  <si>
    <t>Post-Test Percentage (%)</t>
  </si>
  <si>
    <t>Normalized Gain</t>
  </si>
  <si>
    <t>average score pre test</t>
  </si>
  <si>
    <t>average score post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</si>
</sst>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Students' pre and post scores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Pre-Test Percentage (%)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Sheet3!$V$5:$V$16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Sheet3!$W$5:$W$16</c:f>
              <c:numCache>
                <c:formatCode>0.00</c:formatCode>
                <c:ptCount val="12"/>
                <c:pt idx="0">
                  <c:v>50</c:v>
                </c:pt>
                <c:pt idx="1">
                  <c:v>64.290000000000006</c:v>
                </c:pt>
                <c:pt idx="2">
                  <c:v>35.71</c:v>
                </c:pt>
                <c:pt idx="3">
                  <c:v>35.71</c:v>
                </c:pt>
                <c:pt idx="4">
                  <c:v>42.86</c:v>
                </c:pt>
                <c:pt idx="5">
                  <c:v>50</c:v>
                </c:pt>
                <c:pt idx="6">
                  <c:v>64.290000000000006</c:v>
                </c:pt>
                <c:pt idx="7">
                  <c:v>50</c:v>
                </c:pt>
                <c:pt idx="8">
                  <c:v>71.430000000000007</c:v>
                </c:pt>
                <c:pt idx="9">
                  <c:v>42.86</c:v>
                </c:pt>
                <c:pt idx="10">
                  <c:v>42.86</c:v>
                </c:pt>
                <c:pt idx="11">
                  <c:v>35.71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4-46F5-8B6B-F715B947FDFD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Post-Test Percentage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Sheet3!$V$5:$V$16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Sheet3!$X$5:$X$16</c:f>
              <c:numCache>
                <c:formatCode>General</c:formatCode>
                <c:ptCount val="12"/>
                <c:pt idx="0">
                  <c:v>71.430000000000007</c:v>
                </c:pt>
                <c:pt idx="1">
                  <c:v>85.71</c:v>
                </c:pt>
                <c:pt idx="2">
                  <c:v>85.71</c:v>
                </c:pt>
                <c:pt idx="3">
                  <c:v>78.569999999999993</c:v>
                </c:pt>
                <c:pt idx="4">
                  <c:v>78.569999999999993</c:v>
                </c:pt>
                <c:pt idx="5">
                  <c:v>85.71</c:v>
                </c:pt>
                <c:pt idx="6">
                  <c:v>71.430000000000007</c:v>
                </c:pt>
                <c:pt idx="7">
                  <c:v>71.430000000000007</c:v>
                </c:pt>
                <c:pt idx="8">
                  <c:v>92.86</c:v>
                </c:pt>
                <c:pt idx="9">
                  <c:v>85.71</c:v>
                </c:pt>
                <c:pt idx="10">
                  <c:v>78.569999999999993</c:v>
                </c:pt>
                <c:pt idx="11">
                  <c:v>78.569999999999993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4-46F5-8B6B-F715B947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747813215"/>
        <c:axId val="1747813695"/>
      </c:lineChart>
      <c:catAx>
        <c:axId val="17478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13695"/>
        <c:crosses val="autoZero"/>
        <c:auto val="1"/>
        <c:lblAlgn val="ctr"/>
        <c:lblOffset val="100"/>
        <c:noMultiLvlLbl val="0"/>
      </c:catAx>
      <c:valAx>
        <c:axId val="1747813695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Test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normalised gain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of normalised gain</a:t>
          </a:r>
        </a:p>
      </cx:txPr>
    </cx:title>
    <cx:plotArea>
      <cx:plotAreaRegion>
        <cx:series layoutId="clusteredColumn" uniqueId="{4FF5DD4A-1D5A-4DB7-B354-A0F4E5E23096}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MY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MY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 hidden="1">
        <cx:valScaling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MY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3</xdr:row>
      <xdr:rowOff>70021</xdr:rowOff>
    </xdr:from>
    <xdr:to>
      <xdr:col>20</xdr:col>
      <xdr:colOff>477537</xdr:colOff>
      <xdr:row>16</xdr:row>
      <xdr:rowOff>244560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59316F-A9EA-44EF-BDCB-91B8C5CA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26" y="1213021"/>
              <a:ext cx="5897261" cy="3413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553479</xdr:colOff>
      <xdr:row>2</xdr:row>
      <xdr:rowOff>121508</xdr:rowOff>
    </xdr:from>
    <xdr:to>
      <xdr:col>28</xdr:col>
      <xdr:colOff>360405</xdr:colOff>
      <xdr:row>15</xdr:row>
      <xdr:rowOff>115844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A698B-5C58-2ED4-6A56-3EC544DB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025C-AAE0-43A1-B172-86FCBB1C84D4}">
  <dimension ref="A1:T33"/>
  <sheetViews>
    <sheetView zoomScale="72" workbookViewId="0">
      <selection activeCell="T2" sqref="T2:T8"/>
    </sheetView>
  </sheetViews>
  <sheetFormatPr defaultRowHeight="15" x14ac:dyDescent="0.25"/>
  <cols>
    <col min="1" max="1" width="15.7109375" customWidth="1"/>
    <col min="17" max="17" width="23.42578125" style="7" bestFit="1" customWidth="1"/>
    <col min="19" max="19" width="12" bestFit="1" customWidth="1"/>
  </cols>
  <sheetData>
    <row r="1" spans="1:20" x14ac:dyDescent="0.25">
      <c r="A1" t="s">
        <v>35</v>
      </c>
    </row>
    <row r="2" spans="1:20" x14ac:dyDescent="0.25">
      <c r="A2" s="14" t="s">
        <v>10</v>
      </c>
      <c r="B2" s="14" t="s">
        <v>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 t="s">
        <v>23</v>
      </c>
      <c r="Q2" s="15" t="s">
        <v>25</v>
      </c>
      <c r="S2" t="s">
        <v>31</v>
      </c>
      <c r="T2" s="5">
        <f ca="1">ROUND(AVERAGE(Q4:Q15),2)</f>
        <v>45.24</v>
      </c>
    </row>
    <row r="3" spans="1:20" x14ac:dyDescent="0.25">
      <c r="A3" s="14"/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26</v>
      </c>
      <c r="M3" s="1" t="s">
        <v>27</v>
      </c>
      <c r="N3" s="1" t="s">
        <v>28</v>
      </c>
      <c r="O3" s="1" t="s">
        <v>29</v>
      </c>
      <c r="P3" s="14"/>
      <c r="Q3" s="15"/>
      <c r="S3" t="s">
        <v>36</v>
      </c>
      <c r="T3" s="5">
        <f ca="1">ROUND(AVERAGE(Q21:Q32),2)</f>
        <v>80.36</v>
      </c>
    </row>
    <row r="4" spans="1:20" x14ac:dyDescent="0.25">
      <c r="A4" s="1" t="s">
        <v>11</v>
      </c>
      <c r="B4" s="1">
        <f ca="1">IF(RANDBETWEEN(1,100)&lt;50,1,0)</f>
        <v>0</v>
      </c>
      <c r="C4" s="1">
        <f t="shared" ref="C4:O15" ca="1" si="0">IF(RANDBETWEEN(1,100)&lt;50,1,0)</f>
        <v>0</v>
      </c>
      <c r="D4" s="1">
        <f t="shared" ca="1" si="0"/>
        <v>1</v>
      </c>
      <c r="E4" s="1">
        <f t="shared" ca="1" si="0"/>
        <v>0</v>
      </c>
      <c r="F4" s="1">
        <f t="shared" ca="1" si="0"/>
        <v>0</v>
      </c>
      <c r="G4" s="1">
        <f t="shared" ca="1" si="0"/>
        <v>1</v>
      </c>
      <c r="H4" s="1">
        <f t="shared" ca="1" si="0"/>
        <v>0</v>
      </c>
      <c r="I4" s="1">
        <f t="shared" ca="1" si="0"/>
        <v>0</v>
      </c>
      <c r="J4" s="1">
        <f t="shared" ca="1" si="0"/>
        <v>0</v>
      </c>
      <c r="K4" s="1">
        <f t="shared" ca="1" si="0"/>
        <v>1</v>
      </c>
      <c r="L4" s="1">
        <f t="shared" ca="1" si="0"/>
        <v>0</v>
      </c>
      <c r="M4" s="1">
        <f t="shared" ca="1" si="0"/>
        <v>1</v>
      </c>
      <c r="N4" s="1">
        <f t="shared" ca="1" si="0"/>
        <v>0</v>
      </c>
      <c r="O4" s="1">
        <f t="shared" ca="1" si="0"/>
        <v>0</v>
      </c>
      <c r="P4" s="1">
        <f ca="1">SUM(B4:O4)</f>
        <v>4</v>
      </c>
      <c r="Q4" s="8">
        <f ca="1">ROUND((P4/14)*100,2)</f>
        <v>28.57</v>
      </c>
      <c r="S4" t="s">
        <v>33</v>
      </c>
      <c r="T4">
        <f ca="1">ROUND(STDEV(Q4:Q15),2)</f>
        <v>16.489999999999998</v>
      </c>
    </row>
    <row r="5" spans="1:20" x14ac:dyDescent="0.25">
      <c r="A5" s="1" t="s">
        <v>12</v>
      </c>
      <c r="B5" s="1">
        <f t="shared" ref="B5:B15" ca="1" si="1">IF(RANDBETWEEN(1,100)&lt;50,1,0)</f>
        <v>1</v>
      </c>
      <c r="C5" s="1">
        <f t="shared" ca="1" si="0"/>
        <v>0</v>
      </c>
      <c r="D5" s="1">
        <f t="shared" ca="1" si="0"/>
        <v>1</v>
      </c>
      <c r="E5" s="1">
        <f t="shared" ca="1" si="0"/>
        <v>1</v>
      </c>
      <c r="F5" s="1">
        <f t="shared" ca="1" si="0"/>
        <v>0</v>
      </c>
      <c r="G5" s="1">
        <f t="shared" ca="1" si="0"/>
        <v>1</v>
      </c>
      <c r="H5" s="1">
        <f t="shared" ca="1" si="0"/>
        <v>1</v>
      </c>
      <c r="I5" s="1">
        <f t="shared" ca="1" si="0"/>
        <v>0</v>
      </c>
      <c r="J5" s="1">
        <f t="shared" ca="1" si="0"/>
        <v>1</v>
      </c>
      <c r="K5" s="1">
        <f t="shared" ca="1" si="0"/>
        <v>0</v>
      </c>
      <c r="L5" s="1">
        <f t="shared" ca="1" si="0"/>
        <v>1</v>
      </c>
      <c r="M5" s="1">
        <f t="shared" ca="1" si="0"/>
        <v>1</v>
      </c>
      <c r="N5" s="1">
        <f t="shared" ca="1" si="0"/>
        <v>1</v>
      </c>
      <c r="O5" s="1">
        <f t="shared" ca="1" si="0"/>
        <v>0</v>
      </c>
      <c r="P5" s="1">
        <f t="shared" ref="P5:P15" ca="1" si="2">SUM(B5:O5)</f>
        <v>9</v>
      </c>
      <c r="Q5" s="8">
        <f t="shared" ref="Q5:Q15" ca="1" si="3">ROUND((P5/14)*100,2)</f>
        <v>64.290000000000006</v>
      </c>
      <c r="S5" t="s">
        <v>34</v>
      </c>
      <c r="T5">
        <f ca="1">ROUND(STDEV(Q21:Q32),2)</f>
        <v>11.45</v>
      </c>
    </row>
    <row r="6" spans="1:20" x14ac:dyDescent="0.25">
      <c r="A6" s="1" t="s">
        <v>13</v>
      </c>
      <c r="B6" s="1">
        <f t="shared" ca="1" si="1"/>
        <v>0</v>
      </c>
      <c r="C6" s="1">
        <f t="shared" ca="1" si="0"/>
        <v>0</v>
      </c>
      <c r="D6" s="1">
        <f t="shared" ca="1" si="0"/>
        <v>1</v>
      </c>
      <c r="E6" s="1">
        <f t="shared" ca="1" si="0"/>
        <v>0</v>
      </c>
      <c r="F6" s="1">
        <f t="shared" ca="1" si="0"/>
        <v>0</v>
      </c>
      <c r="G6" s="1">
        <f t="shared" ca="1" si="0"/>
        <v>1</v>
      </c>
      <c r="H6" s="1">
        <f t="shared" ca="1" si="0"/>
        <v>0</v>
      </c>
      <c r="I6" s="1">
        <f t="shared" ca="1" si="0"/>
        <v>1</v>
      </c>
      <c r="J6" s="1">
        <f t="shared" ca="1" si="0"/>
        <v>1</v>
      </c>
      <c r="K6" s="1">
        <f t="shared" ca="1" si="0"/>
        <v>0</v>
      </c>
      <c r="L6" s="1">
        <f t="shared" ca="1" si="0"/>
        <v>0</v>
      </c>
      <c r="M6" s="1">
        <f t="shared" ca="1" si="0"/>
        <v>1</v>
      </c>
      <c r="N6" s="1">
        <f t="shared" ca="1" si="0"/>
        <v>0</v>
      </c>
      <c r="O6" s="1">
        <f t="shared" ca="1" si="0"/>
        <v>0</v>
      </c>
      <c r="P6" s="1">
        <f t="shared" ca="1" si="2"/>
        <v>5</v>
      </c>
      <c r="Q6" s="8">
        <f t="shared" ca="1" si="3"/>
        <v>35.71</v>
      </c>
      <c r="S6" t="s">
        <v>32</v>
      </c>
      <c r="T6">
        <f ca="1">ROUND((T3-T2)/(100-T2),2)</f>
        <v>0.64</v>
      </c>
    </row>
    <row r="7" spans="1:20" x14ac:dyDescent="0.25">
      <c r="A7" s="1" t="s">
        <v>14</v>
      </c>
      <c r="B7" s="1">
        <f t="shared" ca="1" si="1"/>
        <v>1</v>
      </c>
      <c r="C7" s="1">
        <f t="shared" ca="1" si="0"/>
        <v>0</v>
      </c>
      <c r="D7" s="1">
        <f t="shared" ca="1" si="0"/>
        <v>0</v>
      </c>
      <c r="E7" s="1">
        <f t="shared" ca="1" si="0"/>
        <v>1</v>
      </c>
      <c r="F7" s="1">
        <f t="shared" ca="1" si="0"/>
        <v>1</v>
      </c>
      <c r="G7" s="1">
        <f t="shared" ca="1" si="0"/>
        <v>1</v>
      </c>
      <c r="H7" s="1">
        <f t="shared" ca="1" si="0"/>
        <v>1</v>
      </c>
      <c r="I7" s="1">
        <f t="shared" ca="1" si="0"/>
        <v>0</v>
      </c>
      <c r="J7" s="1">
        <f t="shared" ca="1" si="0"/>
        <v>0</v>
      </c>
      <c r="K7" s="1">
        <f t="shared" ca="1" si="0"/>
        <v>0</v>
      </c>
      <c r="L7" s="1">
        <f t="shared" ca="1" si="0"/>
        <v>0</v>
      </c>
      <c r="M7" s="1">
        <f t="shared" ca="1" si="0"/>
        <v>1</v>
      </c>
      <c r="N7" s="1">
        <f t="shared" ca="1" si="0"/>
        <v>1</v>
      </c>
      <c r="O7" s="1">
        <f t="shared" ca="1" si="0"/>
        <v>1</v>
      </c>
      <c r="P7" s="1">
        <f t="shared" ca="1" si="2"/>
        <v>8</v>
      </c>
      <c r="Q7" s="8">
        <f t="shared" ca="1" si="3"/>
        <v>57.14</v>
      </c>
      <c r="S7" t="s">
        <v>37</v>
      </c>
      <c r="T7">
        <f ca="1">SQRT((T4^2+T5^2)/2)</f>
        <v>14.195467586522113</v>
      </c>
    </row>
    <row r="8" spans="1:20" x14ac:dyDescent="0.25">
      <c r="A8" s="1" t="s">
        <v>15</v>
      </c>
      <c r="B8" s="1">
        <f t="shared" ca="1" si="1"/>
        <v>1</v>
      </c>
      <c r="C8" s="1">
        <f t="shared" ca="1" si="0"/>
        <v>0</v>
      </c>
      <c r="D8" s="1">
        <f t="shared" ca="1" si="0"/>
        <v>0</v>
      </c>
      <c r="E8" s="1">
        <f t="shared" ca="1" si="0"/>
        <v>0</v>
      </c>
      <c r="F8" s="1">
        <f t="shared" ca="1" si="0"/>
        <v>1</v>
      </c>
      <c r="G8" s="1">
        <f t="shared" ca="1" si="0"/>
        <v>1</v>
      </c>
      <c r="H8" s="1">
        <f t="shared" ca="1" si="0"/>
        <v>0</v>
      </c>
      <c r="I8" s="1">
        <f t="shared" ca="1" si="0"/>
        <v>1</v>
      </c>
      <c r="J8" s="1">
        <f t="shared" ca="1" si="0"/>
        <v>1</v>
      </c>
      <c r="K8" s="1">
        <f t="shared" ca="1" si="0"/>
        <v>1</v>
      </c>
      <c r="L8" s="1">
        <f t="shared" ca="1" si="0"/>
        <v>0</v>
      </c>
      <c r="M8" s="1">
        <f t="shared" ca="1" si="0"/>
        <v>1</v>
      </c>
      <c r="N8" s="1">
        <f t="shared" ca="1" si="0"/>
        <v>1</v>
      </c>
      <c r="O8" s="1">
        <f t="shared" ca="1" si="0"/>
        <v>0</v>
      </c>
      <c r="P8" s="1">
        <f t="shared" ca="1" si="2"/>
        <v>8</v>
      </c>
      <c r="Q8" s="8">
        <f t="shared" ca="1" si="3"/>
        <v>57.14</v>
      </c>
      <c r="S8" t="s">
        <v>38</v>
      </c>
      <c r="T8">
        <f ca="1">(T3-T2)/T7</f>
        <v>2.4740291072443914</v>
      </c>
    </row>
    <row r="9" spans="1:20" x14ac:dyDescent="0.25">
      <c r="A9" s="1" t="s">
        <v>16</v>
      </c>
      <c r="B9" s="1">
        <f t="shared" ca="1" si="1"/>
        <v>0</v>
      </c>
      <c r="C9" s="1">
        <f t="shared" ca="1" si="0"/>
        <v>0</v>
      </c>
      <c r="D9" s="1">
        <f t="shared" ca="1" si="0"/>
        <v>0</v>
      </c>
      <c r="E9" s="1">
        <f t="shared" ca="1" si="0"/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ca="1" si="0"/>
        <v>0</v>
      </c>
      <c r="L9" s="1">
        <f t="shared" ca="1" si="0"/>
        <v>1</v>
      </c>
      <c r="M9" s="1">
        <f t="shared" ca="1" si="0"/>
        <v>0</v>
      </c>
      <c r="N9" s="1">
        <f t="shared" ca="1" si="0"/>
        <v>1</v>
      </c>
      <c r="O9" s="1">
        <f ca="1">IF(RANDBETWEEN(1,100)&lt;50,1,0)</f>
        <v>0</v>
      </c>
      <c r="P9" s="1">
        <f t="shared" ca="1" si="2"/>
        <v>2</v>
      </c>
      <c r="Q9" s="8">
        <f t="shared" ca="1" si="3"/>
        <v>14.29</v>
      </c>
    </row>
    <row r="10" spans="1:20" x14ac:dyDescent="0.25">
      <c r="A10" s="1" t="s">
        <v>17</v>
      </c>
      <c r="B10" s="1">
        <f t="shared" ca="1" si="1"/>
        <v>0</v>
      </c>
      <c r="C10" s="1">
        <f t="shared" ca="1" si="0"/>
        <v>1</v>
      </c>
      <c r="D10" s="1">
        <f t="shared" ca="1" si="0"/>
        <v>0</v>
      </c>
      <c r="E10" s="1">
        <f t="shared" ca="1" si="0"/>
        <v>1</v>
      </c>
      <c r="F10" s="1">
        <f t="shared" ca="1" si="0"/>
        <v>0</v>
      </c>
      <c r="G10" s="1">
        <f t="shared" ca="1" si="0"/>
        <v>1</v>
      </c>
      <c r="H10" s="1">
        <f t="shared" ca="1" si="0"/>
        <v>0</v>
      </c>
      <c r="I10" s="1">
        <f t="shared" ca="1" si="0"/>
        <v>0</v>
      </c>
      <c r="J10" s="1">
        <f t="shared" ca="1" si="0"/>
        <v>1</v>
      </c>
      <c r="K10" s="1">
        <f t="shared" ca="1" si="0"/>
        <v>0</v>
      </c>
      <c r="L10" s="1">
        <f t="shared" ca="1" si="0"/>
        <v>1</v>
      </c>
      <c r="M10" s="1">
        <f t="shared" ca="1" si="0"/>
        <v>1</v>
      </c>
      <c r="N10" s="1">
        <f t="shared" ca="1" si="0"/>
        <v>1</v>
      </c>
      <c r="O10" s="1">
        <f t="shared" ca="1" si="0"/>
        <v>1</v>
      </c>
      <c r="P10" s="1">
        <f t="shared" ca="1" si="2"/>
        <v>8</v>
      </c>
      <c r="Q10" s="8">
        <f t="shared" ca="1" si="3"/>
        <v>57.14</v>
      </c>
    </row>
    <row r="11" spans="1:20" x14ac:dyDescent="0.25">
      <c r="A11" s="1" t="s">
        <v>18</v>
      </c>
      <c r="B11" s="1">
        <f t="shared" ca="1" si="1"/>
        <v>0</v>
      </c>
      <c r="C11" s="1">
        <f t="shared" ca="1" si="0"/>
        <v>0</v>
      </c>
      <c r="D11" s="1">
        <f t="shared" ca="1" si="0"/>
        <v>0</v>
      </c>
      <c r="E11" s="1">
        <f t="shared" ca="1" si="0"/>
        <v>1</v>
      </c>
      <c r="F11" s="1">
        <f t="shared" ca="1" si="0"/>
        <v>0</v>
      </c>
      <c r="G11" s="1">
        <f t="shared" ca="1" si="0"/>
        <v>1</v>
      </c>
      <c r="H11" s="1">
        <f t="shared" ca="1" si="0"/>
        <v>0</v>
      </c>
      <c r="I11" s="1">
        <f t="shared" ca="1" si="0"/>
        <v>0</v>
      </c>
      <c r="J11" s="1">
        <f t="shared" ca="1" si="0"/>
        <v>1</v>
      </c>
      <c r="K11" s="1">
        <f t="shared" ca="1" si="0"/>
        <v>0</v>
      </c>
      <c r="L11" s="1">
        <f t="shared" ca="1" si="0"/>
        <v>0</v>
      </c>
      <c r="M11" s="1">
        <f t="shared" ca="1" si="0"/>
        <v>0</v>
      </c>
      <c r="N11" s="1">
        <f t="shared" ca="1" si="0"/>
        <v>0</v>
      </c>
      <c r="O11" s="1">
        <f t="shared" ca="1" si="0"/>
        <v>0</v>
      </c>
      <c r="P11" s="1">
        <f t="shared" ca="1" si="2"/>
        <v>3</v>
      </c>
      <c r="Q11" s="8">
        <f t="shared" ca="1" si="3"/>
        <v>21.43</v>
      </c>
    </row>
    <row r="12" spans="1:20" x14ac:dyDescent="0.25">
      <c r="A12" s="1" t="s">
        <v>19</v>
      </c>
      <c r="B12" s="1">
        <f t="shared" ca="1" si="1"/>
        <v>0</v>
      </c>
      <c r="C12" s="1">
        <f t="shared" ca="1" si="0"/>
        <v>1</v>
      </c>
      <c r="D12" s="1">
        <f t="shared" ca="1" si="0"/>
        <v>1</v>
      </c>
      <c r="E12" s="1">
        <f t="shared" ca="1" si="0"/>
        <v>0</v>
      </c>
      <c r="F12" s="1">
        <f t="shared" ca="1" si="0"/>
        <v>1</v>
      </c>
      <c r="G12" s="1">
        <f t="shared" ca="1" si="0"/>
        <v>0</v>
      </c>
      <c r="H12" s="1">
        <f t="shared" ca="1" si="0"/>
        <v>1</v>
      </c>
      <c r="I12" s="1">
        <f t="shared" ca="1" si="0"/>
        <v>0</v>
      </c>
      <c r="J12" s="1">
        <f t="shared" ca="1" si="0"/>
        <v>1</v>
      </c>
      <c r="K12" s="1">
        <f t="shared" ca="1" si="0"/>
        <v>0</v>
      </c>
      <c r="L12" s="1">
        <f t="shared" ca="1" si="0"/>
        <v>1</v>
      </c>
      <c r="M12" s="1">
        <f t="shared" ca="1" si="0"/>
        <v>1</v>
      </c>
      <c r="N12" s="1">
        <f t="shared" ca="1" si="0"/>
        <v>0</v>
      </c>
      <c r="O12" s="1">
        <f t="shared" ca="1" si="0"/>
        <v>0</v>
      </c>
      <c r="P12" s="1">
        <f t="shared" ca="1" si="2"/>
        <v>7</v>
      </c>
      <c r="Q12" s="8">
        <f t="shared" ca="1" si="3"/>
        <v>50</v>
      </c>
    </row>
    <row r="13" spans="1:20" x14ac:dyDescent="0.25">
      <c r="A13" s="1" t="s">
        <v>20</v>
      </c>
      <c r="B13" s="1">
        <f t="shared" ca="1" si="1"/>
        <v>0</v>
      </c>
      <c r="C13" s="1">
        <f t="shared" ca="1" si="0"/>
        <v>1</v>
      </c>
      <c r="D13" s="1">
        <f t="shared" ca="1" si="0"/>
        <v>1</v>
      </c>
      <c r="E13" s="1">
        <f t="shared" ca="1" si="0"/>
        <v>1</v>
      </c>
      <c r="F13" s="1">
        <f t="shared" ca="1" si="0"/>
        <v>1</v>
      </c>
      <c r="G13" s="1">
        <f t="shared" ca="1" si="0"/>
        <v>0</v>
      </c>
      <c r="H13" s="1">
        <f t="shared" ca="1" si="0"/>
        <v>0</v>
      </c>
      <c r="I13" s="1">
        <f t="shared" ca="1" si="0"/>
        <v>0</v>
      </c>
      <c r="J13" s="1">
        <f t="shared" ca="1" si="0"/>
        <v>1</v>
      </c>
      <c r="K13" s="1">
        <f t="shared" ca="1" si="0"/>
        <v>0</v>
      </c>
      <c r="L13" s="1">
        <f t="shared" ca="1" si="0"/>
        <v>1</v>
      </c>
      <c r="M13" s="1">
        <f t="shared" ca="1" si="0"/>
        <v>1</v>
      </c>
      <c r="N13" s="1">
        <f t="shared" ca="1" si="0"/>
        <v>0</v>
      </c>
      <c r="O13" s="1">
        <f t="shared" ca="1" si="0"/>
        <v>1</v>
      </c>
      <c r="P13" s="1">
        <f t="shared" ca="1" si="2"/>
        <v>8</v>
      </c>
      <c r="Q13" s="8">
        <f t="shared" ca="1" si="3"/>
        <v>57.14</v>
      </c>
    </row>
    <row r="14" spans="1:20" x14ac:dyDescent="0.25">
      <c r="A14" s="1" t="s">
        <v>21</v>
      </c>
      <c r="B14" s="1">
        <f t="shared" ca="1" si="1"/>
        <v>0</v>
      </c>
      <c r="C14" s="1">
        <f t="shared" ca="1" si="0"/>
        <v>0</v>
      </c>
      <c r="D14" s="1">
        <f t="shared" ca="1" si="0"/>
        <v>0</v>
      </c>
      <c r="E14" s="1">
        <f t="shared" ca="1" si="0"/>
        <v>1</v>
      </c>
      <c r="F14" s="1">
        <f t="shared" ca="1" si="0"/>
        <v>1</v>
      </c>
      <c r="G14" s="1">
        <f t="shared" ca="1" si="0"/>
        <v>1</v>
      </c>
      <c r="H14" s="1">
        <f t="shared" ca="1" si="0"/>
        <v>0</v>
      </c>
      <c r="I14" s="1">
        <f t="shared" ca="1" si="0"/>
        <v>1</v>
      </c>
      <c r="J14" s="1">
        <f t="shared" ca="1" si="0"/>
        <v>1</v>
      </c>
      <c r="K14" s="1">
        <f t="shared" ca="1" si="0"/>
        <v>0</v>
      </c>
      <c r="L14" s="1">
        <f t="shared" ca="1" si="0"/>
        <v>0</v>
      </c>
      <c r="M14" s="1">
        <f t="shared" ca="1" si="0"/>
        <v>0</v>
      </c>
      <c r="N14" s="1">
        <f t="shared" ca="1" si="0"/>
        <v>1</v>
      </c>
      <c r="O14" s="1">
        <f t="shared" ca="1" si="0"/>
        <v>0</v>
      </c>
      <c r="P14" s="1">
        <f t="shared" ca="1" si="2"/>
        <v>6</v>
      </c>
      <c r="Q14" s="8">
        <f t="shared" ca="1" si="3"/>
        <v>42.86</v>
      </c>
    </row>
    <row r="15" spans="1:20" x14ac:dyDescent="0.25">
      <c r="A15" s="1" t="s">
        <v>22</v>
      </c>
      <c r="B15" s="1">
        <f t="shared" ca="1" si="1"/>
        <v>1</v>
      </c>
      <c r="C15" s="1">
        <f t="shared" ca="1" si="0"/>
        <v>1</v>
      </c>
      <c r="D15" s="1">
        <f t="shared" ca="1" si="0"/>
        <v>1</v>
      </c>
      <c r="E15" s="1">
        <f t="shared" ca="1" si="0"/>
        <v>0</v>
      </c>
      <c r="F15" s="1">
        <f t="shared" ca="1" si="0"/>
        <v>0</v>
      </c>
      <c r="G15" s="1">
        <f t="shared" ca="1" si="0"/>
        <v>0</v>
      </c>
      <c r="H15" s="1">
        <f t="shared" ca="1" si="0"/>
        <v>0</v>
      </c>
      <c r="I15" s="1">
        <f t="shared" ca="1" si="0"/>
        <v>1</v>
      </c>
      <c r="J15" s="1">
        <f t="shared" ca="1" si="0"/>
        <v>0</v>
      </c>
      <c r="K15" s="1">
        <f t="shared" ca="1" si="0"/>
        <v>1</v>
      </c>
      <c r="L15" s="1">
        <f t="shared" ca="1" si="0"/>
        <v>1</v>
      </c>
      <c r="M15" s="1">
        <f t="shared" ca="1" si="0"/>
        <v>1</v>
      </c>
      <c r="N15" s="1">
        <f t="shared" ca="1" si="0"/>
        <v>0</v>
      </c>
      <c r="O15" s="1">
        <f t="shared" ca="1" si="0"/>
        <v>1</v>
      </c>
      <c r="P15" s="1">
        <f t="shared" ca="1" si="2"/>
        <v>8</v>
      </c>
      <c r="Q15" s="8">
        <f t="shared" ca="1" si="3"/>
        <v>57.14</v>
      </c>
    </row>
    <row r="16" spans="1:20" ht="30" x14ac:dyDescent="0.25">
      <c r="A16" s="3" t="s">
        <v>24</v>
      </c>
      <c r="B16" s="2">
        <f ca="1">ROUND((SUM(B4:B15)/12)*100,2)</f>
        <v>33.33</v>
      </c>
      <c r="C16" s="2">
        <f t="shared" ref="C16:O16" ca="1" si="4">ROUND((SUM(C4:C15)/12)*100,2)</f>
        <v>33.33</v>
      </c>
      <c r="D16" s="2">
        <f t="shared" ca="1" si="4"/>
        <v>50</v>
      </c>
      <c r="E16" s="2">
        <f t="shared" ca="1" si="4"/>
        <v>50</v>
      </c>
      <c r="F16" s="2">
        <f t="shared" ca="1" si="4"/>
        <v>41.67</v>
      </c>
      <c r="G16" s="2">
        <f t="shared" ca="1" si="4"/>
        <v>66.67</v>
      </c>
      <c r="H16" s="2">
        <f t="shared" ca="1" si="4"/>
        <v>25</v>
      </c>
      <c r="I16" s="2">
        <f t="shared" ca="1" si="4"/>
        <v>33.33</v>
      </c>
      <c r="J16" s="2">
        <f t="shared" ca="1" si="4"/>
        <v>66.67</v>
      </c>
      <c r="K16" s="2">
        <f t="shared" ca="1" si="4"/>
        <v>25</v>
      </c>
      <c r="L16" s="2">
        <f t="shared" ca="1" si="4"/>
        <v>50</v>
      </c>
      <c r="M16" s="2">
        <f t="shared" ca="1" si="4"/>
        <v>75</v>
      </c>
      <c r="N16" s="2">
        <f t="shared" ca="1" si="4"/>
        <v>50</v>
      </c>
      <c r="O16" s="2">
        <f t="shared" ca="1" si="4"/>
        <v>33.33</v>
      </c>
      <c r="P16" s="6"/>
      <c r="Q16" s="9"/>
    </row>
    <row r="19" spans="1:17" x14ac:dyDescent="0.25">
      <c r="A19" s="14" t="s">
        <v>10</v>
      </c>
      <c r="B19" s="14" t="s">
        <v>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 t="s">
        <v>23</v>
      </c>
      <c r="Q19" s="15" t="s">
        <v>25</v>
      </c>
    </row>
    <row r="20" spans="1:17" x14ac:dyDescent="0.25">
      <c r="A20" s="14"/>
      <c r="B20" s="1" t="s">
        <v>30</v>
      </c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26</v>
      </c>
      <c r="M20" s="1" t="s">
        <v>27</v>
      </c>
      <c r="N20" s="1" t="s">
        <v>28</v>
      </c>
      <c r="O20" s="1" t="s">
        <v>29</v>
      </c>
      <c r="P20" s="14"/>
      <c r="Q20" s="15"/>
    </row>
    <row r="21" spans="1:17" x14ac:dyDescent="0.25">
      <c r="A21" s="1" t="s">
        <v>11</v>
      </c>
      <c r="B21" s="1">
        <f ca="1">IF(RANDBETWEEN(1,100)&lt;80,1,0)</f>
        <v>1</v>
      </c>
      <c r="C21" s="1">
        <f t="shared" ref="C21:O32" ca="1" si="5">IF(RANDBETWEEN(1,100)&lt;80,1,0)</f>
        <v>1</v>
      </c>
      <c r="D21" s="1">
        <f t="shared" ca="1" si="5"/>
        <v>1</v>
      </c>
      <c r="E21" s="1">
        <f t="shared" ca="1" si="5"/>
        <v>0</v>
      </c>
      <c r="F21" s="1">
        <f t="shared" ca="1" si="5"/>
        <v>1</v>
      </c>
      <c r="G21" s="1">
        <f t="shared" ca="1" si="5"/>
        <v>0</v>
      </c>
      <c r="H21" s="1">
        <f t="shared" ca="1" si="5"/>
        <v>1</v>
      </c>
      <c r="I21" s="1">
        <f t="shared" ca="1" si="5"/>
        <v>0</v>
      </c>
      <c r="J21" s="1">
        <f t="shared" ca="1" si="5"/>
        <v>1</v>
      </c>
      <c r="K21" s="1">
        <f t="shared" ca="1" si="5"/>
        <v>0</v>
      </c>
      <c r="L21" s="1">
        <f t="shared" ca="1" si="5"/>
        <v>1</v>
      </c>
      <c r="M21" s="1">
        <f t="shared" ca="1" si="5"/>
        <v>0</v>
      </c>
      <c r="N21" s="1">
        <f t="shared" ca="1" si="5"/>
        <v>1</v>
      </c>
      <c r="O21" s="1">
        <f t="shared" ca="1" si="5"/>
        <v>1</v>
      </c>
      <c r="P21" s="1">
        <f ca="1">SUM(B21:O21)</f>
        <v>9</v>
      </c>
      <c r="Q21" s="8">
        <f ca="1">ROUND((P21/14)*100,2)</f>
        <v>64.290000000000006</v>
      </c>
    </row>
    <row r="22" spans="1:17" x14ac:dyDescent="0.25">
      <c r="A22" s="1" t="s">
        <v>12</v>
      </c>
      <c r="B22" s="1">
        <f t="shared" ref="B22:B32" ca="1" si="6">IF(RANDBETWEEN(1,100)&lt;80,1,0)</f>
        <v>1</v>
      </c>
      <c r="C22" s="1">
        <f t="shared" ca="1" si="5"/>
        <v>0</v>
      </c>
      <c r="D22" s="1">
        <f t="shared" ca="1" si="5"/>
        <v>1</v>
      </c>
      <c r="E22" s="1">
        <f t="shared" ca="1" si="5"/>
        <v>1</v>
      </c>
      <c r="F22" s="1">
        <f t="shared" ca="1" si="5"/>
        <v>1</v>
      </c>
      <c r="G22" s="1">
        <f t="shared" ca="1" si="5"/>
        <v>1</v>
      </c>
      <c r="H22" s="1">
        <f t="shared" ca="1" si="5"/>
        <v>1</v>
      </c>
      <c r="I22" s="1">
        <f t="shared" ca="1" si="5"/>
        <v>1</v>
      </c>
      <c r="J22" s="1">
        <f t="shared" ca="1" si="5"/>
        <v>0</v>
      </c>
      <c r="K22" s="1">
        <f t="shared" ca="1" si="5"/>
        <v>1</v>
      </c>
      <c r="L22" s="1">
        <f t="shared" ca="1" si="5"/>
        <v>1</v>
      </c>
      <c r="M22" s="1">
        <f t="shared" ca="1" si="5"/>
        <v>1</v>
      </c>
      <c r="N22" s="1">
        <f t="shared" ca="1" si="5"/>
        <v>1</v>
      </c>
      <c r="O22" s="1">
        <f t="shared" ca="1" si="5"/>
        <v>1</v>
      </c>
      <c r="P22" s="1">
        <f t="shared" ref="P22:P32" ca="1" si="7">SUM(B22:O22)</f>
        <v>12</v>
      </c>
      <c r="Q22" s="8">
        <f t="shared" ref="Q22:Q32" ca="1" si="8">ROUND((P22/14)*100,2)</f>
        <v>85.71</v>
      </c>
    </row>
    <row r="23" spans="1:17" x14ac:dyDescent="0.25">
      <c r="A23" s="1" t="s">
        <v>13</v>
      </c>
      <c r="B23" s="1">
        <f t="shared" ca="1" si="6"/>
        <v>0</v>
      </c>
      <c r="C23" s="1">
        <f t="shared" ca="1" si="5"/>
        <v>1</v>
      </c>
      <c r="D23" s="1">
        <f t="shared" ca="1" si="5"/>
        <v>0</v>
      </c>
      <c r="E23" s="1">
        <f t="shared" ca="1" si="5"/>
        <v>0</v>
      </c>
      <c r="F23" s="1">
        <f t="shared" ca="1" si="5"/>
        <v>1</v>
      </c>
      <c r="G23" s="1">
        <f t="shared" ca="1" si="5"/>
        <v>1</v>
      </c>
      <c r="H23" s="1">
        <f t="shared" ca="1" si="5"/>
        <v>0</v>
      </c>
      <c r="I23" s="1">
        <f t="shared" ca="1" si="5"/>
        <v>1</v>
      </c>
      <c r="J23" s="1">
        <f t="shared" ca="1" si="5"/>
        <v>1</v>
      </c>
      <c r="K23" s="1">
        <f t="shared" ca="1" si="5"/>
        <v>1</v>
      </c>
      <c r="L23" s="1">
        <f t="shared" ca="1" si="5"/>
        <v>1</v>
      </c>
      <c r="M23" s="1">
        <f t="shared" ca="1" si="5"/>
        <v>1</v>
      </c>
      <c r="N23" s="1">
        <f t="shared" ca="1" si="5"/>
        <v>1</v>
      </c>
      <c r="O23" s="1">
        <f t="shared" ca="1" si="5"/>
        <v>1</v>
      </c>
      <c r="P23" s="1">
        <f t="shared" ca="1" si="7"/>
        <v>10</v>
      </c>
      <c r="Q23" s="8">
        <f t="shared" ca="1" si="8"/>
        <v>71.430000000000007</v>
      </c>
    </row>
    <row r="24" spans="1:17" x14ac:dyDescent="0.25">
      <c r="A24" s="1" t="s">
        <v>14</v>
      </c>
      <c r="B24" s="1">
        <f t="shared" ca="1" si="6"/>
        <v>1</v>
      </c>
      <c r="C24" s="1">
        <f t="shared" ca="1" si="5"/>
        <v>1</v>
      </c>
      <c r="D24" s="1">
        <f t="shared" ca="1" si="5"/>
        <v>1</v>
      </c>
      <c r="E24" s="1">
        <f t="shared" ca="1" si="5"/>
        <v>1</v>
      </c>
      <c r="F24" s="1">
        <f t="shared" ca="1" si="5"/>
        <v>1</v>
      </c>
      <c r="G24" s="1">
        <f t="shared" ca="1" si="5"/>
        <v>1</v>
      </c>
      <c r="H24" s="1">
        <f t="shared" ca="1" si="5"/>
        <v>1</v>
      </c>
      <c r="I24" s="1">
        <f t="shared" ca="1" si="5"/>
        <v>1</v>
      </c>
      <c r="J24" s="1">
        <f t="shared" ca="1" si="5"/>
        <v>1</v>
      </c>
      <c r="K24" s="1">
        <f t="shared" ca="1" si="5"/>
        <v>0</v>
      </c>
      <c r="L24" s="1">
        <f t="shared" ca="1" si="5"/>
        <v>0</v>
      </c>
      <c r="M24" s="1">
        <f t="shared" ca="1" si="5"/>
        <v>0</v>
      </c>
      <c r="N24" s="1">
        <f t="shared" ca="1" si="5"/>
        <v>1</v>
      </c>
      <c r="O24" s="1">
        <f t="shared" ca="1" si="5"/>
        <v>1</v>
      </c>
      <c r="P24" s="1">
        <f t="shared" ca="1" si="7"/>
        <v>11</v>
      </c>
      <c r="Q24" s="8">
        <f t="shared" ca="1" si="8"/>
        <v>78.569999999999993</v>
      </c>
    </row>
    <row r="25" spans="1:17" x14ac:dyDescent="0.25">
      <c r="A25" s="1" t="s">
        <v>15</v>
      </c>
      <c r="B25" s="1">
        <f t="shared" ca="1" si="6"/>
        <v>1</v>
      </c>
      <c r="C25" s="1">
        <f t="shared" ca="1" si="5"/>
        <v>1</v>
      </c>
      <c r="D25" s="1">
        <f t="shared" ca="1" si="5"/>
        <v>1</v>
      </c>
      <c r="E25" s="1">
        <f t="shared" ca="1" si="5"/>
        <v>1</v>
      </c>
      <c r="F25" s="1">
        <f t="shared" ca="1" si="5"/>
        <v>1</v>
      </c>
      <c r="G25" s="1">
        <f t="shared" ca="1" si="5"/>
        <v>1</v>
      </c>
      <c r="H25" s="1">
        <f t="shared" ca="1" si="5"/>
        <v>1</v>
      </c>
      <c r="I25" s="1">
        <f t="shared" ca="1" si="5"/>
        <v>1</v>
      </c>
      <c r="J25" s="1">
        <f t="shared" ca="1" si="5"/>
        <v>1</v>
      </c>
      <c r="K25" s="1">
        <f t="shared" ca="1" si="5"/>
        <v>1</v>
      </c>
      <c r="L25" s="1">
        <f t="shared" ca="1" si="5"/>
        <v>0</v>
      </c>
      <c r="M25" s="1">
        <f t="shared" ca="1" si="5"/>
        <v>1</v>
      </c>
      <c r="N25" s="1">
        <f t="shared" ca="1" si="5"/>
        <v>1</v>
      </c>
      <c r="O25" s="1">
        <f t="shared" ca="1" si="5"/>
        <v>0</v>
      </c>
      <c r="P25" s="1">
        <f t="shared" ca="1" si="7"/>
        <v>12</v>
      </c>
      <c r="Q25" s="8">
        <f t="shared" ca="1" si="8"/>
        <v>85.71</v>
      </c>
    </row>
    <row r="26" spans="1:17" x14ac:dyDescent="0.25">
      <c r="A26" s="1" t="s">
        <v>16</v>
      </c>
      <c r="B26" s="1">
        <f t="shared" ca="1" si="6"/>
        <v>1</v>
      </c>
      <c r="C26" s="1">
        <f t="shared" ca="1" si="5"/>
        <v>0</v>
      </c>
      <c r="D26" s="1">
        <f t="shared" ca="1" si="5"/>
        <v>1</v>
      </c>
      <c r="E26" s="1">
        <f t="shared" ca="1" si="5"/>
        <v>1</v>
      </c>
      <c r="F26" s="1">
        <f t="shared" ca="1" si="5"/>
        <v>1</v>
      </c>
      <c r="G26" s="1">
        <f t="shared" ca="1" si="5"/>
        <v>1</v>
      </c>
      <c r="H26" s="1">
        <f t="shared" ca="1" si="5"/>
        <v>1</v>
      </c>
      <c r="I26" s="1">
        <f t="shared" ca="1" si="5"/>
        <v>1</v>
      </c>
      <c r="J26" s="1">
        <f t="shared" ca="1" si="5"/>
        <v>0</v>
      </c>
      <c r="K26" s="1">
        <f t="shared" ca="1" si="5"/>
        <v>1</v>
      </c>
      <c r="L26" s="1">
        <f t="shared" ca="1" si="5"/>
        <v>1</v>
      </c>
      <c r="M26" s="1">
        <f t="shared" ca="1" si="5"/>
        <v>1</v>
      </c>
      <c r="N26" s="1">
        <f t="shared" ca="1" si="5"/>
        <v>1</v>
      </c>
      <c r="O26" s="1">
        <f t="shared" ca="1" si="5"/>
        <v>1</v>
      </c>
      <c r="P26" s="1">
        <f t="shared" ca="1" si="7"/>
        <v>12</v>
      </c>
      <c r="Q26" s="8">
        <f t="shared" ca="1" si="8"/>
        <v>85.71</v>
      </c>
    </row>
    <row r="27" spans="1:17" x14ac:dyDescent="0.25">
      <c r="A27" s="1" t="s">
        <v>17</v>
      </c>
      <c r="B27" s="1">
        <f t="shared" ca="1" si="6"/>
        <v>1</v>
      </c>
      <c r="C27" s="1">
        <f t="shared" ca="1" si="5"/>
        <v>1</v>
      </c>
      <c r="D27" s="1">
        <f t="shared" ca="1" si="5"/>
        <v>0</v>
      </c>
      <c r="E27" s="1">
        <f t="shared" ca="1" si="5"/>
        <v>1</v>
      </c>
      <c r="F27" s="1">
        <f t="shared" ca="1" si="5"/>
        <v>1</v>
      </c>
      <c r="G27" s="1">
        <f t="shared" ca="1" si="5"/>
        <v>0</v>
      </c>
      <c r="H27" s="1">
        <f t="shared" ca="1" si="5"/>
        <v>1</v>
      </c>
      <c r="I27" s="1">
        <f t="shared" ca="1" si="5"/>
        <v>0</v>
      </c>
      <c r="J27" s="1">
        <f t="shared" ca="1" si="5"/>
        <v>1</v>
      </c>
      <c r="K27" s="1">
        <f t="shared" ca="1" si="5"/>
        <v>1</v>
      </c>
      <c r="L27" s="1">
        <f t="shared" ca="1" si="5"/>
        <v>1</v>
      </c>
      <c r="M27" s="1">
        <f t="shared" ca="1" si="5"/>
        <v>0</v>
      </c>
      <c r="N27" s="1">
        <f t="shared" ca="1" si="5"/>
        <v>1</v>
      </c>
      <c r="O27" s="1">
        <f t="shared" ca="1" si="5"/>
        <v>1</v>
      </c>
      <c r="P27" s="1">
        <f t="shared" ca="1" si="7"/>
        <v>10</v>
      </c>
      <c r="Q27" s="8">
        <f t="shared" ca="1" si="8"/>
        <v>71.430000000000007</v>
      </c>
    </row>
    <row r="28" spans="1:17" x14ac:dyDescent="0.25">
      <c r="A28" s="1" t="s">
        <v>18</v>
      </c>
      <c r="B28" s="1">
        <f t="shared" ca="1" si="6"/>
        <v>1</v>
      </c>
      <c r="C28" s="1">
        <f t="shared" ca="1" si="5"/>
        <v>1</v>
      </c>
      <c r="D28" s="1">
        <f t="shared" ca="1" si="5"/>
        <v>1</v>
      </c>
      <c r="E28" s="1">
        <f t="shared" ca="1" si="5"/>
        <v>1</v>
      </c>
      <c r="F28" s="1">
        <f t="shared" ca="1" si="5"/>
        <v>1</v>
      </c>
      <c r="G28" s="1">
        <f t="shared" ca="1" si="5"/>
        <v>1</v>
      </c>
      <c r="H28" s="1">
        <f t="shared" ca="1" si="5"/>
        <v>1</v>
      </c>
      <c r="I28" s="1">
        <f t="shared" ca="1" si="5"/>
        <v>1</v>
      </c>
      <c r="J28" s="1">
        <f t="shared" ca="1" si="5"/>
        <v>1</v>
      </c>
      <c r="K28" s="1">
        <f t="shared" ca="1" si="5"/>
        <v>1</v>
      </c>
      <c r="L28" s="1">
        <f t="shared" ca="1" si="5"/>
        <v>1</v>
      </c>
      <c r="M28" s="1">
        <f t="shared" ca="1" si="5"/>
        <v>1</v>
      </c>
      <c r="N28" s="1">
        <f t="shared" ca="1" si="5"/>
        <v>1</v>
      </c>
      <c r="O28" s="1">
        <f t="shared" ca="1" si="5"/>
        <v>1</v>
      </c>
      <c r="P28" s="1">
        <f t="shared" ca="1" si="7"/>
        <v>14</v>
      </c>
      <c r="Q28" s="8">
        <f t="shared" ca="1" si="8"/>
        <v>100</v>
      </c>
    </row>
    <row r="29" spans="1:17" x14ac:dyDescent="0.25">
      <c r="A29" s="1" t="s">
        <v>19</v>
      </c>
      <c r="B29" s="1">
        <f t="shared" ca="1" si="6"/>
        <v>0</v>
      </c>
      <c r="C29" s="1">
        <f t="shared" ca="1" si="5"/>
        <v>1</v>
      </c>
      <c r="D29" s="1">
        <f t="shared" ca="1" si="5"/>
        <v>1</v>
      </c>
      <c r="E29" s="1">
        <f t="shared" ca="1" si="5"/>
        <v>1</v>
      </c>
      <c r="F29" s="1">
        <f t="shared" ca="1" si="5"/>
        <v>0</v>
      </c>
      <c r="G29" s="1">
        <f t="shared" ca="1" si="5"/>
        <v>0</v>
      </c>
      <c r="H29" s="1">
        <f t="shared" ca="1" si="5"/>
        <v>1</v>
      </c>
      <c r="I29" s="1">
        <f t="shared" ca="1" si="5"/>
        <v>1</v>
      </c>
      <c r="J29" s="1">
        <f t="shared" ca="1" si="5"/>
        <v>0</v>
      </c>
      <c r="K29" s="1">
        <f t="shared" ca="1" si="5"/>
        <v>1</v>
      </c>
      <c r="L29" s="1">
        <f t="shared" ca="1" si="5"/>
        <v>1</v>
      </c>
      <c r="M29" s="1">
        <f t="shared" ca="1" si="5"/>
        <v>1</v>
      </c>
      <c r="N29" s="1">
        <f t="shared" ca="1" si="5"/>
        <v>1</v>
      </c>
      <c r="O29" s="1">
        <f t="shared" ca="1" si="5"/>
        <v>1</v>
      </c>
      <c r="P29" s="1">
        <f t="shared" ca="1" si="7"/>
        <v>10</v>
      </c>
      <c r="Q29" s="8">
        <f t="shared" ca="1" si="8"/>
        <v>71.430000000000007</v>
      </c>
    </row>
    <row r="30" spans="1:17" x14ac:dyDescent="0.25">
      <c r="A30" s="1" t="s">
        <v>20</v>
      </c>
      <c r="B30" s="1">
        <f t="shared" ca="1" si="6"/>
        <v>1</v>
      </c>
      <c r="C30" s="1">
        <f t="shared" ca="1" si="5"/>
        <v>1</v>
      </c>
      <c r="D30" s="1">
        <f t="shared" ca="1" si="5"/>
        <v>1</v>
      </c>
      <c r="E30" s="1">
        <f t="shared" ca="1" si="5"/>
        <v>1</v>
      </c>
      <c r="F30" s="1">
        <f t="shared" ca="1" si="5"/>
        <v>1</v>
      </c>
      <c r="G30" s="1">
        <f t="shared" ca="1" si="5"/>
        <v>1</v>
      </c>
      <c r="H30" s="1">
        <f t="shared" ca="1" si="5"/>
        <v>1</v>
      </c>
      <c r="I30" s="1">
        <f t="shared" ca="1" si="5"/>
        <v>1</v>
      </c>
      <c r="J30" s="1">
        <f t="shared" ca="1" si="5"/>
        <v>1</v>
      </c>
      <c r="K30" s="1">
        <f t="shared" ca="1" si="5"/>
        <v>1</v>
      </c>
      <c r="L30" s="1">
        <f t="shared" ca="1" si="5"/>
        <v>1</v>
      </c>
      <c r="M30" s="1">
        <f t="shared" ca="1" si="5"/>
        <v>1</v>
      </c>
      <c r="N30" s="1">
        <f t="shared" ca="1" si="5"/>
        <v>1</v>
      </c>
      <c r="O30" s="1">
        <f t="shared" ca="1" si="5"/>
        <v>1</v>
      </c>
      <c r="P30" s="1">
        <f t="shared" ca="1" si="7"/>
        <v>14</v>
      </c>
      <c r="Q30" s="8">
        <f t="shared" ca="1" si="8"/>
        <v>100</v>
      </c>
    </row>
    <row r="31" spans="1:17" x14ac:dyDescent="0.25">
      <c r="A31" s="1" t="s">
        <v>21</v>
      </c>
      <c r="B31" s="1">
        <f t="shared" ca="1" si="6"/>
        <v>1</v>
      </c>
      <c r="C31" s="1">
        <f t="shared" ca="1" si="5"/>
        <v>1</v>
      </c>
      <c r="D31" s="1">
        <f t="shared" ca="1" si="5"/>
        <v>1</v>
      </c>
      <c r="E31" s="1">
        <f t="shared" ca="1" si="5"/>
        <v>1</v>
      </c>
      <c r="F31" s="1">
        <f t="shared" ca="1" si="5"/>
        <v>1</v>
      </c>
      <c r="G31" s="1">
        <f t="shared" ca="1" si="5"/>
        <v>0</v>
      </c>
      <c r="H31" s="1">
        <f t="shared" ca="1" si="5"/>
        <v>1</v>
      </c>
      <c r="I31" s="1">
        <f t="shared" ca="1" si="5"/>
        <v>0</v>
      </c>
      <c r="J31" s="1">
        <f t="shared" ca="1" si="5"/>
        <v>1</v>
      </c>
      <c r="K31" s="1">
        <f t="shared" ca="1" si="5"/>
        <v>1</v>
      </c>
      <c r="L31" s="1">
        <f t="shared" ca="1" si="5"/>
        <v>0</v>
      </c>
      <c r="M31" s="1">
        <f t="shared" ca="1" si="5"/>
        <v>1</v>
      </c>
      <c r="N31" s="1">
        <f t="shared" ca="1" si="5"/>
        <v>1</v>
      </c>
      <c r="O31" s="1">
        <f t="shared" ca="1" si="5"/>
        <v>1</v>
      </c>
      <c r="P31" s="1">
        <f t="shared" ca="1" si="7"/>
        <v>11</v>
      </c>
      <c r="Q31" s="8">
        <f t="shared" ca="1" si="8"/>
        <v>78.569999999999993</v>
      </c>
    </row>
    <row r="32" spans="1:17" x14ac:dyDescent="0.25">
      <c r="A32" s="1" t="s">
        <v>22</v>
      </c>
      <c r="B32" s="1">
        <f t="shared" ca="1" si="6"/>
        <v>1</v>
      </c>
      <c r="C32" s="1">
        <f t="shared" ca="1" si="5"/>
        <v>1</v>
      </c>
      <c r="D32" s="1">
        <f t="shared" ca="1" si="5"/>
        <v>1</v>
      </c>
      <c r="E32" s="1">
        <f t="shared" ca="1" si="5"/>
        <v>1</v>
      </c>
      <c r="F32" s="1">
        <f t="shared" ca="1" si="5"/>
        <v>1</v>
      </c>
      <c r="G32" s="1">
        <f t="shared" ca="1" si="5"/>
        <v>0</v>
      </c>
      <c r="H32" s="1">
        <f t="shared" ca="1" si="5"/>
        <v>0</v>
      </c>
      <c r="I32" s="1">
        <f t="shared" ca="1" si="5"/>
        <v>1</v>
      </c>
      <c r="J32" s="1">
        <f t="shared" ca="1" si="5"/>
        <v>0</v>
      </c>
      <c r="K32" s="1">
        <f t="shared" ca="1" si="5"/>
        <v>1</v>
      </c>
      <c r="L32" s="1">
        <f t="shared" ca="1" si="5"/>
        <v>1</v>
      </c>
      <c r="M32" s="1">
        <f t="shared" ca="1" si="5"/>
        <v>1</v>
      </c>
      <c r="N32" s="1">
        <f t="shared" ca="1" si="5"/>
        <v>1</v>
      </c>
      <c r="O32" s="1">
        <f t="shared" ca="1" si="5"/>
        <v>0</v>
      </c>
      <c r="P32" s="1">
        <f t="shared" ca="1" si="7"/>
        <v>10</v>
      </c>
      <c r="Q32" s="8">
        <f t="shared" ca="1" si="8"/>
        <v>71.430000000000007</v>
      </c>
    </row>
    <row r="33" spans="1:15" ht="30" x14ac:dyDescent="0.25">
      <c r="A33" s="3" t="s">
        <v>24</v>
      </c>
      <c r="B33" s="4">
        <f ca="1">ROUND((SUM(B21:B32)/12)*100,2)</f>
        <v>83.33</v>
      </c>
      <c r="C33" s="4">
        <f t="shared" ref="C33:O33" ca="1" si="9">ROUND((SUM(C21:C32)/12)*100,2)</f>
        <v>83.33</v>
      </c>
      <c r="D33" s="4">
        <f t="shared" ca="1" si="9"/>
        <v>83.33</v>
      </c>
      <c r="E33" s="4">
        <f t="shared" ca="1" si="9"/>
        <v>83.33</v>
      </c>
      <c r="F33" s="4">
        <f t="shared" ca="1" si="9"/>
        <v>91.67</v>
      </c>
      <c r="G33" s="4">
        <f t="shared" ca="1" si="9"/>
        <v>58.33</v>
      </c>
      <c r="H33" s="4">
        <f t="shared" ca="1" si="9"/>
        <v>83.33</v>
      </c>
      <c r="I33" s="4">
        <f t="shared" ca="1" si="9"/>
        <v>75</v>
      </c>
      <c r="J33" s="4">
        <f t="shared" ca="1" si="9"/>
        <v>66.67</v>
      </c>
      <c r="K33" s="4">
        <f t="shared" ca="1" si="9"/>
        <v>83.33</v>
      </c>
      <c r="L33" s="4">
        <f t="shared" ca="1" si="9"/>
        <v>75</v>
      </c>
      <c r="M33" s="4">
        <f t="shared" ca="1" si="9"/>
        <v>75</v>
      </c>
      <c r="N33" s="4">
        <f t="shared" ca="1" si="9"/>
        <v>100</v>
      </c>
      <c r="O33" s="4">
        <f t="shared" ca="1" si="9"/>
        <v>83.33</v>
      </c>
    </row>
  </sheetData>
  <mergeCells count="8">
    <mergeCell ref="B2:O2"/>
    <mergeCell ref="P2:P3"/>
    <mergeCell ref="Q2:Q3"/>
    <mergeCell ref="A2:A3"/>
    <mergeCell ref="A19:A20"/>
    <mergeCell ref="B19:O19"/>
    <mergeCell ref="P19:P20"/>
    <mergeCell ref="Q19:Q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D4FD-90E5-429C-9D63-B000C9DAEB35}">
  <dimension ref="A1:Y35"/>
  <sheetViews>
    <sheetView tabSelected="1" topLeftCell="P1" zoomScale="74" workbookViewId="0">
      <selection activeCell="AI6" sqref="AI6"/>
    </sheetView>
  </sheetViews>
  <sheetFormatPr defaultRowHeight="15" x14ac:dyDescent="0.25"/>
  <cols>
    <col min="1" max="1" width="10.5703125" style="7" bestFit="1" customWidth="1"/>
    <col min="2" max="2" width="10.7109375" style="7" customWidth="1"/>
    <col min="3" max="16" width="9.140625" style="7"/>
    <col min="17" max="17" width="13.7109375" style="7" customWidth="1"/>
    <col min="18" max="18" width="9.140625" style="7"/>
    <col min="19" max="19" width="12.7109375" style="7" bestFit="1" customWidth="1"/>
    <col min="20" max="21" width="9.140625" style="7"/>
    <col min="22" max="22" width="12.42578125" style="7" customWidth="1"/>
    <col min="23" max="23" width="14.5703125" style="7" bestFit="1" customWidth="1"/>
    <col min="24" max="24" width="14.5703125" style="7" customWidth="1"/>
    <col min="25" max="25" width="12.5703125" style="7" customWidth="1"/>
    <col min="26" max="16384" width="9.140625" style="7"/>
  </cols>
  <sheetData>
    <row r="1" spans="1:25" x14ac:dyDescent="0.25">
      <c r="A1" s="7" t="s">
        <v>35</v>
      </c>
    </row>
    <row r="2" spans="1:25" ht="30" x14ac:dyDescent="0.25">
      <c r="A2" s="7" t="s">
        <v>10</v>
      </c>
      <c r="B2" s="7" t="s">
        <v>9</v>
      </c>
      <c r="P2" s="7" t="s">
        <v>23</v>
      </c>
      <c r="Q2" s="7" t="s">
        <v>25</v>
      </c>
      <c r="S2" s="7" t="s">
        <v>42</v>
      </c>
      <c r="T2" s="5">
        <f>ROUND(AVERAGE(Q4:Q15),2)</f>
        <v>48.81</v>
      </c>
    </row>
    <row r="3" spans="1:25" ht="45" x14ac:dyDescent="0.25">
      <c r="B3" s="7" t="s">
        <v>30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26</v>
      </c>
      <c r="M3" s="7" t="s">
        <v>27</v>
      </c>
      <c r="N3" s="7" t="s">
        <v>28</v>
      </c>
      <c r="O3" s="7" t="s">
        <v>29</v>
      </c>
      <c r="S3" s="7" t="s">
        <v>43</v>
      </c>
      <c r="T3" s="5">
        <f>ROUND(AVERAGE(Q21:Q32),2)</f>
        <v>80.36</v>
      </c>
    </row>
    <row r="4" spans="1:25" ht="30" customHeight="1" x14ac:dyDescent="0.25">
      <c r="A4" s="7" t="s">
        <v>11</v>
      </c>
      <c r="B4" s="12">
        <v>0</v>
      </c>
      <c r="C4" s="12">
        <v>0</v>
      </c>
      <c r="D4" s="12">
        <v>1</v>
      </c>
      <c r="E4" s="12">
        <v>0</v>
      </c>
      <c r="F4" s="12">
        <v>1</v>
      </c>
      <c r="G4" s="12">
        <v>0</v>
      </c>
      <c r="H4" s="12">
        <v>1</v>
      </c>
      <c r="I4" s="12">
        <v>0</v>
      </c>
      <c r="J4" s="12">
        <v>0</v>
      </c>
      <c r="K4" s="12">
        <v>1</v>
      </c>
      <c r="L4" s="12">
        <v>0</v>
      </c>
      <c r="M4" s="12">
        <v>1</v>
      </c>
      <c r="N4" s="12">
        <v>1</v>
      </c>
      <c r="O4" s="12">
        <v>1</v>
      </c>
      <c r="P4" s="7">
        <v>7</v>
      </c>
      <c r="Q4" s="7">
        <v>50</v>
      </c>
      <c r="S4" s="7" t="s">
        <v>33</v>
      </c>
      <c r="T4">
        <f>ROUND(_xlfn.STDEV.P(Q4:Q15),2)</f>
        <v>11.61</v>
      </c>
      <c r="V4" s="11" t="s">
        <v>10</v>
      </c>
      <c r="W4" s="11" t="s">
        <v>39</v>
      </c>
      <c r="X4" s="11" t="s">
        <v>40</v>
      </c>
      <c r="Y4" s="11" t="s">
        <v>41</v>
      </c>
    </row>
    <row r="5" spans="1:25" x14ac:dyDescent="0.25">
      <c r="A5" s="7" t="s">
        <v>12</v>
      </c>
      <c r="B5" s="12">
        <v>0</v>
      </c>
      <c r="C5" s="12">
        <v>1</v>
      </c>
      <c r="D5" s="12">
        <v>1</v>
      </c>
      <c r="E5" s="12">
        <v>0</v>
      </c>
      <c r="F5" s="12">
        <v>1</v>
      </c>
      <c r="G5" s="12">
        <v>0</v>
      </c>
      <c r="H5" s="12">
        <v>1</v>
      </c>
      <c r="I5" s="12">
        <v>1</v>
      </c>
      <c r="J5" s="12">
        <v>1</v>
      </c>
      <c r="K5" s="12">
        <v>0</v>
      </c>
      <c r="L5" s="12">
        <v>0</v>
      </c>
      <c r="M5" s="12">
        <v>1</v>
      </c>
      <c r="N5" s="12">
        <v>1</v>
      </c>
      <c r="O5" s="12">
        <v>1</v>
      </c>
      <c r="P5" s="7">
        <v>9</v>
      </c>
      <c r="Q5" s="7">
        <v>64.290000000000006</v>
      </c>
      <c r="S5" s="7" t="s">
        <v>34</v>
      </c>
      <c r="T5">
        <f>ROUND(_xlfn.STDEV.P(Q21:Q32),2)</f>
        <v>6.6</v>
      </c>
      <c r="V5" s="3" t="s">
        <v>11</v>
      </c>
      <c r="W5" s="8">
        <v>50</v>
      </c>
      <c r="X5" s="3">
        <v>71.430000000000007</v>
      </c>
      <c r="Y5" s="8">
        <f>ROUND(((X5-W5)/(100-W5)),2)</f>
        <v>0.43</v>
      </c>
    </row>
    <row r="6" spans="1:25" ht="30" x14ac:dyDescent="0.25">
      <c r="A6" s="7" t="s">
        <v>13</v>
      </c>
      <c r="B6" s="12">
        <v>0</v>
      </c>
      <c r="C6" s="12">
        <v>1</v>
      </c>
      <c r="D6" s="12">
        <v>1</v>
      </c>
      <c r="E6" s="12">
        <v>1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1</v>
      </c>
      <c r="P6" s="7">
        <v>5</v>
      </c>
      <c r="Q6" s="7">
        <v>35.71</v>
      </c>
      <c r="S6" s="7" t="s">
        <v>41</v>
      </c>
      <c r="T6">
        <f>ROUND((T3-T2)/(100-T2),2)</f>
        <v>0.62</v>
      </c>
      <c r="V6" s="3" t="s">
        <v>12</v>
      </c>
      <c r="W6" s="8">
        <v>64.290000000000006</v>
      </c>
      <c r="X6" s="3">
        <v>85.71</v>
      </c>
      <c r="Y6" s="8">
        <f t="shared" ref="Y6:Y15" si="0">ROUND(((X6-W6)/(100-W6)),2)</f>
        <v>0.6</v>
      </c>
    </row>
    <row r="7" spans="1:25" x14ac:dyDescent="0.25">
      <c r="A7" s="7" t="s">
        <v>14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1</v>
      </c>
      <c r="L7" s="12">
        <v>1</v>
      </c>
      <c r="M7" s="12">
        <v>0</v>
      </c>
      <c r="N7" s="12">
        <v>1</v>
      </c>
      <c r="O7" s="12">
        <v>1</v>
      </c>
      <c r="P7" s="7">
        <v>5</v>
      </c>
      <c r="Q7" s="7">
        <v>35.71</v>
      </c>
      <c r="S7" s="7" t="s">
        <v>37</v>
      </c>
      <c r="T7">
        <f>SQRT((T4^2+T5^2)/2)</f>
        <v>9.4433071537465096</v>
      </c>
      <c r="V7" s="3" t="s">
        <v>13</v>
      </c>
      <c r="W7" s="8">
        <v>35.71</v>
      </c>
      <c r="X7" s="3">
        <v>85.71</v>
      </c>
      <c r="Y7" s="8">
        <f t="shared" si="0"/>
        <v>0.78</v>
      </c>
    </row>
    <row r="8" spans="1:25" x14ac:dyDescent="0.25">
      <c r="A8" s="7" t="s">
        <v>15</v>
      </c>
      <c r="B8" s="12">
        <v>0</v>
      </c>
      <c r="C8" s="13">
        <v>0</v>
      </c>
      <c r="D8" s="12">
        <v>1</v>
      </c>
      <c r="E8" s="12">
        <v>0</v>
      </c>
      <c r="F8" s="12">
        <v>1</v>
      </c>
      <c r="G8" s="12">
        <v>1</v>
      </c>
      <c r="H8" s="12">
        <v>0</v>
      </c>
      <c r="I8" s="12">
        <v>0</v>
      </c>
      <c r="J8" s="12">
        <v>1</v>
      </c>
      <c r="K8" s="12">
        <v>0</v>
      </c>
      <c r="L8" s="12">
        <v>0</v>
      </c>
      <c r="M8" s="12">
        <v>1</v>
      </c>
      <c r="N8" s="12">
        <v>0</v>
      </c>
      <c r="O8" s="12">
        <v>1</v>
      </c>
      <c r="P8" s="7">
        <v>6</v>
      </c>
      <c r="Q8" s="7">
        <v>42.86</v>
      </c>
      <c r="S8" s="7" t="s">
        <v>38</v>
      </c>
      <c r="T8">
        <f>(T3-T2)/T7</f>
        <v>3.3409905540860168</v>
      </c>
      <c r="V8" s="3" t="s">
        <v>14</v>
      </c>
      <c r="W8" s="8">
        <v>35.71</v>
      </c>
      <c r="X8" s="3">
        <v>78.569999999999993</v>
      </c>
      <c r="Y8" s="8">
        <f t="shared" si="0"/>
        <v>0.67</v>
      </c>
    </row>
    <row r="9" spans="1:25" x14ac:dyDescent="0.25">
      <c r="A9" s="7" t="s">
        <v>16</v>
      </c>
      <c r="B9" s="12">
        <v>1</v>
      </c>
      <c r="C9" s="12">
        <v>0</v>
      </c>
      <c r="D9" s="12">
        <v>0</v>
      </c>
      <c r="E9" s="12">
        <v>1</v>
      </c>
      <c r="F9" s="12">
        <v>1</v>
      </c>
      <c r="G9" s="12">
        <v>1</v>
      </c>
      <c r="H9" s="12">
        <v>1</v>
      </c>
      <c r="I9" s="12">
        <v>0</v>
      </c>
      <c r="J9" s="12">
        <v>1</v>
      </c>
      <c r="K9" s="12">
        <v>0</v>
      </c>
      <c r="L9" s="12">
        <v>0</v>
      </c>
      <c r="M9" s="12">
        <v>0</v>
      </c>
      <c r="N9" s="12">
        <v>1</v>
      </c>
      <c r="O9" s="12">
        <v>0</v>
      </c>
      <c r="P9" s="7">
        <v>7</v>
      </c>
      <c r="Q9" s="7">
        <v>50</v>
      </c>
      <c r="V9" s="3" t="s">
        <v>15</v>
      </c>
      <c r="W9" s="8">
        <v>42.86</v>
      </c>
      <c r="X9" s="3">
        <v>78.569999999999993</v>
      </c>
      <c r="Y9" s="8">
        <f t="shared" si="0"/>
        <v>0.62</v>
      </c>
    </row>
    <row r="10" spans="1:25" x14ac:dyDescent="0.25">
      <c r="A10" s="7" t="s">
        <v>17</v>
      </c>
      <c r="B10" s="7">
        <v>1</v>
      </c>
      <c r="C10" s="7">
        <v>1</v>
      </c>
      <c r="D10" s="7">
        <v>0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7">
        <v>9</v>
      </c>
      <c r="Q10" s="7">
        <v>64.290000000000006</v>
      </c>
      <c r="V10" s="3" t="s">
        <v>16</v>
      </c>
      <c r="W10" s="8">
        <v>50</v>
      </c>
      <c r="X10" s="3">
        <v>85.71</v>
      </c>
      <c r="Y10" s="8">
        <f t="shared" si="0"/>
        <v>0.71</v>
      </c>
    </row>
    <row r="11" spans="1:25" x14ac:dyDescent="0.25">
      <c r="A11" s="7" t="s">
        <v>18</v>
      </c>
      <c r="B11" s="12">
        <v>1</v>
      </c>
      <c r="C11" s="12">
        <v>0</v>
      </c>
      <c r="D11" s="12">
        <v>1</v>
      </c>
      <c r="E11" s="12">
        <v>1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1</v>
      </c>
      <c r="L11" s="12">
        <v>0</v>
      </c>
      <c r="M11" s="12">
        <v>1</v>
      </c>
      <c r="N11" s="12">
        <v>0</v>
      </c>
      <c r="O11" s="12">
        <v>1</v>
      </c>
      <c r="P11" s="7">
        <v>7</v>
      </c>
      <c r="Q11" s="7">
        <v>50</v>
      </c>
      <c r="V11" s="3" t="s">
        <v>17</v>
      </c>
      <c r="W11" s="8">
        <v>64.290000000000006</v>
      </c>
      <c r="X11" s="3">
        <v>71.430000000000007</v>
      </c>
      <c r="Y11" s="8">
        <f t="shared" si="0"/>
        <v>0.2</v>
      </c>
    </row>
    <row r="12" spans="1:25" x14ac:dyDescent="0.25">
      <c r="A12" s="7" t="s">
        <v>19</v>
      </c>
      <c r="B12" s="12">
        <v>1</v>
      </c>
      <c r="C12" s="12">
        <v>1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0</v>
      </c>
      <c r="L12" s="12">
        <v>0</v>
      </c>
      <c r="M12" s="12">
        <v>1</v>
      </c>
      <c r="N12" s="12">
        <v>1</v>
      </c>
      <c r="O12" s="12">
        <v>1</v>
      </c>
      <c r="P12" s="7">
        <v>10</v>
      </c>
      <c r="Q12" s="7">
        <v>71.430000000000007</v>
      </c>
      <c r="V12" s="3" t="s">
        <v>18</v>
      </c>
      <c r="W12" s="8">
        <v>50</v>
      </c>
      <c r="X12" s="3">
        <v>71.430000000000007</v>
      </c>
      <c r="Y12" s="8">
        <f t="shared" si="0"/>
        <v>0.43</v>
      </c>
    </row>
    <row r="13" spans="1:25" x14ac:dyDescent="0.25">
      <c r="A13" s="7" t="s">
        <v>20</v>
      </c>
      <c r="B13" s="12">
        <v>0</v>
      </c>
      <c r="C13" s="12">
        <v>0</v>
      </c>
      <c r="D13" s="12">
        <v>1</v>
      </c>
      <c r="E13" s="12">
        <v>0</v>
      </c>
      <c r="F13" s="12">
        <v>1</v>
      </c>
      <c r="G13" s="12">
        <v>0</v>
      </c>
      <c r="H13" s="12">
        <v>0</v>
      </c>
      <c r="I13" s="12">
        <v>1</v>
      </c>
      <c r="J13" s="12">
        <v>0</v>
      </c>
      <c r="K13" s="12">
        <v>1</v>
      </c>
      <c r="L13" s="12">
        <v>0</v>
      </c>
      <c r="M13" s="12">
        <v>1</v>
      </c>
      <c r="N13" s="12">
        <v>0</v>
      </c>
      <c r="O13" s="12">
        <v>1</v>
      </c>
      <c r="P13" s="7">
        <v>6</v>
      </c>
      <c r="Q13" s="7">
        <v>42.86</v>
      </c>
      <c r="V13" s="3" t="s">
        <v>19</v>
      </c>
      <c r="W13" s="8">
        <v>71.430000000000007</v>
      </c>
      <c r="X13" s="3">
        <v>92.86</v>
      </c>
      <c r="Y13" s="8">
        <f t="shared" si="0"/>
        <v>0.75</v>
      </c>
    </row>
    <row r="14" spans="1:25" x14ac:dyDescent="0.25">
      <c r="A14" s="7" t="s">
        <v>21</v>
      </c>
      <c r="B14" s="12">
        <v>0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1</v>
      </c>
      <c r="J14" s="12">
        <v>0</v>
      </c>
      <c r="K14" s="12">
        <v>0</v>
      </c>
      <c r="L14" s="12">
        <v>1</v>
      </c>
      <c r="M14" s="12">
        <v>0</v>
      </c>
      <c r="N14" s="12">
        <v>1</v>
      </c>
      <c r="O14" s="12">
        <v>0</v>
      </c>
      <c r="P14" s="7">
        <v>6</v>
      </c>
      <c r="Q14" s="7">
        <v>42.86</v>
      </c>
      <c r="V14" s="3" t="s">
        <v>20</v>
      </c>
      <c r="W14" s="8">
        <v>42.86</v>
      </c>
      <c r="X14" s="3">
        <v>85.71</v>
      </c>
      <c r="Y14" s="8">
        <f t="shared" si="0"/>
        <v>0.75</v>
      </c>
    </row>
    <row r="15" spans="1:25" x14ac:dyDescent="0.25">
      <c r="A15" s="7" t="s">
        <v>22</v>
      </c>
      <c r="B15" s="12">
        <v>1</v>
      </c>
      <c r="C15" s="12">
        <v>1</v>
      </c>
      <c r="D15" s="12">
        <v>0</v>
      </c>
      <c r="E15" s="12">
        <v>0</v>
      </c>
      <c r="F15" s="12">
        <v>0</v>
      </c>
      <c r="G15" s="12">
        <v>0</v>
      </c>
      <c r="H15" s="12">
        <v>1</v>
      </c>
      <c r="I15" s="12">
        <v>0</v>
      </c>
      <c r="J15" s="12">
        <v>0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7">
        <v>5</v>
      </c>
      <c r="Q15" s="7">
        <v>35.71</v>
      </c>
      <c r="V15" s="3" t="s">
        <v>21</v>
      </c>
      <c r="W15" s="8">
        <v>42.86</v>
      </c>
      <c r="X15" s="3">
        <v>78.569999999999993</v>
      </c>
      <c r="Y15" s="8">
        <f t="shared" si="0"/>
        <v>0.62</v>
      </c>
    </row>
    <row r="16" spans="1:25" ht="45" x14ac:dyDescent="0.25">
      <c r="A16" s="7" t="s">
        <v>24</v>
      </c>
      <c r="B16" s="7">
        <v>33.33</v>
      </c>
      <c r="C16" s="7">
        <v>41.67</v>
      </c>
      <c r="D16" s="7">
        <v>66.67</v>
      </c>
      <c r="E16" s="7">
        <v>33.33</v>
      </c>
      <c r="F16" s="7">
        <v>58.33</v>
      </c>
      <c r="G16" s="7">
        <v>41.67</v>
      </c>
      <c r="H16" s="7">
        <v>75</v>
      </c>
      <c r="I16" s="7">
        <v>41.67</v>
      </c>
      <c r="J16" s="7">
        <v>41.67</v>
      </c>
      <c r="K16" s="7">
        <v>41.67</v>
      </c>
      <c r="L16" s="7">
        <v>33.33</v>
      </c>
      <c r="M16" s="7">
        <v>58.33</v>
      </c>
      <c r="N16" s="7">
        <v>58.33</v>
      </c>
      <c r="O16" s="7">
        <v>66.67</v>
      </c>
      <c r="S16" s="7" t="s">
        <v>42</v>
      </c>
      <c r="T16" s="7">
        <v>49.41</v>
      </c>
      <c r="V16" s="3" t="s">
        <v>22</v>
      </c>
      <c r="W16" s="8">
        <v>35.71</v>
      </c>
      <c r="X16" s="3">
        <v>78.569999999999993</v>
      </c>
      <c r="Y16" s="8">
        <f>ROUND(((X16-W16)/(100-W16)),2)</f>
        <v>0.67</v>
      </c>
    </row>
    <row r="17" spans="1:25" ht="45" x14ac:dyDescent="0.25">
      <c r="S17" s="7" t="s">
        <v>43</v>
      </c>
      <c r="T17" s="7">
        <v>79.760000000000005</v>
      </c>
      <c r="Y17" s="10"/>
    </row>
    <row r="18" spans="1:25" ht="30" x14ac:dyDescent="0.25">
      <c r="S18" s="7" t="s">
        <v>41</v>
      </c>
      <c r="T18" s="7">
        <v>0.67</v>
      </c>
    </row>
    <row r="19" spans="1:25" ht="30" x14ac:dyDescent="0.25">
      <c r="A19" s="7" t="s">
        <v>10</v>
      </c>
      <c r="B19" s="7" t="s">
        <v>9</v>
      </c>
      <c r="P19" s="7" t="s">
        <v>23</v>
      </c>
      <c r="Q19" s="7" t="s">
        <v>25</v>
      </c>
      <c r="S19" s="7" t="s">
        <v>38</v>
      </c>
      <c r="T19" s="7">
        <v>2.8016131943238469</v>
      </c>
    </row>
    <row r="20" spans="1:25" x14ac:dyDescent="0.25">
      <c r="B20" s="7" t="s">
        <v>30</v>
      </c>
      <c r="C20" s="7" t="s">
        <v>0</v>
      </c>
      <c r="D20" s="7" t="s">
        <v>1</v>
      </c>
      <c r="E20" s="7" t="s">
        <v>2</v>
      </c>
      <c r="F20" s="7" t="s">
        <v>3</v>
      </c>
      <c r="G20" s="7" t="s">
        <v>4</v>
      </c>
      <c r="H20" s="7" t="s">
        <v>5</v>
      </c>
      <c r="I20" s="7" t="s">
        <v>6</v>
      </c>
      <c r="J20" s="7" t="s">
        <v>7</v>
      </c>
      <c r="K20" s="7" t="s">
        <v>8</v>
      </c>
      <c r="L20" s="7" t="s">
        <v>26</v>
      </c>
      <c r="M20" s="7" t="s">
        <v>27</v>
      </c>
      <c r="N20" s="7" t="s">
        <v>28</v>
      </c>
      <c r="O20" s="7" t="s">
        <v>29</v>
      </c>
    </row>
    <row r="21" spans="1:25" x14ac:dyDescent="0.25">
      <c r="A21" s="7" t="s">
        <v>11</v>
      </c>
      <c r="B21" s="7">
        <v>0</v>
      </c>
      <c r="C21" s="7">
        <v>0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0</v>
      </c>
      <c r="J21" s="7">
        <v>1</v>
      </c>
      <c r="K21" s="7">
        <v>1</v>
      </c>
      <c r="L21" s="7">
        <v>1</v>
      </c>
      <c r="M21" s="7">
        <v>1</v>
      </c>
      <c r="N21" s="7">
        <v>0</v>
      </c>
      <c r="O21" s="7">
        <v>1</v>
      </c>
      <c r="P21" s="7">
        <v>10</v>
      </c>
      <c r="Q21" s="7">
        <v>71.430000000000007</v>
      </c>
    </row>
    <row r="22" spans="1:25" x14ac:dyDescent="0.25">
      <c r="A22" s="7" t="s">
        <v>12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0</v>
      </c>
      <c r="M22" s="7">
        <v>1</v>
      </c>
      <c r="N22" s="7">
        <v>1</v>
      </c>
      <c r="O22" s="7">
        <v>1</v>
      </c>
      <c r="P22" s="7">
        <v>12</v>
      </c>
      <c r="Q22" s="7">
        <v>85.71</v>
      </c>
    </row>
    <row r="23" spans="1:25" x14ac:dyDescent="0.25">
      <c r="A23" s="7" t="s">
        <v>13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0</v>
      </c>
      <c r="K23" s="7">
        <v>1</v>
      </c>
      <c r="L23" s="7">
        <v>1</v>
      </c>
      <c r="M23" s="7">
        <v>1</v>
      </c>
      <c r="N23" s="7">
        <v>0</v>
      </c>
      <c r="O23" s="7">
        <v>1</v>
      </c>
      <c r="P23" s="7">
        <v>12</v>
      </c>
      <c r="Q23" s="7">
        <v>85.71</v>
      </c>
    </row>
    <row r="24" spans="1:25" x14ac:dyDescent="0.25">
      <c r="A24" s="7" t="s">
        <v>14</v>
      </c>
      <c r="B24" s="7">
        <v>1</v>
      </c>
      <c r="C24" s="7">
        <v>1</v>
      </c>
      <c r="D24" s="7">
        <v>1</v>
      </c>
      <c r="E24" s="7">
        <v>1</v>
      </c>
      <c r="F24" s="7">
        <v>0</v>
      </c>
      <c r="G24" s="7">
        <v>1</v>
      </c>
      <c r="H24" s="7">
        <v>1</v>
      </c>
      <c r="I24" s="7">
        <v>0</v>
      </c>
      <c r="J24" s="7">
        <v>1</v>
      </c>
      <c r="K24" s="7">
        <v>0</v>
      </c>
      <c r="L24" s="7">
        <v>1</v>
      </c>
      <c r="M24" s="7">
        <v>1</v>
      </c>
      <c r="N24" s="7">
        <v>1</v>
      </c>
      <c r="O24" s="7">
        <v>1</v>
      </c>
      <c r="P24" s="7">
        <v>11</v>
      </c>
      <c r="Q24" s="7">
        <v>78.569999999999993</v>
      </c>
    </row>
    <row r="25" spans="1:25" x14ac:dyDescent="0.25">
      <c r="A25" s="7" t="s">
        <v>15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0</v>
      </c>
      <c r="J25" s="7">
        <v>0</v>
      </c>
      <c r="K25" s="7">
        <v>1</v>
      </c>
      <c r="L25" s="7">
        <v>1</v>
      </c>
      <c r="M25" s="7">
        <v>1</v>
      </c>
      <c r="N25" s="7">
        <v>0</v>
      </c>
      <c r="O25" s="7">
        <v>1</v>
      </c>
      <c r="P25" s="7">
        <v>11</v>
      </c>
      <c r="Q25" s="7">
        <v>78.569999999999993</v>
      </c>
    </row>
    <row r="26" spans="1:25" x14ac:dyDescent="0.25">
      <c r="A26" s="7" t="s">
        <v>16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0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0</v>
      </c>
      <c r="P26" s="7">
        <v>12</v>
      </c>
      <c r="Q26" s="7">
        <v>85.71</v>
      </c>
    </row>
    <row r="27" spans="1:25" x14ac:dyDescent="0.25">
      <c r="A27" s="7" t="s">
        <v>17</v>
      </c>
      <c r="B27" s="12">
        <v>0</v>
      </c>
      <c r="C27" s="12">
        <v>0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0</v>
      </c>
      <c r="N27" s="12">
        <v>1</v>
      </c>
      <c r="O27" s="12">
        <v>0</v>
      </c>
      <c r="P27" s="7">
        <v>10</v>
      </c>
      <c r="Q27" s="7">
        <v>71.430000000000007</v>
      </c>
    </row>
    <row r="28" spans="1:25" x14ac:dyDescent="0.25">
      <c r="A28" s="7" t="s">
        <v>18</v>
      </c>
      <c r="B28" s="7">
        <v>0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0</v>
      </c>
      <c r="J28" s="7">
        <v>0</v>
      </c>
      <c r="K28" s="7">
        <v>1</v>
      </c>
      <c r="L28" s="7">
        <v>0</v>
      </c>
      <c r="M28" s="7">
        <v>1</v>
      </c>
      <c r="N28" s="7">
        <v>1</v>
      </c>
      <c r="O28" s="7">
        <v>1</v>
      </c>
      <c r="P28" s="7">
        <v>10</v>
      </c>
      <c r="Q28" s="7">
        <v>71.430000000000007</v>
      </c>
    </row>
    <row r="29" spans="1:25" x14ac:dyDescent="0.25">
      <c r="A29" s="7" t="s">
        <v>19</v>
      </c>
      <c r="B29" s="7">
        <v>1</v>
      </c>
      <c r="C29" s="7">
        <v>1</v>
      </c>
      <c r="D29" s="7">
        <v>0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13</v>
      </c>
      <c r="Q29" s="7">
        <v>92.86</v>
      </c>
    </row>
    <row r="30" spans="1:25" x14ac:dyDescent="0.25">
      <c r="A30" s="7" t="s">
        <v>20</v>
      </c>
      <c r="B30" s="7">
        <v>1</v>
      </c>
      <c r="C30" s="7">
        <v>1</v>
      </c>
      <c r="D30" s="7">
        <v>1</v>
      </c>
      <c r="E30" s="7">
        <v>0</v>
      </c>
      <c r="F30" s="7">
        <v>1</v>
      </c>
      <c r="G30" s="7">
        <v>1</v>
      </c>
      <c r="H30" s="7">
        <v>1</v>
      </c>
      <c r="I30" s="7">
        <v>0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12</v>
      </c>
      <c r="Q30" s="7">
        <v>85.71</v>
      </c>
    </row>
    <row r="31" spans="1:25" x14ac:dyDescent="0.25">
      <c r="A31" s="7" t="s">
        <v>21</v>
      </c>
      <c r="B31" s="7">
        <v>0</v>
      </c>
      <c r="C31" s="7">
        <v>1</v>
      </c>
      <c r="D31" s="7">
        <v>1</v>
      </c>
      <c r="E31" s="7">
        <v>0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1</v>
      </c>
      <c r="O31" s="7">
        <v>1</v>
      </c>
      <c r="P31" s="7">
        <v>11</v>
      </c>
      <c r="Q31" s="7">
        <v>78.569999999999993</v>
      </c>
    </row>
    <row r="32" spans="1:25" x14ac:dyDescent="0.25">
      <c r="A32" s="7" t="s">
        <v>22</v>
      </c>
      <c r="B32" s="7">
        <v>1</v>
      </c>
      <c r="C32" s="7">
        <v>0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1</v>
      </c>
      <c r="N32" s="7">
        <v>1</v>
      </c>
      <c r="O32" s="7">
        <v>1</v>
      </c>
      <c r="P32" s="7">
        <v>11</v>
      </c>
      <c r="Q32" s="7">
        <v>78.569999999999993</v>
      </c>
    </row>
    <row r="33" spans="1:17" ht="45" x14ac:dyDescent="0.25">
      <c r="A33" s="7" t="s">
        <v>24</v>
      </c>
      <c r="B33" s="7">
        <v>75</v>
      </c>
      <c r="C33" s="7">
        <v>83.33</v>
      </c>
      <c r="D33" s="7">
        <v>83.33</v>
      </c>
      <c r="E33" s="7">
        <v>75</v>
      </c>
      <c r="F33" s="7">
        <v>91.67</v>
      </c>
      <c r="G33" s="7">
        <v>91.67</v>
      </c>
      <c r="H33" s="7">
        <v>83.33</v>
      </c>
      <c r="I33" s="7">
        <v>58.33</v>
      </c>
      <c r="J33" s="7">
        <v>75</v>
      </c>
      <c r="K33" s="7">
        <v>91.67</v>
      </c>
      <c r="L33" s="7">
        <v>66.67</v>
      </c>
      <c r="M33" s="7">
        <v>83.33</v>
      </c>
      <c r="N33" s="7">
        <v>66.67</v>
      </c>
      <c r="O33" s="7">
        <v>91.67</v>
      </c>
    </row>
    <row r="35" spans="1:17" x14ac:dyDescent="0.25">
      <c r="B35" s="12">
        <v>0</v>
      </c>
      <c r="C35" s="12">
        <v>0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0</v>
      </c>
      <c r="N35" s="12">
        <v>1</v>
      </c>
      <c r="O35" s="12">
        <v>0</v>
      </c>
      <c r="P35" s="7">
        <v>10</v>
      </c>
      <c r="Q35" s="7">
        <v>71.430000000000007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Ashyqqeen Binti Azhar</dc:creator>
  <cp:lastModifiedBy>Ashyqqeen Binti Azhar</cp:lastModifiedBy>
  <dcterms:created xsi:type="dcterms:W3CDTF">2025-08-30T15:38:54Z</dcterms:created>
  <dcterms:modified xsi:type="dcterms:W3CDTF">2025-09-01T14:12:52Z</dcterms:modified>
</cp:coreProperties>
</file>