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ithub\matricphys\tpf2\sectC\C4\2425\"/>
    </mc:Choice>
  </mc:AlternateContent>
  <xr:revisionPtr revIDLastSave="0" documentId="13_ncr:1_{FC5B0069-F7CD-46A8-AEB2-397FFD03E18A}" xr6:coauthVersionLast="47" xr6:coauthVersionMax="47" xr10:uidLastSave="{00000000-0000-0000-0000-000000000000}"/>
  <bookViews>
    <workbookView xWindow="-120" yWindow="-120" windowWidth="20730" windowHeight="11040" firstSheet="4" activeTab="11" xr2:uid="{953F4C41-E1DB-48EE-B194-0565813B8BC8}"/>
  </bookViews>
  <sheets>
    <sheet name="Topic" sheetId="1" r:id="rId1"/>
    <sheet name="Subtopic" sheetId="2" r:id="rId2"/>
    <sheet name="CLO" sheetId="9" r:id="rId3"/>
    <sheet name="Lectures LO" sheetId="4" r:id="rId4"/>
    <sheet name="Labs LO" sheetId="6" r:id="rId5"/>
    <sheet name="Tutorials LO" sheetId="5" r:id="rId6"/>
    <sheet name="All LO" sheetId="3" r:id="rId7"/>
    <sheet name="tutorials-sche" sheetId="11" r:id="rId8"/>
    <sheet name="Dates" sheetId="8" r:id="rId9"/>
    <sheet name="Lectures" sheetId="7" r:id="rId10"/>
    <sheet name="Tutorials" sheetId="10" r:id="rId11"/>
    <sheet name="labs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" i="7"/>
  <c r="G3" i="7"/>
  <c r="D6" i="10"/>
  <c r="D7" i="10"/>
  <c r="D10" i="10" s="1"/>
  <c r="D13" i="10" s="1"/>
  <c r="D16" i="10" s="1"/>
  <c r="D19" i="10" s="1"/>
  <c r="D22" i="10" s="1"/>
  <c r="D25" i="10" s="1"/>
  <c r="D28" i="10" s="1"/>
  <c r="D31" i="10" s="1"/>
  <c r="D34" i="10" s="1"/>
  <c r="D37" i="10" s="1"/>
  <c r="D40" i="10" s="1"/>
  <c r="D43" i="10" s="1"/>
  <c r="D46" i="10" s="1"/>
  <c r="D49" i="10" s="1"/>
  <c r="D52" i="10" s="1"/>
  <c r="D55" i="10" s="1"/>
  <c r="D8" i="10"/>
  <c r="D9" i="10"/>
  <c r="D11" i="10"/>
  <c r="D12" i="10"/>
  <c r="D15" i="10" s="1"/>
  <c r="D18" i="10" s="1"/>
  <c r="D21" i="10" s="1"/>
  <c r="D24" i="10" s="1"/>
  <c r="D27" i="10" s="1"/>
  <c r="D30" i="10" s="1"/>
  <c r="D33" i="10" s="1"/>
  <c r="D36" i="10" s="1"/>
  <c r="D39" i="10" s="1"/>
  <c r="D42" i="10" s="1"/>
  <c r="D45" i="10" s="1"/>
  <c r="D48" i="10" s="1"/>
  <c r="D51" i="10" s="1"/>
  <c r="D54" i="10" s="1"/>
  <c r="D14" i="10"/>
  <c r="D17" i="10"/>
  <c r="D20" i="10"/>
  <c r="D23" i="10" s="1"/>
  <c r="D26" i="10" s="1"/>
  <c r="D29" i="10" s="1"/>
  <c r="D32" i="10" s="1"/>
  <c r="D35" i="10" s="1"/>
  <c r="D38" i="10" s="1"/>
  <c r="D41" i="10" s="1"/>
  <c r="D44" i="10" s="1"/>
  <c r="D47" i="10" s="1"/>
  <c r="D50" i="10" s="1"/>
  <c r="D53" i="10" s="1"/>
  <c r="D5" i="10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13" i="8"/>
  <c r="C14" i="11"/>
  <c r="D14" i="11"/>
  <c r="E14" i="11"/>
  <c r="C15" i="11"/>
  <c r="D15" i="11"/>
  <c r="E15" i="11"/>
  <c r="C16" i="11"/>
  <c r="D16" i="11"/>
  <c r="E16" i="11"/>
  <c r="B15" i="11"/>
  <c r="B16" i="11"/>
  <c r="B14" i="11"/>
  <c r="M3" i="10"/>
  <c r="N3" i="10"/>
  <c r="O3" i="10"/>
  <c r="P3" i="10"/>
  <c r="Q3" i="10"/>
  <c r="M4" i="10"/>
  <c r="N4" i="10"/>
  <c r="O4" i="10"/>
  <c r="P4" i="10"/>
  <c r="Q4" i="10"/>
  <c r="M5" i="10"/>
  <c r="N5" i="10"/>
  <c r="O5" i="10"/>
  <c r="P5" i="10"/>
  <c r="Q5" i="10"/>
  <c r="M6" i="10"/>
  <c r="N6" i="10"/>
  <c r="O6" i="10"/>
  <c r="P6" i="10"/>
  <c r="Q6" i="10"/>
  <c r="M7" i="10"/>
  <c r="N7" i="10"/>
  <c r="O7" i="10"/>
  <c r="P7" i="10"/>
  <c r="Q7" i="10"/>
  <c r="M8" i="10"/>
  <c r="N8" i="10"/>
  <c r="O8" i="10"/>
  <c r="P8" i="10"/>
  <c r="Q8" i="10"/>
  <c r="M9" i="10"/>
  <c r="N9" i="10"/>
  <c r="O9" i="10"/>
  <c r="P9" i="10"/>
  <c r="Q9" i="10"/>
  <c r="M10" i="10"/>
  <c r="N10" i="10"/>
  <c r="O10" i="10"/>
  <c r="P10" i="10"/>
  <c r="Q10" i="10"/>
  <c r="M11" i="10"/>
  <c r="N11" i="10"/>
  <c r="O11" i="10"/>
  <c r="P11" i="10"/>
  <c r="Q11" i="10"/>
  <c r="M12" i="10"/>
  <c r="N12" i="10"/>
  <c r="O12" i="10"/>
  <c r="P12" i="10"/>
  <c r="Q12" i="10"/>
  <c r="M13" i="10"/>
  <c r="N13" i="10"/>
  <c r="O13" i="10"/>
  <c r="P13" i="10"/>
  <c r="Q13" i="10"/>
  <c r="M14" i="10"/>
  <c r="N14" i="10"/>
  <c r="O14" i="10"/>
  <c r="P14" i="10"/>
  <c r="Q14" i="10"/>
  <c r="M15" i="10"/>
  <c r="N15" i="10"/>
  <c r="O15" i="10"/>
  <c r="P15" i="10"/>
  <c r="Q15" i="10"/>
  <c r="M16" i="10"/>
  <c r="N16" i="10"/>
  <c r="O16" i="10"/>
  <c r="P16" i="10"/>
  <c r="Q16" i="10"/>
  <c r="M17" i="10"/>
  <c r="N17" i="10"/>
  <c r="O17" i="10"/>
  <c r="P17" i="10"/>
  <c r="Q17" i="10"/>
  <c r="M18" i="10"/>
  <c r="N18" i="10"/>
  <c r="O18" i="10"/>
  <c r="P18" i="10"/>
  <c r="Q18" i="10"/>
  <c r="M19" i="10"/>
  <c r="N19" i="10"/>
  <c r="O19" i="10"/>
  <c r="P19" i="10"/>
  <c r="Q19" i="10"/>
  <c r="M20" i="10"/>
  <c r="N20" i="10"/>
  <c r="O20" i="10"/>
  <c r="P20" i="10"/>
  <c r="Q20" i="10"/>
  <c r="M21" i="10"/>
  <c r="N21" i="10"/>
  <c r="O21" i="10"/>
  <c r="P21" i="10"/>
  <c r="Q21" i="10"/>
  <c r="M22" i="10"/>
  <c r="N22" i="10"/>
  <c r="O22" i="10"/>
  <c r="P22" i="10"/>
  <c r="Q22" i="10"/>
  <c r="M23" i="10"/>
  <c r="N23" i="10"/>
  <c r="O23" i="10"/>
  <c r="P23" i="10"/>
  <c r="Q23" i="10"/>
  <c r="M24" i="10"/>
  <c r="N24" i="10"/>
  <c r="O24" i="10"/>
  <c r="P24" i="10"/>
  <c r="Q24" i="10"/>
  <c r="M25" i="10"/>
  <c r="N25" i="10"/>
  <c r="O25" i="10"/>
  <c r="P25" i="10"/>
  <c r="Q25" i="10"/>
  <c r="M26" i="10"/>
  <c r="N26" i="10"/>
  <c r="O26" i="10"/>
  <c r="P26" i="10"/>
  <c r="Q26" i="10"/>
  <c r="M27" i="10"/>
  <c r="N27" i="10"/>
  <c r="O27" i="10"/>
  <c r="P27" i="10"/>
  <c r="Q27" i="10"/>
  <c r="M28" i="10"/>
  <c r="N28" i="10"/>
  <c r="O28" i="10"/>
  <c r="P28" i="10"/>
  <c r="Q28" i="10"/>
  <c r="M29" i="10"/>
  <c r="N29" i="10"/>
  <c r="O29" i="10"/>
  <c r="P29" i="10"/>
  <c r="Q29" i="10"/>
  <c r="M30" i="10"/>
  <c r="N30" i="10"/>
  <c r="O30" i="10"/>
  <c r="P30" i="10"/>
  <c r="Q30" i="10"/>
  <c r="M31" i="10"/>
  <c r="N31" i="10"/>
  <c r="O31" i="10"/>
  <c r="P31" i="10"/>
  <c r="Q31" i="10"/>
  <c r="M32" i="10"/>
  <c r="N32" i="10"/>
  <c r="O32" i="10"/>
  <c r="P32" i="10"/>
  <c r="Q32" i="10"/>
  <c r="M33" i="10"/>
  <c r="N33" i="10"/>
  <c r="O33" i="10"/>
  <c r="P33" i="10"/>
  <c r="Q33" i="10"/>
  <c r="M34" i="10"/>
  <c r="N34" i="10"/>
  <c r="O34" i="10"/>
  <c r="P34" i="10"/>
  <c r="Q34" i="10"/>
  <c r="M35" i="10"/>
  <c r="N35" i="10"/>
  <c r="O35" i="10"/>
  <c r="P35" i="10"/>
  <c r="Q35" i="10"/>
  <c r="M36" i="10"/>
  <c r="N36" i="10"/>
  <c r="O36" i="10"/>
  <c r="P36" i="10"/>
  <c r="Q36" i="10"/>
  <c r="M37" i="10"/>
  <c r="N37" i="10"/>
  <c r="O37" i="10"/>
  <c r="P37" i="10"/>
  <c r="Q37" i="10"/>
  <c r="M38" i="10"/>
  <c r="N38" i="10"/>
  <c r="O38" i="10"/>
  <c r="P38" i="10"/>
  <c r="Q38" i="10"/>
  <c r="M39" i="10"/>
  <c r="N39" i="10"/>
  <c r="O39" i="10"/>
  <c r="P39" i="10"/>
  <c r="Q39" i="10"/>
  <c r="M40" i="10"/>
  <c r="N40" i="10"/>
  <c r="O40" i="10"/>
  <c r="P40" i="10"/>
  <c r="Q40" i="10"/>
  <c r="M41" i="10"/>
  <c r="N41" i="10"/>
  <c r="O41" i="10"/>
  <c r="P41" i="10"/>
  <c r="Q41" i="10"/>
  <c r="M42" i="10"/>
  <c r="N42" i="10"/>
  <c r="O42" i="10"/>
  <c r="P42" i="10"/>
  <c r="Q42" i="10"/>
  <c r="M43" i="10"/>
  <c r="N43" i="10"/>
  <c r="O43" i="10"/>
  <c r="P43" i="10"/>
  <c r="Q43" i="10"/>
  <c r="M44" i="10"/>
  <c r="N44" i="10"/>
  <c r="O44" i="10"/>
  <c r="P44" i="10"/>
  <c r="Q44" i="10"/>
  <c r="M45" i="10"/>
  <c r="N45" i="10"/>
  <c r="O45" i="10"/>
  <c r="P45" i="10"/>
  <c r="Q45" i="10"/>
  <c r="M46" i="10"/>
  <c r="N46" i="10"/>
  <c r="O46" i="10"/>
  <c r="P46" i="10"/>
  <c r="Q46" i="10"/>
  <c r="M47" i="10"/>
  <c r="N47" i="10"/>
  <c r="O47" i="10"/>
  <c r="P47" i="10"/>
  <c r="Q47" i="10"/>
  <c r="M48" i="10"/>
  <c r="N48" i="10"/>
  <c r="O48" i="10"/>
  <c r="P48" i="10"/>
  <c r="Q48" i="10"/>
  <c r="M49" i="10"/>
  <c r="N49" i="10"/>
  <c r="O49" i="10"/>
  <c r="P49" i="10"/>
  <c r="Q49" i="10"/>
  <c r="M50" i="10"/>
  <c r="N50" i="10"/>
  <c r="O50" i="10"/>
  <c r="P50" i="10"/>
  <c r="Q50" i="10"/>
  <c r="M51" i="10"/>
  <c r="N51" i="10"/>
  <c r="O51" i="10"/>
  <c r="P51" i="10"/>
  <c r="Q51" i="10"/>
  <c r="M52" i="10"/>
  <c r="N52" i="10"/>
  <c r="O52" i="10"/>
  <c r="P52" i="10"/>
  <c r="Q52" i="10"/>
  <c r="M53" i="10"/>
  <c r="N53" i="10"/>
  <c r="O53" i="10"/>
  <c r="P53" i="10"/>
  <c r="Q53" i="10"/>
  <c r="M54" i="10"/>
  <c r="N54" i="10"/>
  <c r="O54" i="10"/>
  <c r="P54" i="10"/>
  <c r="Q54" i="10"/>
  <c r="M55" i="10"/>
  <c r="N55" i="10"/>
  <c r="O55" i="10"/>
  <c r="P55" i="10"/>
  <c r="Q55" i="10"/>
  <c r="Q2" i="10"/>
  <c r="P2" i="10"/>
  <c r="O2" i="10"/>
  <c r="N2" i="10"/>
  <c r="M2" i="10"/>
  <c r="B7" i="10"/>
  <c r="B10" i="10" s="1"/>
  <c r="B13" i="10" s="1"/>
  <c r="B16" i="10" s="1"/>
  <c r="B19" i="10" s="1"/>
  <c r="B22" i="10" s="1"/>
  <c r="B25" i="10" s="1"/>
  <c r="B28" i="10" s="1"/>
  <c r="B31" i="10" s="1"/>
  <c r="B34" i="10" s="1"/>
  <c r="B37" i="10" s="1"/>
  <c r="B40" i="10" s="1"/>
  <c r="B43" i="10" s="1"/>
  <c r="B46" i="10" s="1"/>
  <c r="B49" i="10" s="1"/>
  <c r="B52" i="10" s="1"/>
  <c r="B55" i="10" s="1"/>
  <c r="B6" i="10"/>
  <c r="B9" i="10" s="1"/>
  <c r="B12" i="10" s="1"/>
  <c r="B15" i="10" s="1"/>
  <c r="B18" i="10" s="1"/>
  <c r="B21" i="10" s="1"/>
  <c r="B24" i="10" s="1"/>
  <c r="B27" i="10" s="1"/>
  <c r="B30" i="10" s="1"/>
  <c r="B33" i="10" s="1"/>
  <c r="B36" i="10" s="1"/>
  <c r="B39" i="10" s="1"/>
  <c r="B42" i="10" s="1"/>
  <c r="B45" i="10" s="1"/>
  <c r="B48" i="10" s="1"/>
  <c r="B51" i="10" s="1"/>
  <c r="B54" i="10" s="1"/>
  <c r="B5" i="10"/>
  <c r="B8" i="10" s="1"/>
  <c r="B11" i="10" s="1"/>
  <c r="B14" i="10" s="1"/>
  <c r="B17" i="10" s="1"/>
  <c r="B20" i="10" s="1"/>
  <c r="B23" i="10" s="1"/>
  <c r="B26" i="10" s="1"/>
  <c r="B29" i="10" s="1"/>
  <c r="B32" i="10" s="1"/>
  <c r="B35" i="10" s="1"/>
  <c r="B38" i="10" s="1"/>
  <c r="B41" i="10" s="1"/>
  <c r="B44" i="10" s="1"/>
  <c r="B47" i="10" s="1"/>
  <c r="B50" i="10" s="1"/>
  <c r="B53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F14" i="11" l="1"/>
  <c r="F16" i="11"/>
  <c r="F15" i="11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" i="7"/>
  <c r="O2" i="7"/>
  <c r="P2" i="7"/>
  <c r="Q2" i="7"/>
  <c r="R2" i="7"/>
  <c r="O3" i="7"/>
  <c r="P3" i="7"/>
  <c r="Q3" i="7"/>
  <c r="R3" i="7"/>
  <c r="O4" i="7"/>
  <c r="P4" i="7"/>
  <c r="Q4" i="7"/>
  <c r="R4" i="7"/>
  <c r="O5" i="7"/>
  <c r="P5" i="7"/>
  <c r="Q5" i="7"/>
  <c r="R5" i="7"/>
  <c r="O6" i="7"/>
  <c r="P6" i="7"/>
  <c r="Q6" i="7"/>
  <c r="R6" i="7"/>
  <c r="O7" i="7"/>
  <c r="P7" i="7"/>
  <c r="Q7" i="7"/>
  <c r="R7" i="7"/>
  <c r="O8" i="7"/>
  <c r="P8" i="7"/>
  <c r="Q8" i="7"/>
  <c r="R8" i="7"/>
  <c r="O9" i="7"/>
  <c r="P9" i="7"/>
  <c r="Q9" i="7"/>
  <c r="R9" i="7"/>
  <c r="O10" i="7"/>
  <c r="P10" i="7"/>
  <c r="Q10" i="7"/>
  <c r="R10" i="7"/>
  <c r="O11" i="7"/>
  <c r="P11" i="7"/>
  <c r="Q11" i="7"/>
  <c r="R11" i="7"/>
  <c r="O12" i="7"/>
  <c r="P12" i="7"/>
  <c r="Q12" i="7"/>
  <c r="R12" i="7"/>
  <c r="O13" i="7"/>
  <c r="P13" i="7"/>
  <c r="Q13" i="7"/>
  <c r="R13" i="7"/>
  <c r="O14" i="7"/>
  <c r="P14" i="7"/>
  <c r="Q14" i="7"/>
  <c r="R14" i="7"/>
  <c r="O15" i="7"/>
  <c r="P15" i="7"/>
  <c r="Q15" i="7"/>
  <c r="R15" i="7"/>
  <c r="O16" i="7"/>
  <c r="P16" i="7"/>
  <c r="Q16" i="7"/>
  <c r="R16" i="7"/>
  <c r="O17" i="7"/>
  <c r="P17" i="7"/>
  <c r="Q17" i="7"/>
  <c r="R17" i="7"/>
  <c r="O18" i="7"/>
  <c r="P18" i="7"/>
  <c r="Q18" i="7"/>
  <c r="R18" i="7"/>
  <c r="O19" i="7"/>
  <c r="P19" i="7"/>
  <c r="Q19" i="7"/>
  <c r="R19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" i="7"/>
  <c r="F2" i="7"/>
  <c r="D3" i="7"/>
  <c r="D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A4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3" i="8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G2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D4" i="7" l="1"/>
  <c r="D5" i="7" l="1"/>
  <c r="D6" i="7" l="1"/>
  <c r="D7" i="7" l="1"/>
  <c r="D8" i="7" l="1"/>
  <c r="D9" i="7" l="1"/>
  <c r="D10" i="7" l="1"/>
  <c r="D11" i="7" l="1"/>
  <c r="D12" i="7" l="1"/>
  <c r="D13" i="7" l="1"/>
  <c r="D14" i="7" l="1"/>
  <c r="D15" i="7" l="1"/>
  <c r="D16" i="7" l="1"/>
  <c r="C35" i="2"/>
  <c r="C31" i="2"/>
  <c r="C23" i="2"/>
  <c r="C15" i="2"/>
  <c r="C7" i="2"/>
  <c r="C4" i="2"/>
  <c r="C2" i="2"/>
  <c r="C3" i="2"/>
  <c r="C5" i="2"/>
  <c r="C6" i="2"/>
  <c r="C8" i="2"/>
  <c r="C9" i="2"/>
  <c r="C10" i="2"/>
  <c r="C11" i="2"/>
  <c r="C12" i="2"/>
  <c r="C13" i="2"/>
  <c r="C14" i="2"/>
  <c r="C16" i="2"/>
  <c r="C17" i="2"/>
  <c r="C18" i="2"/>
  <c r="C19" i="2"/>
  <c r="C20" i="2"/>
  <c r="C21" i="2"/>
  <c r="C22" i="2"/>
  <c r="C24" i="2"/>
  <c r="C25" i="2"/>
  <c r="C26" i="2"/>
  <c r="C27" i="2"/>
  <c r="C28" i="2"/>
  <c r="C29" i="2"/>
  <c r="C30" i="2"/>
  <c r="C32" i="2"/>
  <c r="C33" i="2"/>
  <c r="C34" i="2"/>
  <c r="C36" i="2"/>
  <c r="C37" i="2"/>
  <c r="D17" i="7" l="1"/>
  <c r="D19" i="7" l="1"/>
  <c r="D18" i="7"/>
</calcChain>
</file>

<file path=xl/sharedStrings.xml><?xml version="1.0" encoding="utf-8"?>
<sst xmlns="http://schemas.openxmlformats.org/spreadsheetml/2006/main" count="1312" uniqueCount="629">
  <si>
    <t>Topic</t>
  </si>
  <si>
    <t>Chapter</t>
  </si>
  <si>
    <t>PHYSICAL QUANTITIES AND MEASUREMENTS</t>
  </si>
  <si>
    <t>KINEMATICS OF MOTIONS</t>
  </si>
  <si>
    <t>DYNAMICS OF LINEAR MOTION</t>
  </si>
  <si>
    <t>WORK, ENERGY AND POWER</t>
  </si>
  <si>
    <t>CIRCULAR MOTION</t>
  </si>
  <si>
    <t>ROTATION OF RIGID BODY</t>
  </si>
  <si>
    <t>OSCILLATIONS AND WAVES</t>
  </si>
  <si>
    <t>PHYSICS OF MATTER</t>
  </si>
  <si>
    <t>KINETIC THEORY OF GASES AND THERMODYNAMICS</t>
  </si>
  <si>
    <t>Chapter 1: Physical Quantities And Measurements</t>
  </si>
  <si>
    <t>Chapter 2: Kinematics Of Motions</t>
  </si>
  <si>
    <t>Chapter 3: Dynamics Of Linear Motion</t>
  </si>
  <si>
    <t>Chapter 4: Work, Energy And Power</t>
  </si>
  <si>
    <t>Chapter 5: Circular Motion</t>
  </si>
  <si>
    <t>Chapter 6: Rotation Of Rigid Body</t>
  </si>
  <si>
    <t>Chapter 7: Oscillations And Waves</t>
  </si>
  <si>
    <t>Chapter 8: Physics Of Matter</t>
  </si>
  <si>
    <t>Chapter 9: Kinetic Theory Of Gases And Thermodynamics</t>
  </si>
  <si>
    <t>Full Name</t>
  </si>
  <si>
    <t>Subtopic</t>
  </si>
  <si>
    <t>Title</t>
  </si>
  <si>
    <t>Dimensions Of Physical Quantities</t>
  </si>
  <si>
    <t>Scalars And Vectors</t>
  </si>
  <si>
    <t>Significant Figures And Uncertainties Analysis</t>
  </si>
  <si>
    <t>Linear Motion</t>
  </si>
  <si>
    <t>Uniformly Accelerated Motion</t>
  </si>
  <si>
    <t>Projectile Motion</t>
  </si>
  <si>
    <t>Momentum And Impulse</t>
  </si>
  <si>
    <t>Conservation Of Linear Momentum</t>
  </si>
  <si>
    <t>Basic Of Forces And Free Body Diagram</t>
  </si>
  <si>
    <t>Newton'S Laws Of Motion</t>
  </si>
  <si>
    <t>Work</t>
  </si>
  <si>
    <t>Energy And Conservation Of Energy</t>
  </si>
  <si>
    <t>Power</t>
  </si>
  <si>
    <t>Parameters In Circular Motion</t>
  </si>
  <si>
    <t>Uniform Circular Motion</t>
  </si>
  <si>
    <t>Centripetal Force</t>
  </si>
  <si>
    <t>Rotational Kinematics</t>
  </si>
  <si>
    <t>Equilibrium Of A Uniform Rigid Body</t>
  </si>
  <si>
    <t>Rotational Dynamics</t>
  </si>
  <si>
    <t>Conservation Of Angular Momentum</t>
  </si>
  <si>
    <t>Kinematics Of Simple Harmonic Motion</t>
  </si>
  <si>
    <t>Graphs Of Simple Harmonic Motion</t>
  </si>
  <si>
    <t>Period Of Simple Harmonic Motion</t>
  </si>
  <si>
    <t>Properties Of Waves</t>
  </si>
  <si>
    <t>Superposition Of Waves</t>
  </si>
  <si>
    <t>Application Of Standing Waves</t>
  </si>
  <si>
    <t>Doppler Effect</t>
  </si>
  <si>
    <t>Stress And Strain</t>
  </si>
  <si>
    <t>Young'S Modulus</t>
  </si>
  <si>
    <t>Heat Conduction</t>
  </si>
  <si>
    <t>Thermal Expansion</t>
  </si>
  <si>
    <t>Kinetic Theory Of Gases</t>
  </si>
  <si>
    <t>Molecular Kinetic Energy And Internal Energy</t>
  </si>
  <si>
    <t>First Law Of Thermodynamics</t>
  </si>
  <si>
    <t>Thermodynamic Processes</t>
  </si>
  <si>
    <t>Thermodynamic Work</t>
  </si>
  <si>
    <t>LO</t>
  </si>
  <si>
    <t>Content</t>
  </si>
  <si>
    <t>a</t>
  </si>
  <si>
    <t>b</t>
  </si>
  <si>
    <t>c</t>
  </si>
  <si>
    <t>d</t>
  </si>
  <si>
    <t>e</t>
  </si>
  <si>
    <t>f</t>
  </si>
  <si>
    <t>g</t>
  </si>
  <si>
    <t>Derive equation of work done in isothermal, isochoric and isobaric processes from P-V graph.</t>
  </si>
  <si>
    <t>1.1a</t>
  </si>
  <si>
    <t>1.1b</t>
  </si>
  <si>
    <t>1.1c</t>
  </si>
  <si>
    <t>1.2a</t>
  </si>
  <si>
    <t>1.2b</t>
  </si>
  <si>
    <t>1.2c</t>
  </si>
  <si>
    <t>1.3a</t>
  </si>
  <si>
    <t>1.3b</t>
  </si>
  <si>
    <t>1.3c</t>
  </si>
  <si>
    <t>1.3d</t>
  </si>
  <si>
    <t>1.3e</t>
  </si>
  <si>
    <t>1.3f</t>
  </si>
  <si>
    <t>1.3g</t>
  </si>
  <si>
    <t>2.1a</t>
  </si>
  <si>
    <t>2.1b</t>
  </si>
  <si>
    <t>2.1c</t>
  </si>
  <si>
    <t>2.2a</t>
  </si>
  <si>
    <t>2.3a</t>
  </si>
  <si>
    <t>2.3b</t>
  </si>
  <si>
    <t>2.3c</t>
  </si>
  <si>
    <t>3.1a</t>
  </si>
  <si>
    <t>3.1b</t>
  </si>
  <si>
    <t>3.1c</t>
  </si>
  <si>
    <t>3.2a</t>
  </si>
  <si>
    <t>3.2b</t>
  </si>
  <si>
    <t>3.2c</t>
  </si>
  <si>
    <t>3.3a</t>
  </si>
  <si>
    <t>3.3b</t>
  </si>
  <si>
    <t>3.3c</t>
  </si>
  <si>
    <t>3.4a</t>
  </si>
  <si>
    <t>3.4b</t>
  </si>
  <si>
    <t>4.1a</t>
  </si>
  <si>
    <t>4.1b</t>
  </si>
  <si>
    <t>4.1c</t>
  </si>
  <si>
    <t>4.2a</t>
  </si>
  <si>
    <t>4.2b</t>
  </si>
  <si>
    <t>4.2c</t>
  </si>
  <si>
    <t>4.2d</t>
  </si>
  <si>
    <t>4.3a</t>
  </si>
  <si>
    <t>4.3b</t>
  </si>
  <si>
    <t>5.1a</t>
  </si>
  <si>
    <t>5.2a</t>
  </si>
  <si>
    <t>5.2b</t>
  </si>
  <si>
    <t>5.3a</t>
  </si>
  <si>
    <t>5.3b</t>
  </si>
  <si>
    <t>6.1a</t>
  </si>
  <si>
    <t>6.1b</t>
  </si>
  <si>
    <t>6.1c</t>
  </si>
  <si>
    <t>6.2a</t>
  </si>
  <si>
    <t>6.2b</t>
  </si>
  <si>
    <t>6.2c</t>
  </si>
  <si>
    <t>6.2d</t>
  </si>
  <si>
    <t>6.3a</t>
  </si>
  <si>
    <t>6.3b</t>
  </si>
  <si>
    <t>6.3c</t>
  </si>
  <si>
    <t>6.3d</t>
  </si>
  <si>
    <t>6.4a</t>
  </si>
  <si>
    <t>6.4b</t>
  </si>
  <si>
    <t>7.1a</t>
  </si>
  <si>
    <t>7.1b</t>
  </si>
  <si>
    <t>7.1c</t>
  </si>
  <si>
    <t>7.1d</t>
  </si>
  <si>
    <t>7.1e</t>
  </si>
  <si>
    <t>7.2a</t>
  </si>
  <si>
    <t>7.3a</t>
  </si>
  <si>
    <t>7.3b</t>
  </si>
  <si>
    <t>7.3c</t>
  </si>
  <si>
    <t>7.4a</t>
  </si>
  <si>
    <t>7.4b</t>
  </si>
  <si>
    <t>7.4c</t>
  </si>
  <si>
    <t>7.4d</t>
  </si>
  <si>
    <t>7.4e</t>
  </si>
  <si>
    <t>7.4f</t>
  </si>
  <si>
    <t>7.4g</t>
  </si>
  <si>
    <t>7.5a</t>
  </si>
  <si>
    <t>7.5b</t>
  </si>
  <si>
    <t>7.5c</t>
  </si>
  <si>
    <t>7.6a</t>
  </si>
  <si>
    <t>7.6b</t>
  </si>
  <si>
    <t>7.6c</t>
  </si>
  <si>
    <t>7.6d</t>
  </si>
  <si>
    <t>7.7a</t>
  </si>
  <si>
    <t>7.7b</t>
  </si>
  <si>
    <t>8.1a</t>
  </si>
  <si>
    <t>8.1b</t>
  </si>
  <si>
    <t>8.1c</t>
  </si>
  <si>
    <t>8.1d</t>
  </si>
  <si>
    <t>8.2a</t>
  </si>
  <si>
    <t>8.2b</t>
  </si>
  <si>
    <t>8.2c</t>
  </si>
  <si>
    <t>8.3a</t>
  </si>
  <si>
    <t>8.3b</t>
  </si>
  <si>
    <t>8.3c</t>
  </si>
  <si>
    <t>8.4a</t>
  </si>
  <si>
    <t>8.4b</t>
  </si>
  <si>
    <t>9.1a</t>
  </si>
  <si>
    <t>9.1b</t>
  </si>
  <si>
    <t>9.1c</t>
  </si>
  <si>
    <t>9.1d</t>
  </si>
  <si>
    <t>9.2a</t>
  </si>
  <si>
    <t>9.2b</t>
  </si>
  <si>
    <t>9.2c</t>
  </si>
  <si>
    <t>9.2d</t>
  </si>
  <si>
    <t>9.2e</t>
  </si>
  <si>
    <t>9.2f</t>
  </si>
  <si>
    <t>9.3a</t>
  </si>
  <si>
    <t>9.3b</t>
  </si>
  <si>
    <t>9.4a</t>
  </si>
  <si>
    <t>9.4b</t>
  </si>
  <si>
    <t>9.5a</t>
  </si>
  <si>
    <t>9.5b</t>
  </si>
  <si>
    <t>Solve problem related to work done in: i. isothermal process, W = nRT In (Vf / Vi) ii. isobaric process, W = P(Vf  - Vi) iii. isochoric process, W = 0</t>
  </si>
  <si>
    <t>1.1a Define dimension.</t>
  </si>
  <si>
    <t>1.2a Define scalar and vector quantities.</t>
  </si>
  <si>
    <t>1.3a State the significant figures of a given number.</t>
  </si>
  <si>
    <t>1.3e State the sources of uncertainty in the results of an experiment.</t>
  </si>
  <si>
    <t>2.1a Define instantaneous velocity, average velocity, uniform velocity, instantaneous acceleration, average acceleration and uniform acceleration.</t>
  </si>
  <si>
    <t>2.1b Interpret the physical meaning of displacement-time, velocity-time and acceleration-time graphs.</t>
  </si>
  <si>
    <t>3.1a Define momentum and impulse, J = FΔt</t>
  </si>
  <si>
    <t>3.2a State the principle of conservation of linear momentum.</t>
  </si>
  <si>
    <t>3.2c Differentiate elastic and inelastic collisions. (remarks: similarities &amp; differences)</t>
  </si>
  <si>
    <t>3.3a Identify the forces acting on a body in different situations:
i. Weight, W; ii. Tension, T; iii. Normal force, N; iv. Friction, f; and
v. External force (pull or push), F.</t>
  </si>
  <si>
    <t>3.4a State Newton's laws of motion.</t>
  </si>
  <si>
    <t>4.1a State the physical meaning of dot (scalar) product for work : W = F.s = Fs cos θ</t>
  </si>
  <si>
    <t>4.1b Define and apply work done by a constant force.</t>
  </si>
  <si>
    <t>4.2a Define and use: i. Gravitational potential energy, U = mgh ii. Elastic potential energy for spring, U = kx2 iii. Kinetic energy, K = 0.5mv 2</t>
  </si>
  <si>
    <t>4.2b  State the principle of conservation of energy.</t>
  </si>
  <si>
    <t>4.2d State and apply work-energy theorem, W = ΔK</t>
  </si>
  <si>
    <t>4.3a Define and use average power, P­av = ΔW/Δt and instantaneous power, P = F • v</t>
  </si>
  <si>
    <t>5.1a Define and use: i. angular displacement, θ ii. period, T iii. frequency, f iv. angular velocity, ω</t>
  </si>
  <si>
    <t>5.2a Describe uniform circular motion.</t>
  </si>
  <si>
    <t>5.3a  Explain centripetal acceleration and centripetal force, ac =v2/r=rω2=vω and FC = mv2/r=mrω2=mvω</t>
  </si>
  <si>
    <t>6.1a Define and use: iangular displacement, θ; ii. average angular velocity, ωav, iii. instantaneous angular velocity, ω; iv. average angular acceleration, αav; and v. instantaneous angular acceleration, α.</t>
  </si>
  <si>
    <t>6.2a State the physical meaning of cross (vector) product for torque, = rFsinθ</t>
  </si>
  <si>
    <t>6.2b Define and apply torque.</t>
  </si>
  <si>
    <t>6.2c State conditions for equilibrium of rigid body, ΣF = 0, Στ = 0</t>
  </si>
  <si>
    <t>6.3a Define and use moment of inertia, I = mr2</t>
  </si>
  <si>
    <t>6.3d State and use net torque, Στ = la</t>
  </si>
  <si>
    <t>6.4a Explain and use angular momentum, L = Ico</t>
  </si>
  <si>
    <t>6.4b State and use principle of conservation of angular momentum.</t>
  </si>
  <si>
    <t>7.1a Explain SHM.</t>
  </si>
  <si>
    <t>7.1d Emphasise the relationship between total SHM energy and amplitude.</t>
  </si>
  <si>
    <t>7.4a Define wavelength.</t>
  </si>
  <si>
    <t>7.4b  Define and use wave number, k = 2π/λ</t>
  </si>
  <si>
    <t>7.4d Distinguish between particle vibrational velocity and wave propagation velocity.</t>
  </si>
  <si>
    <t>7.5a State the principle of superposition of waves for the constructive and destructive interferences.</t>
  </si>
  <si>
    <t>7.5c Compare between progressive waves and standing waves.</t>
  </si>
  <si>
    <t>7.7a State Doppler Effect for sound waves.</t>
  </si>
  <si>
    <t>8.1c Explain elastic and plastic deformations.</t>
  </si>
  <si>
    <t>8.2a Define and use Young's Modulus, Y= σ/ε</t>
  </si>
  <si>
    <t>8.3a Define heat conduction.</t>
  </si>
  <si>
    <t>8.4a Define coefficient of linear expansion, α, area expansion, β and volume expansion, γ</t>
  </si>
  <si>
    <t>9.1a State the assumptions of kinetic theory of gases.</t>
  </si>
  <si>
    <t>9.1b Describe root mean square (rms) speed of gas molecules vrms=(&lt;v2&gt;)0.5</t>
  </si>
  <si>
    <t>9.2a Explain and use translational kinetic energy of a molecule, Ktr = (3/2)(R/NA)(T)=(3/2)kT</t>
  </si>
  <si>
    <t>9.2b Define degree of freedom.</t>
  </si>
  <si>
    <t>9.2c Identify number of degrees of freedom, ffor monoatomic, diatomic and polyatomic gas molecules.</t>
  </si>
  <si>
    <t>9.2d State the principle of equipartition of energy.</t>
  </si>
  <si>
    <t>9.2e Discuss internal energy of gas.</t>
  </si>
  <si>
    <t>9.3a State the First Law of Thermodynamics, ΔU=Q - W</t>
  </si>
  <si>
    <t>9.4a Define the following thermodynamic processes: i. Isothermal; ii. Isochoric; iii. Isobaric and iv. Adiabatic.</t>
  </si>
  <si>
    <t>9.4b Analyse P-V graph for all the thermodynamic processes.</t>
  </si>
  <si>
    <t xml:space="preserve">2.3a Describe projectile motion launched at an angle, 0 as well as special cases when angle is 0. </t>
  </si>
  <si>
    <t>1.1b: Determine the dimensions of derived quantities.</t>
  </si>
  <si>
    <t>1.1c: Verify the homogeneity of equations using dimensional analysis.</t>
  </si>
  <si>
    <t>1.2b: Resolve vector into two perpendicular components (x and y axes).</t>
  </si>
  <si>
    <t>1.2c: Determine resultant of vectors. (remarks: limit to three vectors only).</t>
  </si>
  <si>
    <t>1.3b:  Use the rules for stating the significant figures at the end of a calculation (addition, subtraction, multiplication or division).</t>
  </si>
  <si>
    <t>1.3c: Determine the uncertainty for average value and derived quantities.</t>
  </si>
  <si>
    <t>1.3d: Calculate basic combination (propagation) of uncertainties.</t>
  </si>
  <si>
    <t>1.3f: Draw a linear graph and determine its gradient, y-intercept and its respective uncertainties. (remarks: using Least Square Method LSM to determine uncertainties)</t>
  </si>
  <si>
    <t>1.3g: Measure and determine the uncertainty of physical quantities.(Experiment I : Measurement and uncertainty)</t>
  </si>
  <si>
    <t>2.1c: Determine the distance travelled, displacement, velocity and acceleration from appropriate graphs.</t>
  </si>
  <si>
    <t>2.2a: Derive and apply equations of motion with uniform acceleration v = u + at ; v 2 = u 2 + 2as ; s = ut + -at 2 ; s = 1/2(u + v)t</t>
  </si>
  <si>
    <t>2.3b: Solve problems related to projectile motion.</t>
  </si>
  <si>
    <t>2.3c: Determine the acceleration due to gravity, g using free fall and projectile motion. (Experiment 2: Free fall and projectile motion)</t>
  </si>
  <si>
    <t>3.1b: Solve problem related to impulse and impulse-momentum theorem, J = Δp = mv — mu, *1D only</t>
  </si>
  <si>
    <t>3.1c: Use F-t graph to determine impulse.</t>
  </si>
  <si>
    <t>3.2b: Apply the principle of conservation of momentum in elastic and inelastic collisions in 2D collisions.</t>
  </si>
  <si>
    <t>3.3b: Sketch free body diagram.</t>
  </si>
  <si>
    <t>3.3c: Determine static and kinetic friction, fs=µN</t>
  </si>
  <si>
    <t>3.4b: Apply Newton's laws of motion. *include static and dynamic equilibrium for Newton 's first law motion</t>
  </si>
  <si>
    <t>4.1c: Determine work done from a force-displacement graph.</t>
  </si>
  <si>
    <t>4.2c: Apply the principle of conservation of mechanical energy.</t>
  </si>
  <si>
    <t>4.3b: Verify the law of conservation of energy.(Experiment 3: Energy)</t>
  </si>
  <si>
    <t>5.2b: Convert units between degrees, radian, and revolution or rotation.</t>
  </si>
  <si>
    <t>5.3b: Solve problems related to centripetal force for uniform circular motion cases: horizontal circular motion, vertical circular motion and conical pendulum. *exclude banked curve</t>
  </si>
  <si>
    <t>6.1b: Analyse parameters in rotational motion with their corresponding quantities in linear motion: s = rθ, v = rω, at=rα, ac =v2/r=rω2</t>
  </si>
  <si>
    <t>6.1c: Solve problem related to rotational motion with constant angular acceleration:
ω=ωo+αt, θ = ωo+0.5αt2, ω2=ωo2+2αθ, θ= 0.5(ωo+ ω)t</t>
  </si>
  <si>
    <t>6.2d: Solve problems related to equilibrium of a uniform rigid body.*limit to 5 forces</t>
  </si>
  <si>
    <t>6.3b:  Use the moment of inertia of a uniform rigid body. (sphere, cylinder, ring, disc, and rod).</t>
  </si>
  <si>
    <t>6.3c: Determine the moment of inertia of a flywheel. (Experiment 4: Rotational motion of rigid body)</t>
  </si>
  <si>
    <t>7.1b: Apply SHM displacement equation, y = A sin (ωt)</t>
  </si>
  <si>
    <t>7.1c: Derive and use equations: i. velocity, v = ωA cos ωt = ω(A2-y2)0.5 ii. acceleration, a =  -ω2A sin ωt = -ωy2 (remarks: No calculus. Derive use algebra and trigonometry method, refer reference book Cutnell) iii. kinetic energy, K = 0.5m ω(A2-y2) iv. potential energy, U = 0.5mωy2</t>
  </si>
  <si>
    <t>7.1e: Apply equations of velocity, acceleration, kinetic energy and potential energy for SHM.</t>
  </si>
  <si>
    <t>7.2a: Analyse the following graphs: i. displacement-time; ii. velocity-time; iii. acceleration-time; and iv. energy-displacement.</t>
  </si>
  <si>
    <t>7.3a: Use expression for period of SHM, Tfor simple pendulum and mass-spring system. Simple pendulum : T = 2π(l/g)0.5, mass-spring system :  T = 2π(m/k)0.5</t>
  </si>
  <si>
    <t>7.3b: Determine the acceleration, g due to gravity using simple pendulum. (Experiment 5: SHM)</t>
  </si>
  <si>
    <t>7.3c: Investigate the effect of large amplitude oscillation to the accuracy of acceleration due to gravity, g obtained from the experiment. (Experiment 5: SHM)</t>
  </si>
  <si>
    <t>7.4c: Solve problems related to equation of progressive wave, y(x, t) = A sin(ωt ± kx)</t>
  </si>
  <si>
    <t>7.4e: Use particle vibrational velocity, vy =  Aω cos (ωt ± kx)</t>
  </si>
  <si>
    <t>7.4f: Use wave propagation velocity, v = f λ</t>
  </si>
  <si>
    <t>7.4g: Analyse the graphs of: i. displacement—time, y-t ii. displacement—distance, y-x</t>
  </si>
  <si>
    <t>7.5b: Use the standing wave equation,y = 2A cos kx sin ωt</t>
  </si>
  <si>
    <t>7.6a: Solve problems related to the fundamental and overtone frequencies for: i. stretched string, fn=(nv)/(2L) and ii. Air columns (open, fn = (nv)/(2L) and closed end fn = (nv)/(4L)</t>
  </si>
  <si>
    <t>7.6b: Use wave speed in a stretched string, v = (T/µ)0.5</t>
  </si>
  <si>
    <t xml:space="preserve">7.6c: Investigate standing wave formed in a stretched string. (Experiment 6: Standing waves) </t>
  </si>
  <si>
    <t xml:space="preserve">7.6d: Determine the mass per unit length of the string.(Experiment 6: Standing waves) </t>
  </si>
  <si>
    <t>7.7b: Apply Doppler Effect equation for relative motion between source and observer. Limit to stationary observer and moving source, and vice versa.</t>
  </si>
  <si>
    <t>8.1a: Distinguish between stress, σ = F/A and strain, ε=(ΔL)/(Lo) for tensile and compression force.</t>
  </si>
  <si>
    <t>8.1b: Analyse the graph of stress-strain, σ - ε for a metal under tension.</t>
  </si>
  <si>
    <t>8.1d: Analyse graph of force—elongation, F—ΔL for brittle and ductile materials.</t>
  </si>
  <si>
    <t>8.2b: Apply strain energy, U = 0.5FΔL from force-elongation graph.</t>
  </si>
  <si>
    <t>8.2c: Apply strain energy per unit volume, U/V=(1/2)σε from stress-strain graph.</t>
  </si>
  <si>
    <t>8.3b: Solve problems related to rate of heat transfer, Q/t=-kA (ΔT/L) through a cross-sectional area (remarks: maximum two insulated objects in series)</t>
  </si>
  <si>
    <t>8.3c: Analyse graphs of temperature-distance (T-L) for heat conduction through insulated and non-insulated rods. *maximum two rods in series</t>
  </si>
  <si>
    <t>8.4b: Solve problems related to thermal expansion of linear, area and volume (include expansion of liquid in a container), ΔL= αLo ΔT,  ΔA= βAo ΔT, ΔV= γVo ΔT, β=2α, γ=3α</t>
  </si>
  <si>
    <t>9.1c: Solve problems related to root mean square (rms) speed of gas molecules, vtmr=(3kT/m)0.5=(3RT/M)0.5</t>
  </si>
  <si>
    <t>9.1d: Solve problems related to the equations, PV =(1/3)Nm vrms2 and pressure , P=(1/3) ρvrms2</t>
  </si>
  <si>
    <t>9.2f: Solve problems related to internal energy, U = (1/2)fNkT</t>
  </si>
  <si>
    <t>9.3b: Solve problem related to First Law of Thermodynamics.</t>
  </si>
  <si>
    <t>9.5a: Derive equation of work done in isothermal, isochoric and isobaric processes from P-V graph.</t>
  </si>
  <si>
    <t>9.5b: Solve problem related to work done in: i. isothermal process, W = nRT In (Vf / Vi) ii. isobaric process, W = P(Vf  - Vi) iii. isochoric process, W = 0</t>
  </si>
  <si>
    <t xml:space="preserve">No. </t>
  </si>
  <si>
    <t>Item</t>
  </si>
  <si>
    <r>
      <rPr>
        <sz val="11"/>
        <color theme="1"/>
        <rFont val="Times New Roman"/>
        <family val="1"/>
      </rPr>
      <t>1.3g: Measure and determine the uncertainty of physical quantities.</t>
    </r>
    <r>
      <rPr>
        <sz val="11"/>
        <color rgb="FF000000"/>
        <rFont val="Times New Roman"/>
        <family val="1"/>
      </rPr>
      <t>(Experiment I : Measurement and uncertainty)</t>
    </r>
  </si>
  <si>
    <t>Week</t>
  </si>
  <si>
    <t>C1</t>
  </si>
  <si>
    <t>C2</t>
  </si>
  <si>
    <t>Day</t>
  </si>
  <si>
    <t>Date</t>
  </si>
  <si>
    <t>Time</t>
  </si>
  <si>
    <t>Venue</t>
  </si>
  <si>
    <t>Class</t>
  </si>
  <si>
    <t>LO1</t>
  </si>
  <si>
    <t>LO2</t>
  </si>
  <si>
    <t>LO3</t>
  </si>
  <si>
    <t>LO4</t>
  </si>
  <si>
    <t>LO5</t>
  </si>
  <si>
    <t>R1</t>
  </si>
  <si>
    <t>R2</t>
  </si>
  <si>
    <t>R3</t>
  </si>
  <si>
    <t>R4</t>
  </si>
  <si>
    <t>R5</t>
  </si>
  <si>
    <t>Dates</t>
  </si>
  <si>
    <t>Monday</t>
  </si>
  <si>
    <t>Tuesday</t>
  </si>
  <si>
    <t>Wednesday</t>
  </si>
  <si>
    <t>Thursday</t>
  </si>
  <si>
    <t>Friday</t>
  </si>
  <si>
    <t>1.1a) Define dimension.</t>
  </si>
  <si>
    <t>1.1b) Determine the dimensions of derived quantities.</t>
  </si>
  <si>
    <t>1.1c) Verify the homogeneity of equations using dimensional analysis.</t>
  </si>
  <si>
    <t>1.2a) Define scalar and vector quantities.</t>
  </si>
  <si>
    <t>1.2b) Resolve vector into two perpendicular components (x and y axes).</t>
  </si>
  <si>
    <t>1.2c) Determine resultant of vectors. (remarks: limit to three vectors only).</t>
  </si>
  <si>
    <t>1.3a) State the significant figures of a given number.</t>
  </si>
  <si>
    <t>1.3b) Use the rules for stating the significant figures at the end of a calculation (addition, subtraction, multiplication or division).</t>
  </si>
  <si>
    <t>1.3c) Determine the uncertainty for average value and derived quantities.</t>
  </si>
  <si>
    <t>1.3d) Calculate basic combination (propagation) of uncertainties.</t>
  </si>
  <si>
    <t>1.3e) State the sources of uncertainty in the results of an experiment.</t>
  </si>
  <si>
    <t>1.3f) Draw a linear graph and determine its gradient, y-intercept and its respective uncertainties. (remarks: using Least Square Method LSM to determine uncertainties)</t>
  </si>
  <si>
    <t>1.3g) Measure and determine the uncertainty of physical quantities. (Experiment 1: Measurement and uncertainty)</t>
  </si>
  <si>
    <t>2.1a) Define instantaneous velocity, average velocity, uniform velocity, instantaneous acceleration, average acceleration and uniform acceleration.</t>
  </si>
  <si>
    <t>2.1b) Interpret the physical meaning of displacement-time, velocity-time and acceleration-time graphs.</t>
  </si>
  <si>
    <t>2.1c) Determine the distance travelled, displacement, velocity and acceleration from appropriate graphs.</t>
  </si>
  <si>
    <t>2.2a) Derive and apply equations of motion with uniform acceleration (Refer equation 1)</t>
  </si>
  <si>
    <t>2.3a) Describe projectile motion launched at an angle, O as well as special cases when 0=0°</t>
  </si>
  <si>
    <t>2.3b) Solve problems related to projectile motion.</t>
  </si>
  <si>
    <t>2.3c) Determine the acceleration due to gravity, g using free fall and projectile motion. (Experiment 2: Free fall and projectile motion)</t>
  </si>
  <si>
    <t>3.1a) Define momentum and impulse (Refer Equation 2)</t>
  </si>
  <si>
    <t>3.1b) Solve 1D problems related to impulse and impulse-momentum theorem (Refer Equation 2)</t>
  </si>
  <si>
    <t>3.1c) Use F-t graph to determine impulse.</t>
  </si>
  <si>
    <t>3.2a) State the principle of conservation of linear momentum.</t>
  </si>
  <si>
    <t>3.2b) Apply the principle of conservation of momentum in elastic and inelastic collisions in 2D collisions.</t>
  </si>
  <si>
    <t>3.2c) Differentiate elastic and inelastic collisions. (remarks: similarities &amp; differences)</t>
  </si>
  <si>
    <t>3.3a) Identify the forces acting on a body in different situations – Weight, W; Tension, T; Normal force, N; Friction, f; and External force (pull or push), F.</t>
  </si>
  <si>
    <t>3.3b) Sketch free body diagram.</t>
  </si>
  <si>
    <t>3.3c) Determine static and kinetic friction (Refer Equation 3)</t>
  </si>
  <si>
    <t>3.4a) State Newton's laws of motion.</t>
  </si>
  <si>
    <t>3.4b) Apply Newton's laws of motion – Include static and dynamic equilibrium for Newton's first law motion</t>
  </si>
  <si>
    <t>4.1a) State the physical meaning of dot (scalar) product for work (Refer Equation 4)</t>
  </si>
  <si>
    <t>4.1b) Define and apply work done by a constant force.</t>
  </si>
  <si>
    <t>4.1c) Determine work done from a force-displacement graph.</t>
  </si>
  <si>
    <t>4.2a) Define and use: Gravitational potential energy, Elastic potential energy for spring, Kinetic energy (Refer Equation 5)</t>
  </si>
  <si>
    <t>4.2b) State the principle of conservation of energy.</t>
  </si>
  <si>
    <t>4.2c) Apply the principle of conservation of mechanical energy. d) State and apply work-energy theorem (Refer Equation 5)</t>
  </si>
  <si>
    <t>4.3a) Define and use average power, and instantaneous power (Refer Equation 6)</t>
  </si>
  <si>
    <t>4.3b) Verify the law of conservation of energy. (Experiment 3: Energy)</t>
  </si>
  <si>
    <t>5.1a) Define and use – angular displacement, period, frequency, angular velocity</t>
  </si>
  <si>
    <t>5.2a) Describe uniform circular motion.</t>
  </si>
  <si>
    <t>5.2b) Convert units between degrees, radian, and revolution or rotation.</t>
  </si>
  <si>
    <t>5.3a) Explain centripetal acceleration and centripetal force (Refer Equation 7)</t>
  </si>
  <si>
    <t>5.3b) Solve problems related to centripetal force for uniform circular motion cases: horizontal circular motion, vertical circular motion and conical pendulum, exclude banked curve</t>
  </si>
  <si>
    <t>6.1a) Define and use – angular displacement, average angular velocity, instantaneous angular velocity, average angular acceleration, instantaneous angular acceleration. (Refer Equation 8)</t>
  </si>
  <si>
    <t>6.1b) Analyse parameters in rotational motion with their corresponding quantities in linear motion  (Refer Equation 8)</t>
  </si>
  <si>
    <t>6.1c) Solve problem related to rotational motion with constant angular acceleration (Refer Equation 8)</t>
  </si>
  <si>
    <t>6.2a) State the physical meaning of cross (vector) product for torque, (Refer Equation 9)</t>
  </si>
  <si>
    <t>6.2b) Define and apply torque.</t>
  </si>
  <si>
    <t>6.2c) State conditions for equilibrium of rigid body</t>
  </si>
  <si>
    <t>6.2d) Solve problems related to equilibrium of a uniform rigid body, limit to 5 forces.</t>
  </si>
  <si>
    <t>6.3a) Define and use moment of inertia (Refer Equation 10)</t>
  </si>
  <si>
    <t>6.3b) Use the moment of inertia of a uniform rigid body. (sphere, cylinder, ring, disc, and rod).</t>
  </si>
  <si>
    <t>6.3c) Determine the moment of inertia of a flywheel. (Experiment 4: Rotational motion of rigid body) d) State and use net torque (Refer Equation 10)</t>
  </si>
  <si>
    <t>6.4a) Explain and use angular momentum (Refer Equation 11)</t>
  </si>
  <si>
    <t>6.4b) State and use principle of conservation of angular momentum.</t>
  </si>
  <si>
    <t>7.1a) Explain SHM.</t>
  </si>
  <si>
    <t>7.1b) Apply SHM displacement equation (Refer Equation 12)</t>
  </si>
  <si>
    <t>7.1c) Derive (without calculus) and use equations – velocity, acceleration, kinetic energy, and potential energy  (Refer Equation 12)</t>
  </si>
  <si>
    <t>7.1d) Emphasise the relationship between total SHM energy and amplitude.</t>
  </si>
  <si>
    <t>7.1e) Apply equations of velocity, acceleration, kinetic energy and potential energy for SHM.</t>
  </si>
  <si>
    <t>7.2a) Analyse the following graphs – displacement-time, velocity-time, acceleration-time and energy-displacement.</t>
  </si>
  <si>
    <t>7.3a) Use expression for period of SHM, for simple pendulum and mass-spring system – Simple pendulum and mass-spring system  (Refer Equation 13)</t>
  </si>
  <si>
    <t>7.3b) Determine the acceleration, g due to gravity using simple pendulum.(Experiment 5: SHM)</t>
  </si>
  <si>
    <t>7.3c) Investigate the effect of large amplitude oscillation to the accuracy of acceleration due to gravity, g obtained from the experiment. (Experiment 5: SHM)</t>
  </si>
  <si>
    <t>7.4a) Define wavelength.</t>
  </si>
  <si>
    <t>7.4b) Define and use wave number (Refer Equation 14)</t>
  </si>
  <si>
    <t>7.4c) Solve problems related to equation of progressive wave  (Refer Equation 14)</t>
  </si>
  <si>
    <t>7.4d) Distinguish between particle vibrational velocity and wave propagation velocity.</t>
  </si>
  <si>
    <t>7.4e) Use particle vibrational velocity (Refer Equation 14)</t>
  </si>
  <si>
    <t>7.4f) Use wave propagation velocity (Refer Equation 14)</t>
  </si>
  <si>
    <t>7.4g) Analyse the graphs of – displacement-time and displacement-distance</t>
  </si>
  <si>
    <t>7.5a) State the principle of superposition of waves for the constructive and destructive interferences.</t>
  </si>
  <si>
    <t>7.5b) Use the standing wave equation  (Refer Equation 15)</t>
  </si>
  <si>
    <t>7.5c) Compare between progressive waves and standing waves.</t>
  </si>
  <si>
    <t>7.6a) Solve problems related to the fundamental and overtone frequencies for stretched string and air columns (open and closed end). (Refer Equation 16)</t>
  </si>
  <si>
    <t>7.6b) Use wave speed in a stretched string (Refer Equation 16)</t>
  </si>
  <si>
    <t>7.6c) Investigate standing wave formed in a stretched string. (Experiment 6: Standing waves)</t>
  </si>
  <si>
    <t>7.6d) Determine the mass per unit length of the string. (Experiment 6: Standing waves)</t>
  </si>
  <si>
    <t>7.7a) State Doppler Effect for sound waves.</t>
  </si>
  <si>
    <t>7.7b) Apply Doppler Effect equation for relative motion between source and observer. Limit to stationary observer and moving source, and vice versa. (Refer Equation 17)</t>
  </si>
  <si>
    <t>8.14a) Distinguish between stress and strain for tensile and compression force. (Refer Equation 18)</t>
  </si>
  <si>
    <t>8.1b) Analyse the graph of stress-strain, σ &amp; for a metal under tension.</t>
  </si>
  <si>
    <t>8.1c) Explain elastic and plastic deformations.</t>
  </si>
  <si>
    <t>8.1d) Analyse graph of force-elongation for brittle and ductile materials.</t>
  </si>
  <si>
    <t>8.2a) Define and use Young's Modulus (Refer Equation 19)</t>
  </si>
  <si>
    <t>8.2b) Apply strain energy from force-elongation graph. (Refer Equation 19)</t>
  </si>
  <si>
    <t>8.2c) Apply strain energy per unit volume from stress-strain graph. (Refer Equation 19)</t>
  </si>
  <si>
    <t>8.3a) Define heat conduction.</t>
  </si>
  <si>
    <t>8.3b) Solve problems related to rate of heat transfer through a cross-sectional area (remarks: maximum two insulated objects in series) (Refer Equation 20)</t>
  </si>
  <si>
    <t>8.3c) Analyse graphs of temperature-distance (T-L) for heat conduction through insulated and non-insulated rods, maximum two rods in series.</t>
  </si>
  <si>
    <t xml:space="preserve">8.4a) Define coefficient of linear expansion, a, area expansion, ẞ and volume expansion, y </t>
  </si>
  <si>
    <t>8.4b) Solve problems related to thermal expansion of linear, area and volume, include expansion of liquid in a container. (Refer Equation 21)</t>
  </si>
  <si>
    <t>9.1a) State the assumptions of kinetic theory of gases.</t>
  </si>
  <si>
    <t>9.1b) Describe root mean square (rms) speed of gas molecules (Refer Equation 22)</t>
  </si>
  <si>
    <t>9.1c) Solve problems related to root mean square (rms) speed of gas molecules (Refer Equation 22)</t>
  </si>
  <si>
    <t>9.1d) Solve problems related to the equations and pressure (Refer Equation 22)</t>
  </si>
  <si>
    <t>9.2a) Explain and use translational kinetic energy of a molecule (Refer Equation 23)</t>
  </si>
  <si>
    <t>9.2b) Define degree of freedom.</t>
  </si>
  <si>
    <t>9.2c) Identify number of degrees of freedom, f for monoatomic, diatomic and polyatomic gas molecules.</t>
  </si>
  <si>
    <t>9.2d) State the principle of equipartition of energy.</t>
  </si>
  <si>
    <t>9.2e) Discuss internal energy of gas.</t>
  </si>
  <si>
    <t>9.2f) Solve problems related to internal energy (Refer Equation 23)</t>
  </si>
  <si>
    <t>9.3a) State the First Law of Thermodynamics  (Refer Equation 24)</t>
  </si>
  <si>
    <t>9.3b) Solve problem related to First Law of Thermodynamics.</t>
  </si>
  <si>
    <t>9.4a) Define the following thermodynamic processes – Isothermal, Isochoric, Isobaric and Adiabatic.</t>
  </si>
  <si>
    <t>9.4b) Analyse P-V graph for all the thermodynamic processes.</t>
  </si>
  <si>
    <t>9.5a) Derive equation of work done in isothermal, isochoric and isobaric processes from P-V graph.</t>
  </si>
  <si>
    <t>9.5b) Solve problem related to work done in isothermal process, isobaric process, and isochoric process (Refer Equation 25)</t>
  </si>
  <si>
    <t>2.1b Interpret the physical meaning of displacement-time, velocity-time and acceleration-time graphs. Refer Equation 1.</t>
  </si>
  <si>
    <t xml:space="preserve"> </t>
  </si>
  <si>
    <t>2.3a Describe projectile motion launched at an angle, as well as special cases when angle is zero</t>
  </si>
  <si>
    <t>3.1a Define momentum and impulse, refer equation 2</t>
  </si>
  <si>
    <t>4.1a State the physical meaning of dot (scalar) product for work, refer equation 4.</t>
  </si>
  <si>
    <t>4.2a Define and use: i. Gravitational potential energy, ii. Elastic potential energy for spring,  iii. Kinetic energy. (Refer Equation 5)</t>
  </si>
  <si>
    <t>4.2d State and apply work-energy theorem (Refer equation 5)</t>
  </si>
  <si>
    <t>4.3a Define and use average power and instantaneous power (Refer Equation 6)</t>
  </si>
  <si>
    <t>5.3a  Explain centripetal acceleration and centripetal force (Refer equation 7)</t>
  </si>
  <si>
    <t>6.2a State the physical meaning of cross (vector) product for torque (Refer equation 9)</t>
  </si>
  <si>
    <t>6.3a Define and use moment of inertia (Refer equation 10)</t>
  </si>
  <si>
    <t>6.3d State and use net torque (Refer equation 10)</t>
  </si>
  <si>
    <t>6.4a Explain and use angular momentum (Refer equation 11)</t>
  </si>
  <si>
    <t>7.4b  Define and use wave number (Refer equation 14)</t>
  </si>
  <si>
    <t>8.2a Define and use Young's Modulus (Refer equation 19)</t>
  </si>
  <si>
    <t>9.1b Describe root mean square (rms) speed of gas molecules (Refer equation 22)</t>
  </si>
  <si>
    <t>9.2a Explain and use translational kinetic energy of a molecule (Refer equation 23)</t>
  </si>
  <si>
    <t>9.3a State the First Law of Thermodynamics (Refer equation 24)</t>
  </si>
  <si>
    <t>CLO</t>
  </si>
  <si>
    <t>CLO3: Apply the appropriate scientific laboratory skills in physics experiments</t>
  </si>
  <si>
    <t>Session</t>
  </si>
  <si>
    <t>LO6</t>
  </si>
  <si>
    <t>LO7</t>
  </si>
  <si>
    <t>Chapter: 1: PHYSICAL QUANTITIES AND MEASUREMENTS</t>
  </si>
  <si>
    <t>Chapter: 2: KINEMATICS OF MOTIONS</t>
  </si>
  <si>
    <t>Chapter: 3: DYNAMICS OF LINEAR MOTION</t>
  </si>
  <si>
    <t>Chapter: 4: WORK, ENERGY AND POWER</t>
  </si>
  <si>
    <t>Chapter: 5: CIRCULAR MOTION</t>
  </si>
  <si>
    <t>Chapter: 6: ROTATION OF RIGID BODY</t>
  </si>
  <si>
    <t>Chapter: 7: OSCILLATIONS AND WAVES</t>
  </si>
  <si>
    <t>Chapter: 8: PHYSICS OF MATTER</t>
  </si>
  <si>
    <t>8.1a) Distinguish between stress and strain for tensile and compression force. (Refer Equation 18)</t>
  </si>
  <si>
    <t>Chapter: 9: KINETIC THEORY OF GASES AND THERMODYNAMICS</t>
  </si>
  <si>
    <t>T5A</t>
  </si>
  <si>
    <t>T5B</t>
  </si>
  <si>
    <t>T6A</t>
  </si>
  <si>
    <t>T6B</t>
  </si>
  <si>
    <t>1200hrs</t>
  </si>
  <si>
    <t>1100 hrs</t>
  </si>
  <si>
    <t>1500hrs</t>
  </si>
  <si>
    <t>DK1</t>
  </si>
  <si>
    <t>BT1</t>
  </si>
  <si>
    <t>DK3</t>
  </si>
  <si>
    <t>TUE</t>
  </si>
  <si>
    <t>THUR</t>
  </si>
  <si>
    <t>1100hrs</t>
  </si>
  <si>
    <t>0900 hrs</t>
  </si>
  <si>
    <t>WED</t>
  </si>
  <si>
    <t>FRI</t>
  </si>
  <si>
    <t>1000 hrs</t>
  </si>
  <si>
    <t>DK2</t>
  </si>
  <si>
    <t xml:space="preserve">FRI </t>
  </si>
  <si>
    <t>BT3</t>
  </si>
  <si>
    <t>1500 hrs</t>
  </si>
  <si>
    <t>0800 hrs</t>
  </si>
  <si>
    <t xml:space="preserve">BT3 </t>
  </si>
  <si>
    <t>MF</t>
  </si>
  <si>
    <t>CLO2: Solve problems related to mechanics, waves, matter, heat and thermodynamics.</t>
  </si>
  <si>
    <t>CLO1: Describe basic concepts of mechanics, waves, matter, heat and thermodynamics.</t>
  </si>
  <si>
    <t>Sessions</t>
  </si>
  <si>
    <t>09/07/2024</t>
  </si>
  <si>
    <t>10/07/2024</t>
  </si>
  <si>
    <t>11/07/2024</t>
  </si>
  <si>
    <t>12/07/2024</t>
  </si>
  <si>
    <t>16/07/2024</t>
  </si>
  <si>
    <t>17/07/2024</t>
  </si>
  <si>
    <t>18/07/2024</t>
  </si>
  <si>
    <t>19/07/2024</t>
  </si>
  <si>
    <t>23/07/2024</t>
  </si>
  <si>
    <t>24/07/2024</t>
  </si>
  <si>
    <t>25/07/2024</t>
  </si>
  <si>
    <t>26/07/2024</t>
  </si>
  <si>
    <t>30/07/2024</t>
  </si>
  <si>
    <t>31/07/2024</t>
  </si>
  <si>
    <t>01/08/2024</t>
  </si>
  <si>
    <t>02/08/2024</t>
  </si>
  <si>
    <t>06/08/2024</t>
  </si>
  <si>
    <t>07/08/2024</t>
  </si>
  <si>
    <t>08/08/2024</t>
  </si>
  <si>
    <t>09/08/2024</t>
  </si>
  <si>
    <t>13/08/2024</t>
  </si>
  <si>
    <t>14/08/2024</t>
  </si>
  <si>
    <t>15/08/2024</t>
  </si>
  <si>
    <t>16/08/2024</t>
  </si>
  <si>
    <t>20/08/2024</t>
  </si>
  <si>
    <t>21/08/2024</t>
  </si>
  <si>
    <t>22/08/2024</t>
  </si>
  <si>
    <t>23/08/2024</t>
  </si>
  <si>
    <t>27/08/2024</t>
  </si>
  <si>
    <t>28/08/2024</t>
  </si>
  <si>
    <t>29/08/2024</t>
  </si>
  <si>
    <t>30/08/2024</t>
  </si>
  <si>
    <t>03/09/2024</t>
  </si>
  <si>
    <t>04/09/2024</t>
  </si>
  <si>
    <t>05/09/2024</t>
  </si>
  <si>
    <t>06/09/2024</t>
  </si>
  <si>
    <t>10/09/2024</t>
  </si>
  <si>
    <t>11/09/2024</t>
  </si>
  <si>
    <t>12/09/2024</t>
  </si>
  <si>
    <t>13/09/2024</t>
  </si>
  <si>
    <t>24/09/2024</t>
  </si>
  <si>
    <t>25/09/2024</t>
  </si>
  <si>
    <t>26/09/2024</t>
  </si>
  <si>
    <t>27/09/2024</t>
  </si>
  <si>
    <t>01/10/2024</t>
  </si>
  <si>
    <t>02/10/2024</t>
  </si>
  <si>
    <t>03/10/2024</t>
  </si>
  <si>
    <t>04/10/2024</t>
  </si>
  <si>
    <t>08/10/2024</t>
  </si>
  <si>
    <t>09/10/2024</t>
  </si>
  <si>
    <t>10/10/2024</t>
  </si>
  <si>
    <t>11/10/2024</t>
  </si>
  <si>
    <t>15/10/2024</t>
  </si>
  <si>
    <t>16/10/2024</t>
  </si>
  <si>
    <t>17/10/2024</t>
  </si>
  <si>
    <t>18/10/2024</t>
  </si>
  <si>
    <t>22/10/2024</t>
  </si>
  <si>
    <t>23/10/2024</t>
  </si>
  <si>
    <t>24/10/2024</t>
  </si>
  <si>
    <t>25/10/2024</t>
  </si>
  <si>
    <t>29/10/2024</t>
  </si>
  <si>
    <t>30/10/2024</t>
  </si>
  <si>
    <t>31/10/2024</t>
  </si>
  <si>
    <t>01/11/2024</t>
  </si>
  <si>
    <t>05/11/2024</t>
  </si>
  <si>
    <t>06/11/2024</t>
  </si>
  <si>
    <t>07/11/2024</t>
  </si>
  <si>
    <t>08/11/2024</t>
  </si>
  <si>
    <t>12/11/2024</t>
  </si>
  <si>
    <t>13/11/2024</t>
  </si>
  <si>
    <t>14/11/2024</t>
  </si>
  <si>
    <t>15/11/2024</t>
  </si>
  <si>
    <t>09/07/2024(T5A); 09/07/2024(T5B); 10/07/2024(T6A); 10/07/2024(T6A)</t>
  </si>
  <si>
    <t>11/07/2024(T5A); 10/07/2024(T5B); 11/07/2024(T6A); 11/07/2024(T6A)</t>
  </si>
  <si>
    <t>11/07/2024(T5A); 12/07/2024(T5B); 12/07/2024(T6A); 12/07/2024(T6A)</t>
  </si>
  <si>
    <t>16/07/2024(T5A); 16/07/2024(T5B); 17/07/2024(T6A); 17/07/2024(T6A)</t>
  </si>
  <si>
    <t>18/07/2024(T5A); 17/07/2024(T5B); 18/07/2024(T6A); 18/07/2024(T6A)</t>
  </si>
  <si>
    <t>18/07/2024(T5A); 19/07/2024(T5B); 19/07/2024(T6A); 19/07/2024(T6A)</t>
  </si>
  <si>
    <t>23/07/2024(T5A); 23/07/2024(T5B); 24/07/2024(T6A); 24/07/2024(T6A)</t>
  </si>
  <si>
    <t>25/07/2024(T5A); 24/07/2024(T5B); 25/07/2024(T6A); 25/07/2024(T6A)</t>
  </si>
  <si>
    <t>25/07/2024(T5A); 26/07/2024(T5B); 26/07/2024(T6A); 26/07/2024(T6A)</t>
  </si>
  <si>
    <t>30/07/2024(T5A); 30/07/2024(T5B); 31/07/2024(T6A); 31/07/2024(T6A)</t>
  </si>
  <si>
    <t>01/08/2024(T5A); 31/07/2024(T5B); 01/08/2024(T6A); 01/08/2024(T6A)</t>
  </si>
  <si>
    <t>01/08/2024(T5A); 02/08/2024(T5B); 02/08/2024(T6A); 02/08/2024(T6A)</t>
  </si>
  <si>
    <t>06/08/2024(T5A); 06/08/2024(T5B); 07/08/2024(T6A); 07/08/2024(T6A)</t>
  </si>
  <si>
    <t>08/08/2024(T5A); 07/08/2024(T5B); 08/08/2024(T6A); 08/08/2024(T6A)</t>
  </si>
  <si>
    <t>08/08/2024(T5A); 09/08/2024(T5B); 09/08/2024(T6A); 09/08/2024(T6A)</t>
  </si>
  <si>
    <t>13/08/2024(T5A); 13/08/2024(T5B); 14/08/2024(T6A); 14/08/2024(T6A)</t>
  </si>
  <si>
    <t>15/08/2024(T5A); 14/08/2024(T5B); 15/08/2024(T6A); 15/08/2024(T6A)</t>
  </si>
  <si>
    <t>15/08/2024(T5A); 16/08/2024(T5B); 16/08/2024(T6A); 16/08/2024(T6A)</t>
  </si>
  <si>
    <t>20/08/2024(T5A); 20/08/2024(T5B); 21/08/2024(T6A); 21/08/2024(T6A)</t>
  </si>
  <si>
    <t>22/08/2024(T5A); 21/08/2024(T5B); 22/08/2024(T6A); 22/08/2024(T6A)</t>
  </si>
  <si>
    <t>22/08/2024(T5A); 23/08/2024(T5B); 23/08/2024(T6A); 23/08/2024(T6A)</t>
  </si>
  <si>
    <t>27/08/2024(T5A); 27/08/2024(T5B); 28/08/2024(T6A); 28/08/2024(T6A)</t>
  </si>
  <si>
    <t>29/08/2024(T5A); 28/08/2024(T5B); 29/08/2024(T6A); 29/08/2024(T6A)</t>
  </si>
  <si>
    <t>29/08/2024(T5A); 30/08/2024(T5B); 30/08/2024(T6A); 30/08/2024(T6A)</t>
  </si>
  <si>
    <t>03/09/2024(T5A); 03/09/2024(T5B); 04/09/2024(T6A); 04/09/2024(T6A)</t>
  </si>
  <si>
    <t>05/09/2024(T5A); 04/09/2024(T5B); 05/09/2024(T6A); 05/09/2024(T6A)</t>
  </si>
  <si>
    <t>05/09/2024(T5A); 06/09/2024(T5B); 06/09/2024(T6A); 06/09/2024(T6A)</t>
  </si>
  <si>
    <t>10/09/2024(T5A); 10/09/2024(T5B); 11/09/2024(T6A); 11/09/2024(T6A)</t>
  </si>
  <si>
    <t>12/09/2024(T5A); 11/09/2024(T5B); 12/09/2024(T6A); 12/09/2024(T6A)</t>
  </si>
  <si>
    <t>12/09/2024(T5A); 13/09/2024(T5B); 13/09/2024(T6A); 13/09/2024(T6A)</t>
  </si>
  <si>
    <t>24/09/2024(T5A); 24/09/2024(T5B); 25/09/2024(T6A); 25/09/2024(T6A)</t>
  </si>
  <si>
    <t>26/09/2024(T5A); 25/09/2024(T5B); 26/09/2024(T6A); 26/09/2024(T6A)</t>
  </si>
  <si>
    <t>26/09/2024(T5A); 27/09/2024(T5B); 27/09/2024(T6A); 27/09/2024(T6A)</t>
  </si>
  <si>
    <t>01/10/2024(T5A); 01/10/2024(T5B); 02/10/2024(T6A); 02/10/2024(T6A)</t>
  </si>
  <si>
    <t>03/10/2024(T5A); 02/10/2024(T5B); 03/10/2024(T6A); 03/10/2024(T6A)</t>
  </si>
  <si>
    <t>03/10/2024(T5A); 04/10/2024(T5B); 04/10/2024(T6A); 04/10/2024(T6A)</t>
  </si>
  <si>
    <t>08/10/2024(T5A); 08/10/2024(T5B); 09/10/2024(T6A); 09/10/2024(T6A)</t>
  </si>
  <si>
    <t>10/10/2024(T5A); 09/10/2024(T5B); 10/10/2024(T6A); 10/10/2024(T6A)</t>
  </si>
  <si>
    <t>10/10/2024(T5A); 11/10/2024(T5B); 11/10/2024(T6A); 11/10/2024(T6A)</t>
  </si>
  <si>
    <t>15/10/2024(T5A); 15/10/2024(T5B); 16/10/2024(T6A); 16/10/2024(T6A)</t>
  </si>
  <si>
    <t>17/10/2024(T5A); 16/10/2024(T5B); 17/10/2024(T6A); 17/10/2024(T6A)</t>
  </si>
  <si>
    <t>17/10/2024(T5A); 18/10/2024(T5B); 18/10/2024(T6A); 18/10/2024(T6A)</t>
  </si>
  <si>
    <t>22/10/2024(T5A); 22/10/2024(T5B); 23/10/2024(T6A); 23/10/2024(T6A)</t>
  </si>
  <si>
    <t>24/10/2024(T5A); 23/10/2024(T5B); 24/10/2024(T6A); 24/10/2024(T6A)</t>
  </si>
  <si>
    <t>24/10/2024(T5A); 25/10/2024(T5B); 25/10/2024(T6A); 25/10/2024(T6A)</t>
  </si>
  <si>
    <t>29/10/2024(T5A); 29/10/2024(T5B); 30/10/2024(T6A); 30/10/2024(T6A)</t>
  </si>
  <si>
    <t>31/10/2024(T5A); 30/10/2024(T5B); 31/10/2024(T6A); 31/10/2024(T6A)</t>
  </si>
  <si>
    <t>31/10/2024(T5A); 01/11/2024(T5B); 01/11/2024(T6A); 01/11/2024(T6A)</t>
  </si>
  <si>
    <t>05/11/2024(T5A); 05/11/2024(T5B); 06/11/2024(T6A); 06/11/2024(T6A)</t>
  </si>
  <si>
    <t>07/11/2024(T5A); 06/11/2024(T5B); 07/11/2024(T6A); 07/11/2024(T6A)</t>
  </si>
  <si>
    <t>07/11/2024(T5A); 08/11/2024(T5B); 08/11/2024(T6A); 08/11/2024(T6A)</t>
  </si>
  <si>
    <t>12/11/2024(T5A); 12/11/2024(T5B); 13/11/2024(T6A); 13/11/2024(T6A)</t>
  </si>
  <si>
    <t>14/11/2024(T5A); 13/11/2024(T5B); 14/11/2024(T6A); 14/11/2024(T6A)</t>
  </si>
  <si>
    <t>14/11/2024(T5A); 15/11/2024(T5B); 15/11/2024(T6A); 15/11/2024(T6A)</t>
  </si>
  <si>
    <t>T5A(TUE, 1200hrs, DK1), T5B(TUE, 1100 hrs, DK1), T6A(WED, 1000 hrs, DK2), T6B(WED, 1500 hrs, DK3)</t>
  </si>
  <si>
    <t>T5A(THUR, 1100hrs, BT1), T5B(WED, 0900 hrs, DK2), T6A(THUR, 0900 hrs, BT3), T6B(THUR, 0800 hrs, BT3 )</t>
  </si>
  <si>
    <t>T5A(THUR, 1500hrs, DK3), T5B(FRI, 1000 hrs, BT1), T6A(FRI , 1100 hrs, BT1), T6B(FRI, 0800 hrs, MF)</t>
  </si>
  <si>
    <t>Exp</t>
  </si>
  <si>
    <t xml:space="preserve">Experiment 1: Measurement and Safety </t>
  </si>
  <si>
    <t>Experiment 2: Free Fall &amp; Projectile Motion</t>
  </si>
  <si>
    <t>Experiment 3: Energy</t>
  </si>
  <si>
    <t>Experiment 4: Rotational Motion of Rigid Body</t>
  </si>
  <si>
    <t>Experiment 5: Simple Harmonic Motion</t>
  </si>
  <si>
    <t>7.3b: Determine the acceleration, g due to gravity using simple pendulum. (Experiment 5: SHM) &amp; 7.3c: Investigate the effect of large amplitude oscillation to the accuracy of acceleration due to gravity, g obtained from the experiment. (Experiment 5: SHM)</t>
  </si>
  <si>
    <t>Experiment 6: Standing Waves</t>
  </si>
  <si>
    <t xml:space="preserve">7.6c: Investigate standing wave formed in a stretched string. (Experiment 6: Standing waves)  &amp; 7.6d: Determine the mass per unit length of the string.(Experiment 6: Standing waves) </t>
  </si>
  <si>
    <t>Dates T5</t>
  </si>
  <si>
    <t>Dates T6</t>
  </si>
  <si>
    <t>DID NOT TEACH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</si>
</sst>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809]dd\ mmmm\ yyyy;@"/>
    <numFmt numFmtId="167" formatCode="dd/mm/yyyy;@"/>
    <numFmt numFmtId="168" formatCode="[$-14409]d/m/yy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wrapText="1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165" fontId="0" fillId="0" borderId="0" xfId="0" applyNumberFormat="1"/>
    <xf numFmtId="0" fontId="0" fillId="3" borderId="1" xfId="0" applyFill="1" applyBorder="1"/>
    <xf numFmtId="0" fontId="0" fillId="0" borderId="0" xfId="0" applyFill="1"/>
    <xf numFmtId="167" fontId="0" fillId="0" borderId="0" xfId="0" applyNumberFormat="1"/>
    <xf numFmtId="1" fontId="0" fillId="0" borderId="0" xfId="0" applyNumberFormat="1"/>
    <xf numFmtId="0" fontId="0" fillId="4" borderId="1" xfId="0" applyFill="1" applyBorder="1"/>
    <xf numFmtId="20" fontId="0" fillId="0" borderId="0" xfId="0" applyNumberFormat="1"/>
    <xf numFmtId="168" fontId="0" fillId="0" borderId="0" xfId="0" applyNumberFormat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A597-2719-44C2-BE4B-820EFB41B9AF}">
  <dimension ref="A1:C10"/>
  <sheetViews>
    <sheetView zoomScale="85" zoomScaleNormal="85" workbookViewId="0">
      <selection activeCell="C6" sqref="C6"/>
    </sheetView>
  </sheetViews>
  <sheetFormatPr defaultRowHeight="15" x14ac:dyDescent="0.25"/>
  <cols>
    <col min="3" max="3" width="52.28515625" bestFit="1" customWidth="1"/>
    <col min="6" max="6" width="9.140625" customWidth="1"/>
  </cols>
  <sheetData>
    <row r="1" spans="1:3" x14ac:dyDescent="0.25">
      <c r="A1" s="1" t="s">
        <v>1</v>
      </c>
      <c r="B1" t="s">
        <v>0</v>
      </c>
      <c r="C1" t="s">
        <v>20</v>
      </c>
    </row>
    <row r="2" spans="1:3" x14ac:dyDescent="0.25">
      <c r="A2" s="1">
        <v>1</v>
      </c>
      <c r="B2" s="2" t="s">
        <v>2</v>
      </c>
      <c r="C2" t="s">
        <v>11</v>
      </c>
    </row>
    <row r="3" spans="1:3" x14ac:dyDescent="0.25">
      <c r="A3" s="1">
        <v>2</v>
      </c>
      <c r="B3" s="2" t="s">
        <v>3</v>
      </c>
      <c r="C3" t="s">
        <v>12</v>
      </c>
    </row>
    <row r="4" spans="1:3" x14ac:dyDescent="0.25">
      <c r="A4" s="1">
        <v>3</v>
      </c>
      <c r="B4" s="2" t="s">
        <v>4</v>
      </c>
      <c r="C4" t="s">
        <v>13</v>
      </c>
    </row>
    <row r="5" spans="1:3" x14ac:dyDescent="0.25">
      <c r="A5" s="1">
        <v>4</v>
      </c>
      <c r="B5" s="2" t="s">
        <v>5</v>
      </c>
      <c r="C5" t="s">
        <v>14</v>
      </c>
    </row>
    <row r="6" spans="1:3" x14ac:dyDescent="0.25">
      <c r="A6" s="1">
        <v>5</v>
      </c>
      <c r="B6" s="2" t="s">
        <v>6</v>
      </c>
      <c r="C6" t="s">
        <v>15</v>
      </c>
    </row>
    <row r="7" spans="1:3" x14ac:dyDescent="0.25">
      <c r="A7" s="1">
        <v>6</v>
      </c>
      <c r="B7" s="2" t="s">
        <v>7</v>
      </c>
      <c r="C7" t="s">
        <v>16</v>
      </c>
    </row>
    <row r="8" spans="1:3" x14ac:dyDescent="0.25">
      <c r="A8" s="1">
        <v>7</v>
      </c>
      <c r="B8" s="2" t="s">
        <v>8</v>
      </c>
      <c r="C8" t="s">
        <v>17</v>
      </c>
    </row>
    <row r="9" spans="1:3" x14ac:dyDescent="0.25">
      <c r="A9" s="1">
        <v>8</v>
      </c>
      <c r="B9" s="2" t="s">
        <v>9</v>
      </c>
      <c r="C9" t="s">
        <v>18</v>
      </c>
    </row>
    <row r="10" spans="1:3" x14ac:dyDescent="0.25">
      <c r="A10" s="1">
        <v>9</v>
      </c>
      <c r="B10" s="2" t="s">
        <v>10</v>
      </c>
      <c r="C10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5061-3771-4BB4-B4E0-30F2D3D2FBD4}">
  <dimension ref="A1:R19"/>
  <sheetViews>
    <sheetView topLeftCell="A13" workbookViewId="0">
      <selection sqref="A1:R19"/>
    </sheetView>
  </sheetViews>
  <sheetFormatPr defaultRowHeight="15" x14ac:dyDescent="0.25"/>
  <cols>
    <col min="2" max="2" width="23.5703125" customWidth="1"/>
    <col min="3" max="3" width="8.140625" customWidth="1"/>
    <col min="5" max="5" width="10.7109375" bestFit="1" customWidth="1"/>
    <col min="6" max="6" width="15.85546875" customWidth="1"/>
  </cols>
  <sheetData>
    <row r="1" spans="1:18" x14ac:dyDescent="0.25">
      <c r="A1" s="11" t="s">
        <v>295</v>
      </c>
      <c r="B1" s="11" t="s">
        <v>296</v>
      </c>
      <c r="C1" s="11" t="s">
        <v>297</v>
      </c>
      <c r="D1" s="11" t="s">
        <v>298</v>
      </c>
      <c r="E1" s="11" t="s">
        <v>299</v>
      </c>
      <c r="F1" s="11" t="s">
        <v>300</v>
      </c>
      <c r="G1" s="11" t="s">
        <v>301</v>
      </c>
      <c r="H1" s="11" t="s">
        <v>302</v>
      </c>
      <c r="I1" s="11" t="s">
        <v>303</v>
      </c>
      <c r="J1" s="11" t="s">
        <v>304</v>
      </c>
      <c r="K1" s="11" t="s">
        <v>305</v>
      </c>
      <c r="L1" s="11" t="s">
        <v>306</v>
      </c>
      <c r="M1" s="11" t="s">
        <v>307</v>
      </c>
      <c r="N1" s="11" t="s">
        <v>308</v>
      </c>
      <c r="O1" s="11" t="s">
        <v>309</v>
      </c>
      <c r="P1" s="11" t="s">
        <v>310</v>
      </c>
      <c r="Q1" s="11" t="s">
        <v>311</v>
      </c>
      <c r="R1" s="11" t="s">
        <v>312</v>
      </c>
    </row>
    <row r="2" spans="1:18" x14ac:dyDescent="0.25">
      <c r="A2" s="12">
        <v>1</v>
      </c>
      <c r="B2" s="12" t="s">
        <v>11</v>
      </c>
      <c r="C2" s="12" t="s">
        <v>429</v>
      </c>
      <c r="D2" s="12" t="str">
        <f>TEXT(E2,"dddd")</f>
        <v>Friday</v>
      </c>
      <c r="E2" s="13">
        <f>Dates!F2</f>
        <v>45485</v>
      </c>
      <c r="F2" s="11" t="str">
        <f>"8am-9am (T5) &amp; 9am-10am (T6)"</f>
        <v>8am-9am (T5) &amp; 9am-10am (T6)</v>
      </c>
      <c r="G2" s="11" t="str">
        <f>"BT1"</f>
        <v>BT1</v>
      </c>
      <c r="H2" s="11" t="str">
        <f>"K3"</f>
        <v>K3</v>
      </c>
      <c r="I2" s="12" t="s">
        <v>181</v>
      </c>
      <c r="J2" s="12" t="s">
        <v>182</v>
      </c>
      <c r="K2" s="12" t="s">
        <v>183</v>
      </c>
      <c r="L2" s="12" t="s">
        <v>184</v>
      </c>
      <c r="M2" s="12"/>
      <c r="N2" s="12">
        <f ca="1">RANDBETWEEN(5,6)</f>
        <v>5</v>
      </c>
      <c r="O2" s="12">
        <f t="shared" ref="O2:R2" ca="1" si="0">RANDBETWEEN(5,6)</f>
        <v>6</v>
      </c>
      <c r="P2" s="12">
        <f t="shared" ca="1" si="0"/>
        <v>5</v>
      </c>
      <c r="Q2" s="12">
        <f t="shared" ca="1" si="0"/>
        <v>6</v>
      </c>
      <c r="R2" s="12">
        <f t="shared" ca="1" si="0"/>
        <v>5</v>
      </c>
    </row>
    <row r="3" spans="1:18" x14ac:dyDescent="0.25">
      <c r="A3" s="12">
        <f>A2+1</f>
        <v>2</v>
      </c>
      <c r="B3" s="12" t="s">
        <v>12</v>
      </c>
      <c r="C3" s="12" t="s">
        <v>429</v>
      </c>
      <c r="D3" s="12" t="str">
        <f t="shared" ref="D3:D18" si="1">TEXT(E3,"dddd")</f>
        <v>Friday</v>
      </c>
      <c r="E3" s="13">
        <f>Dates!F3</f>
        <v>45492</v>
      </c>
      <c r="F3" s="11" t="str">
        <f t="shared" ref="F3:F19" si="2">"8am-9am (T5) &amp; 9am-10am (T6)"</f>
        <v>8am-9am (T5) &amp; 9am-10am (T6)</v>
      </c>
      <c r="G3" s="12" t="str">
        <f>G2</f>
        <v>BT1</v>
      </c>
      <c r="H3" s="12" t="str">
        <f t="shared" ref="H3:H19" si="3">"K3"</f>
        <v>K3</v>
      </c>
      <c r="I3" s="12" t="s">
        <v>185</v>
      </c>
      <c r="J3" s="12" t="s">
        <v>428</v>
      </c>
      <c r="K3" s="12" t="s">
        <v>429</v>
      </c>
      <c r="L3" s="12" t="s">
        <v>429</v>
      </c>
      <c r="M3" s="12"/>
      <c r="N3" s="12">
        <f t="shared" ref="N3:R19" ca="1" si="4">RANDBETWEEN(5,6)</f>
        <v>5</v>
      </c>
      <c r="O3" s="12">
        <f t="shared" ca="1" si="4"/>
        <v>6</v>
      </c>
      <c r="P3" s="12">
        <f t="shared" ca="1" si="4"/>
        <v>6</v>
      </c>
      <c r="Q3" s="12">
        <f t="shared" ca="1" si="4"/>
        <v>6</v>
      </c>
      <c r="R3" s="12">
        <f t="shared" ca="1" si="4"/>
        <v>5</v>
      </c>
    </row>
    <row r="4" spans="1:18" x14ac:dyDescent="0.25">
      <c r="A4" s="12">
        <f t="shared" ref="A4:A19" si="5">A3+1</f>
        <v>3</v>
      </c>
      <c r="B4" s="12" t="s">
        <v>12</v>
      </c>
      <c r="C4" s="12" t="s">
        <v>13</v>
      </c>
      <c r="D4" s="12" t="str">
        <f t="shared" si="1"/>
        <v>Friday</v>
      </c>
      <c r="E4" s="13">
        <f>Dates!F4</f>
        <v>45499</v>
      </c>
      <c r="F4" s="11" t="str">
        <f t="shared" si="2"/>
        <v>8am-9am (T5) &amp; 9am-10am (T6)</v>
      </c>
      <c r="G4" s="12" t="str">
        <f t="shared" ref="G4:G19" si="6">G3</f>
        <v>BT1</v>
      </c>
      <c r="H4" s="12" t="str">
        <f t="shared" si="3"/>
        <v>K3</v>
      </c>
      <c r="I4" s="12" t="s">
        <v>430</v>
      </c>
      <c r="J4" s="12" t="s">
        <v>431</v>
      </c>
      <c r="K4" s="12" t="s">
        <v>188</v>
      </c>
      <c r="L4" s="12" t="s">
        <v>429</v>
      </c>
      <c r="M4" s="12"/>
      <c r="N4" s="12">
        <f t="shared" ca="1" si="4"/>
        <v>6</v>
      </c>
      <c r="O4" s="12">
        <f t="shared" ca="1" si="4"/>
        <v>6</v>
      </c>
      <c r="P4" s="12">
        <f t="shared" ca="1" si="4"/>
        <v>5</v>
      </c>
      <c r="Q4" s="12">
        <f t="shared" ca="1" si="4"/>
        <v>5</v>
      </c>
      <c r="R4" s="12">
        <f t="shared" ca="1" si="4"/>
        <v>5</v>
      </c>
    </row>
    <row r="5" spans="1:18" x14ac:dyDescent="0.25">
      <c r="A5" s="12">
        <f t="shared" si="5"/>
        <v>4</v>
      </c>
      <c r="B5" s="12" t="s">
        <v>13</v>
      </c>
      <c r="C5" s="12" t="s">
        <v>429</v>
      </c>
      <c r="D5" s="12" t="str">
        <f t="shared" si="1"/>
        <v>Friday</v>
      </c>
      <c r="E5" s="13">
        <f>Dates!F5</f>
        <v>45506</v>
      </c>
      <c r="F5" s="11" t="str">
        <f t="shared" si="2"/>
        <v>8am-9am (T5) &amp; 9am-10am (T6)</v>
      </c>
      <c r="G5" s="12" t="str">
        <f t="shared" si="6"/>
        <v>BT1</v>
      </c>
      <c r="H5" s="12" t="str">
        <f t="shared" si="3"/>
        <v>K3</v>
      </c>
      <c r="I5" s="12" t="s">
        <v>189</v>
      </c>
      <c r="J5" s="12" t="s">
        <v>190</v>
      </c>
      <c r="K5" s="12" t="s">
        <v>191</v>
      </c>
      <c r="L5" s="12" t="s">
        <v>429</v>
      </c>
      <c r="M5" s="12"/>
      <c r="N5" s="12">
        <f t="shared" ca="1" si="4"/>
        <v>5</v>
      </c>
      <c r="O5" s="12">
        <f t="shared" ca="1" si="4"/>
        <v>5</v>
      </c>
      <c r="P5" s="12">
        <f t="shared" ca="1" si="4"/>
        <v>5</v>
      </c>
      <c r="Q5" s="12">
        <f t="shared" ca="1" si="4"/>
        <v>6</v>
      </c>
      <c r="R5" s="12">
        <f t="shared" ca="1" si="4"/>
        <v>6</v>
      </c>
    </row>
    <row r="6" spans="1:18" x14ac:dyDescent="0.25">
      <c r="A6" s="12">
        <f t="shared" si="5"/>
        <v>5</v>
      </c>
      <c r="B6" s="12" t="s">
        <v>14</v>
      </c>
      <c r="C6" s="12" t="s">
        <v>429</v>
      </c>
      <c r="D6" s="12" t="str">
        <f t="shared" si="1"/>
        <v>Friday</v>
      </c>
      <c r="E6" s="13">
        <f>Dates!F6</f>
        <v>45513</v>
      </c>
      <c r="F6" s="11" t="str">
        <f t="shared" si="2"/>
        <v>8am-9am (T5) &amp; 9am-10am (T6)</v>
      </c>
      <c r="G6" s="12" t="str">
        <f t="shared" si="6"/>
        <v>BT1</v>
      </c>
      <c r="H6" s="12" t="str">
        <f t="shared" si="3"/>
        <v>K3</v>
      </c>
      <c r="I6" s="12" t="s">
        <v>432</v>
      </c>
      <c r="J6" s="12" t="s">
        <v>193</v>
      </c>
      <c r="K6" s="12" t="s">
        <v>433</v>
      </c>
      <c r="L6" s="12" t="s">
        <v>429</v>
      </c>
      <c r="M6" s="12"/>
      <c r="N6" s="12">
        <f t="shared" ca="1" si="4"/>
        <v>6</v>
      </c>
      <c r="O6" s="12">
        <f t="shared" ca="1" si="4"/>
        <v>6</v>
      </c>
      <c r="P6" s="12">
        <f t="shared" ca="1" si="4"/>
        <v>5</v>
      </c>
      <c r="Q6" s="12">
        <f t="shared" ca="1" si="4"/>
        <v>5</v>
      </c>
      <c r="R6" s="12">
        <f t="shared" ca="1" si="4"/>
        <v>6</v>
      </c>
    </row>
    <row r="7" spans="1:18" x14ac:dyDescent="0.25">
      <c r="A7" s="12">
        <f t="shared" si="5"/>
        <v>6</v>
      </c>
      <c r="B7" s="12" t="s">
        <v>14</v>
      </c>
      <c r="C7" s="12" t="s">
        <v>15</v>
      </c>
      <c r="D7" s="12" t="str">
        <f t="shared" si="1"/>
        <v>Friday</v>
      </c>
      <c r="E7" s="13">
        <f>Dates!F7</f>
        <v>45520</v>
      </c>
      <c r="F7" s="11" t="str">
        <f t="shared" si="2"/>
        <v>8am-9am (T5) &amp; 9am-10am (T6)</v>
      </c>
      <c r="G7" s="12" t="str">
        <f t="shared" si="6"/>
        <v>BT1</v>
      </c>
      <c r="H7" s="12" t="str">
        <f t="shared" si="3"/>
        <v>K3</v>
      </c>
      <c r="I7" s="12" t="s">
        <v>195</v>
      </c>
      <c r="J7" s="12" t="s">
        <v>434</v>
      </c>
      <c r="K7" s="12" t="s">
        <v>435</v>
      </c>
      <c r="L7" s="12" t="s">
        <v>198</v>
      </c>
      <c r="M7" s="12" t="s">
        <v>199</v>
      </c>
      <c r="N7" s="12">
        <f t="shared" ca="1" si="4"/>
        <v>6</v>
      </c>
      <c r="O7" s="12">
        <f t="shared" ca="1" si="4"/>
        <v>5</v>
      </c>
      <c r="P7" s="12">
        <f t="shared" ca="1" si="4"/>
        <v>6</v>
      </c>
      <c r="Q7" s="12">
        <f t="shared" ca="1" si="4"/>
        <v>5</v>
      </c>
      <c r="R7" s="12">
        <f t="shared" ca="1" si="4"/>
        <v>6</v>
      </c>
    </row>
    <row r="8" spans="1:18" x14ac:dyDescent="0.25">
      <c r="A8" s="12">
        <f t="shared" si="5"/>
        <v>7</v>
      </c>
      <c r="B8" s="12" t="s">
        <v>15</v>
      </c>
      <c r="C8" s="12" t="s">
        <v>16</v>
      </c>
      <c r="D8" s="12" t="str">
        <f t="shared" si="1"/>
        <v>Friday</v>
      </c>
      <c r="E8" s="13">
        <f>Dates!F8</f>
        <v>45527</v>
      </c>
      <c r="F8" s="11" t="str">
        <f t="shared" si="2"/>
        <v>8am-9am (T5) &amp; 9am-10am (T6)</v>
      </c>
      <c r="G8" s="12" t="str">
        <f t="shared" si="6"/>
        <v>BT1</v>
      </c>
      <c r="H8" s="12" t="str">
        <f t="shared" si="3"/>
        <v>K3</v>
      </c>
      <c r="I8" s="12" t="s">
        <v>436</v>
      </c>
      <c r="J8" s="12" t="s">
        <v>201</v>
      </c>
      <c r="K8" s="12" t="s">
        <v>437</v>
      </c>
      <c r="L8" s="12" t="s">
        <v>203</v>
      </c>
      <c r="M8" s="12" t="s">
        <v>204</v>
      </c>
      <c r="N8" s="12">
        <f t="shared" ca="1" si="4"/>
        <v>5</v>
      </c>
      <c r="O8" s="12">
        <f t="shared" ca="1" si="4"/>
        <v>5</v>
      </c>
      <c r="P8" s="12">
        <f t="shared" ca="1" si="4"/>
        <v>5</v>
      </c>
      <c r="Q8" s="12">
        <f t="shared" ca="1" si="4"/>
        <v>6</v>
      </c>
      <c r="R8" s="12">
        <f t="shared" ca="1" si="4"/>
        <v>6</v>
      </c>
    </row>
    <row r="9" spans="1:18" x14ac:dyDescent="0.25">
      <c r="A9" s="12">
        <f t="shared" si="5"/>
        <v>8</v>
      </c>
      <c r="B9" s="12" t="s">
        <v>16</v>
      </c>
      <c r="C9" s="12" t="s">
        <v>429</v>
      </c>
      <c r="D9" s="12" t="str">
        <f t="shared" si="1"/>
        <v>Friday</v>
      </c>
      <c r="E9" s="13">
        <f>Dates!F9</f>
        <v>45534</v>
      </c>
      <c r="F9" s="11" t="str">
        <f t="shared" si="2"/>
        <v>8am-9am (T5) &amp; 9am-10am (T6)</v>
      </c>
      <c r="G9" s="12" t="str">
        <f t="shared" si="6"/>
        <v>BT1</v>
      </c>
      <c r="H9" s="12" t="str">
        <f t="shared" si="3"/>
        <v>K3</v>
      </c>
      <c r="I9" s="12" t="s">
        <v>438</v>
      </c>
      <c r="J9" s="12" t="s">
        <v>439</v>
      </c>
      <c r="K9" s="12" t="s">
        <v>440</v>
      </c>
      <c r="L9" s="12" t="s">
        <v>208</v>
      </c>
      <c r="M9" s="12"/>
      <c r="N9" s="12">
        <f t="shared" ca="1" si="4"/>
        <v>5</v>
      </c>
      <c r="O9" s="12">
        <f t="shared" ca="1" si="4"/>
        <v>5</v>
      </c>
      <c r="P9" s="12">
        <f t="shared" ca="1" si="4"/>
        <v>6</v>
      </c>
      <c r="Q9" s="12">
        <f t="shared" ca="1" si="4"/>
        <v>6</v>
      </c>
      <c r="R9" s="12">
        <f t="shared" ca="1" si="4"/>
        <v>6</v>
      </c>
    </row>
    <row r="10" spans="1:18" x14ac:dyDescent="0.25">
      <c r="A10" s="12">
        <f t="shared" si="5"/>
        <v>9</v>
      </c>
      <c r="B10" s="12" t="s">
        <v>17</v>
      </c>
      <c r="C10" s="12" t="s">
        <v>429</v>
      </c>
      <c r="D10" s="12" t="str">
        <f t="shared" si="1"/>
        <v>Friday</v>
      </c>
      <c r="E10" s="13">
        <f>Dates!F10</f>
        <v>45541</v>
      </c>
      <c r="F10" s="11" t="str">
        <f t="shared" si="2"/>
        <v>8am-9am (T5) &amp; 9am-10am (T6)</v>
      </c>
      <c r="G10" s="12" t="str">
        <f t="shared" si="6"/>
        <v>BT1</v>
      </c>
      <c r="H10" s="12" t="str">
        <f t="shared" si="3"/>
        <v>K3</v>
      </c>
      <c r="I10" s="12" t="s">
        <v>209</v>
      </c>
      <c r="J10" s="12" t="s">
        <v>210</v>
      </c>
      <c r="K10" s="12" t="s">
        <v>429</v>
      </c>
      <c r="L10" s="12" t="s">
        <v>429</v>
      </c>
      <c r="M10" s="12"/>
      <c r="N10" s="12">
        <f t="shared" ca="1" si="4"/>
        <v>5</v>
      </c>
      <c r="O10" s="12">
        <f t="shared" ca="1" si="4"/>
        <v>5</v>
      </c>
      <c r="P10" s="12">
        <f t="shared" ca="1" si="4"/>
        <v>6</v>
      </c>
      <c r="Q10" s="12">
        <f t="shared" ca="1" si="4"/>
        <v>6</v>
      </c>
      <c r="R10" s="12">
        <f t="shared" ca="1" si="4"/>
        <v>5</v>
      </c>
    </row>
    <row r="11" spans="1:18" x14ac:dyDescent="0.25">
      <c r="A11" s="12">
        <f t="shared" si="5"/>
        <v>10</v>
      </c>
      <c r="B11" s="12" t="s">
        <v>17</v>
      </c>
      <c r="C11" s="12" t="s">
        <v>429</v>
      </c>
      <c r="D11" s="12" t="str">
        <f t="shared" si="1"/>
        <v>Friday</v>
      </c>
      <c r="E11" s="13">
        <f>Dates!F11</f>
        <v>45548</v>
      </c>
      <c r="F11" s="11" t="str">
        <f t="shared" si="2"/>
        <v>8am-9am (T5) &amp; 9am-10am (T6)</v>
      </c>
      <c r="G11" s="12" t="str">
        <f t="shared" si="6"/>
        <v>BT1</v>
      </c>
      <c r="H11" s="12" t="str">
        <f t="shared" si="3"/>
        <v>K3</v>
      </c>
      <c r="I11" s="12" t="s">
        <v>211</v>
      </c>
      <c r="J11" s="12" t="s">
        <v>441</v>
      </c>
      <c r="K11" s="12" t="s">
        <v>213</v>
      </c>
      <c r="L11" s="12" t="s">
        <v>429</v>
      </c>
      <c r="M11" s="12"/>
      <c r="N11" s="12">
        <f t="shared" ca="1" si="4"/>
        <v>6</v>
      </c>
      <c r="O11" s="12">
        <f t="shared" ca="1" si="4"/>
        <v>5</v>
      </c>
      <c r="P11" s="12">
        <f t="shared" ca="1" si="4"/>
        <v>5</v>
      </c>
      <c r="Q11" s="12">
        <f t="shared" ca="1" si="4"/>
        <v>6</v>
      </c>
      <c r="R11" s="12">
        <f t="shared" ca="1" si="4"/>
        <v>5</v>
      </c>
    </row>
    <row r="12" spans="1:18" x14ac:dyDescent="0.25">
      <c r="A12" s="12">
        <f t="shared" si="5"/>
        <v>11</v>
      </c>
      <c r="B12" s="12" t="s">
        <v>17</v>
      </c>
      <c r="C12" s="12" t="s">
        <v>429</v>
      </c>
      <c r="D12" s="12" t="str">
        <f t="shared" si="1"/>
        <v>Friday</v>
      </c>
      <c r="E12" s="13">
        <f>Dates!F12</f>
        <v>45562</v>
      </c>
      <c r="F12" s="11" t="str">
        <f t="shared" si="2"/>
        <v>8am-9am (T5) &amp; 9am-10am (T6)</v>
      </c>
      <c r="G12" s="12" t="str">
        <f t="shared" si="6"/>
        <v>BT1</v>
      </c>
      <c r="H12" s="12" t="str">
        <f t="shared" si="3"/>
        <v>K3</v>
      </c>
      <c r="I12" s="12" t="s">
        <v>214</v>
      </c>
      <c r="J12" s="12" t="s">
        <v>215</v>
      </c>
      <c r="K12" s="12" t="s">
        <v>429</v>
      </c>
      <c r="L12" s="12" t="s">
        <v>429</v>
      </c>
      <c r="M12" s="12"/>
      <c r="N12" s="12">
        <f t="shared" ca="1" si="4"/>
        <v>6</v>
      </c>
      <c r="O12" s="12">
        <f t="shared" ca="1" si="4"/>
        <v>5</v>
      </c>
      <c r="P12" s="12">
        <f t="shared" ca="1" si="4"/>
        <v>6</v>
      </c>
      <c r="Q12" s="12">
        <f t="shared" ca="1" si="4"/>
        <v>6</v>
      </c>
      <c r="R12" s="12">
        <f t="shared" ca="1" si="4"/>
        <v>6</v>
      </c>
    </row>
    <row r="13" spans="1:18" x14ac:dyDescent="0.25">
      <c r="A13" s="12">
        <f t="shared" si="5"/>
        <v>12</v>
      </c>
      <c r="B13" s="12" t="s">
        <v>17</v>
      </c>
      <c r="C13" s="12" t="s">
        <v>18</v>
      </c>
      <c r="D13" s="12" t="str">
        <f t="shared" si="1"/>
        <v>Friday</v>
      </c>
      <c r="E13" s="13">
        <f>Dates!F13</f>
        <v>45569</v>
      </c>
      <c r="F13" s="11" t="str">
        <f t="shared" si="2"/>
        <v>8am-9am (T5) &amp; 9am-10am (T6)</v>
      </c>
      <c r="G13" s="12" t="str">
        <f t="shared" si="6"/>
        <v>BT1</v>
      </c>
      <c r="H13" s="12" t="str">
        <f t="shared" si="3"/>
        <v>K3</v>
      </c>
      <c r="I13" s="12" t="s">
        <v>216</v>
      </c>
      <c r="J13" s="12" t="s">
        <v>217</v>
      </c>
      <c r="K13" s="12" t="s">
        <v>429</v>
      </c>
      <c r="L13" s="12" t="s">
        <v>429</v>
      </c>
      <c r="M13" s="12"/>
      <c r="N13" s="12">
        <f t="shared" ca="1" si="4"/>
        <v>5</v>
      </c>
      <c r="O13" s="12">
        <f t="shared" ca="1" si="4"/>
        <v>5</v>
      </c>
      <c r="P13" s="12">
        <f t="shared" ca="1" si="4"/>
        <v>6</v>
      </c>
      <c r="Q13" s="12">
        <f t="shared" ca="1" si="4"/>
        <v>5</v>
      </c>
      <c r="R13" s="12">
        <f t="shared" ca="1" si="4"/>
        <v>6</v>
      </c>
    </row>
    <row r="14" spans="1:18" x14ac:dyDescent="0.25">
      <c r="A14" s="12">
        <f t="shared" si="5"/>
        <v>13</v>
      </c>
      <c r="B14" s="12" t="s">
        <v>18</v>
      </c>
      <c r="C14" s="12" t="s">
        <v>429</v>
      </c>
      <c r="D14" s="12" t="str">
        <f t="shared" si="1"/>
        <v>Friday</v>
      </c>
      <c r="E14" s="13">
        <f>Dates!F14</f>
        <v>45576</v>
      </c>
      <c r="F14" s="11" t="str">
        <f t="shared" si="2"/>
        <v>8am-9am (T5) &amp; 9am-10am (T6)</v>
      </c>
      <c r="G14" s="12" t="str">
        <f t="shared" si="6"/>
        <v>BT1</v>
      </c>
      <c r="H14" s="12" t="str">
        <f t="shared" si="3"/>
        <v>K3</v>
      </c>
      <c r="I14" s="12" t="s">
        <v>442</v>
      </c>
      <c r="J14" s="12" t="s">
        <v>429</v>
      </c>
      <c r="K14" s="12" t="s">
        <v>429</v>
      </c>
      <c r="L14" s="12" t="s">
        <v>429</v>
      </c>
      <c r="M14" s="12"/>
      <c r="N14" s="12">
        <f t="shared" ca="1" si="4"/>
        <v>5</v>
      </c>
      <c r="O14" s="12">
        <f t="shared" ca="1" si="4"/>
        <v>5</v>
      </c>
      <c r="P14" s="12">
        <f t="shared" ca="1" si="4"/>
        <v>5</v>
      </c>
      <c r="Q14" s="12">
        <f t="shared" ca="1" si="4"/>
        <v>5</v>
      </c>
      <c r="R14" s="12">
        <f t="shared" ca="1" si="4"/>
        <v>5</v>
      </c>
    </row>
    <row r="15" spans="1:18" x14ac:dyDescent="0.25">
      <c r="A15" s="12">
        <f t="shared" si="5"/>
        <v>14</v>
      </c>
      <c r="B15" s="12" t="s">
        <v>18</v>
      </c>
      <c r="C15" s="12" t="s">
        <v>429</v>
      </c>
      <c r="D15" s="12" t="str">
        <f t="shared" si="1"/>
        <v>Friday</v>
      </c>
      <c r="E15" s="13">
        <f>Dates!F15</f>
        <v>45583</v>
      </c>
      <c r="F15" s="11" t="str">
        <f t="shared" si="2"/>
        <v>8am-9am (T5) &amp; 9am-10am (T6)</v>
      </c>
      <c r="G15" s="12" t="str">
        <f t="shared" si="6"/>
        <v>BT1</v>
      </c>
      <c r="H15" s="12" t="str">
        <f t="shared" si="3"/>
        <v>K3</v>
      </c>
      <c r="I15" s="12" t="s">
        <v>219</v>
      </c>
      <c r="J15" s="12" t="s">
        <v>429</v>
      </c>
      <c r="K15" s="12" t="s">
        <v>429</v>
      </c>
      <c r="L15" s="12" t="s">
        <v>429</v>
      </c>
      <c r="M15" s="12"/>
      <c r="N15" s="12">
        <f t="shared" ca="1" si="4"/>
        <v>6</v>
      </c>
      <c r="O15" s="12">
        <f t="shared" ca="1" si="4"/>
        <v>6</v>
      </c>
      <c r="P15" s="12">
        <f t="shared" ca="1" si="4"/>
        <v>6</v>
      </c>
      <c r="Q15" s="12">
        <f t="shared" ca="1" si="4"/>
        <v>5</v>
      </c>
      <c r="R15" s="12">
        <f t="shared" ca="1" si="4"/>
        <v>5</v>
      </c>
    </row>
    <row r="16" spans="1:18" x14ac:dyDescent="0.25">
      <c r="A16" s="12">
        <f t="shared" si="5"/>
        <v>15</v>
      </c>
      <c r="B16" s="12" t="s">
        <v>18</v>
      </c>
      <c r="C16" s="12" t="s">
        <v>429</v>
      </c>
      <c r="D16" s="12" t="str">
        <f t="shared" si="1"/>
        <v>Friday</v>
      </c>
      <c r="E16" s="13">
        <f>Dates!F16</f>
        <v>45590</v>
      </c>
      <c r="F16" s="11" t="str">
        <f t="shared" si="2"/>
        <v>8am-9am (T5) &amp; 9am-10am (T6)</v>
      </c>
      <c r="G16" s="12" t="str">
        <f t="shared" si="6"/>
        <v>BT1</v>
      </c>
      <c r="H16" s="12" t="str">
        <f t="shared" si="3"/>
        <v>K3</v>
      </c>
      <c r="I16" s="12" t="s">
        <v>220</v>
      </c>
      <c r="J16" s="12" t="s">
        <v>429</v>
      </c>
      <c r="K16" s="12" t="s">
        <v>429</v>
      </c>
      <c r="L16" s="12" t="s">
        <v>429</v>
      </c>
      <c r="M16" s="12"/>
      <c r="N16" s="12">
        <f t="shared" ca="1" si="4"/>
        <v>6</v>
      </c>
      <c r="O16" s="12">
        <f t="shared" ca="1" si="4"/>
        <v>6</v>
      </c>
      <c r="P16" s="12">
        <f t="shared" ca="1" si="4"/>
        <v>5</v>
      </c>
      <c r="Q16" s="12">
        <f t="shared" ca="1" si="4"/>
        <v>5</v>
      </c>
      <c r="R16" s="12">
        <f t="shared" ca="1" si="4"/>
        <v>6</v>
      </c>
    </row>
    <row r="17" spans="1:18" x14ac:dyDescent="0.25">
      <c r="A17" s="12">
        <f t="shared" si="5"/>
        <v>16</v>
      </c>
      <c r="B17" s="12" t="s">
        <v>19</v>
      </c>
      <c r="C17" s="12" t="s">
        <v>429</v>
      </c>
      <c r="D17" s="12" t="str">
        <f t="shared" si="1"/>
        <v>Friday</v>
      </c>
      <c r="E17" s="13">
        <f>Dates!F17</f>
        <v>45597</v>
      </c>
      <c r="F17" s="11" t="str">
        <f t="shared" si="2"/>
        <v>8am-9am (T5) &amp; 9am-10am (T6)</v>
      </c>
      <c r="G17" s="12" t="str">
        <f t="shared" si="6"/>
        <v>BT1</v>
      </c>
      <c r="H17" s="12" t="str">
        <f t="shared" si="3"/>
        <v>K3</v>
      </c>
      <c r="I17" s="12" t="s">
        <v>221</v>
      </c>
      <c r="J17" s="12" t="s">
        <v>443</v>
      </c>
      <c r="K17" s="12" t="s">
        <v>444</v>
      </c>
      <c r="L17" s="12" t="s">
        <v>429</v>
      </c>
      <c r="M17" s="12"/>
      <c r="N17" s="12">
        <f t="shared" ca="1" si="4"/>
        <v>5</v>
      </c>
      <c r="O17" s="12">
        <f t="shared" ca="1" si="4"/>
        <v>5</v>
      </c>
      <c r="P17" s="12">
        <f t="shared" ca="1" si="4"/>
        <v>6</v>
      </c>
      <c r="Q17" s="12">
        <f t="shared" ca="1" si="4"/>
        <v>5</v>
      </c>
      <c r="R17" s="12">
        <f t="shared" ca="1" si="4"/>
        <v>6</v>
      </c>
    </row>
    <row r="18" spans="1:18" x14ac:dyDescent="0.25">
      <c r="A18" s="12">
        <f t="shared" si="5"/>
        <v>17</v>
      </c>
      <c r="B18" s="12" t="s">
        <v>19</v>
      </c>
      <c r="C18" s="12" t="s">
        <v>429</v>
      </c>
      <c r="D18" s="12" t="str">
        <f t="shared" si="1"/>
        <v>Friday</v>
      </c>
      <c r="E18" s="13">
        <f>Dates!F18</f>
        <v>45604</v>
      </c>
      <c r="F18" s="11" t="str">
        <f t="shared" si="2"/>
        <v>8am-9am (T5) &amp; 9am-10am (T6)</v>
      </c>
      <c r="G18" s="12" t="str">
        <f t="shared" si="6"/>
        <v>BT1</v>
      </c>
      <c r="H18" s="12" t="str">
        <f t="shared" si="3"/>
        <v>K3</v>
      </c>
      <c r="I18" s="12" t="s">
        <v>224</v>
      </c>
      <c r="J18" s="12" t="s">
        <v>225</v>
      </c>
      <c r="K18" s="12" t="s">
        <v>226</v>
      </c>
      <c r="L18" s="12" t="s">
        <v>227</v>
      </c>
      <c r="M18" s="12"/>
      <c r="N18" s="12">
        <f t="shared" ca="1" si="4"/>
        <v>6</v>
      </c>
      <c r="O18" s="12">
        <f t="shared" ca="1" si="4"/>
        <v>6</v>
      </c>
      <c r="P18" s="12">
        <f t="shared" ca="1" si="4"/>
        <v>5</v>
      </c>
      <c r="Q18" s="12">
        <f t="shared" ca="1" si="4"/>
        <v>6</v>
      </c>
      <c r="R18" s="12">
        <f t="shared" ca="1" si="4"/>
        <v>5</v>
      </c>
    </row>
    <row r="19" spans="1:18" x14ac:dyDescent="0.25">
      <c r="A19" s="12">
        <f t="shared" si="5"/>
        <v>18</v>
      </c>
      <c r="B19" s="12" t="s">
        <v>19</v>
      </c>
      <c r="C19" s="12" t="s">
        <v>429</v>
      </c>
      <c r="D19" s="12" t="str">
        <f>TEXT(E19,"dddd")</f>
        <v>Friday</v>
      </c>
      <c r="E19" s="13">
        <f>Dates!F19</f>
        <v>45611</v>
      </c>
      <c r="F19" s="11" t="str">
        <f t="shared" si="2"/>
        <v>8am-9am (T5) &amp; 9am-10am (T6)</v>
      </c>
      <c r="G19" s="12" t="str">
        <f t="shared" si="6"/>
        <v>BT1</v>
      </c>
      <c r="H19" s="12" t="str">
        <f t="shared" si="3"/>
        <v>K3</v>
      </c>
      <c r="I19" s="12" t="s">
        <v>445</v>
      </c>
      <c r="J19" s="12" t="s">
        <v>229</v>
      </c>
      <c r="K19" s="12" t="s">
        <v>230</v>
      </c>
      <c r="L19" s="12" t="s">
        <v>429</v>
      </c>
      <c r="M19" s="12"/>
      <c r="N19" s="12">
        <f t="shared" ca="1" si="4"/>
        <v>6</v>
      </c>
      <c r="O19" s="12">
        <f t="shared" ca="1" si="4"/>
        <v>5</v>
      </c>
      <c r="P19" s="12">
        <f t="shared" ca="1" si="4"/>
        <v>6</v>
      </c>
      <c r="Q19" s="12">
        <f t="shared" ca="1" si="4"/>
        <v>6</v>
      </c>
      <c r="R19" s="12">
        <f t="shared" ca="1" si="4"/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AC61-E137-4B90-B6EE-39DB502D425F}">
  <dimension ref="A1:Q55"/>
  <sheetViews>
    <sheetView workbookViewId="0">
      <selection sqref="A1:Q55"/>
    </sheetView>
  </sheetViews>
  <sheetFormatPr defaultRowHeight="15" x14ac:dyDescent="0.25"/>
  <cols>
    <col min="4" max="5" width="9.140625" style="16"/>
  </cols>
  <sheetData>
    <row r="1" spans="1:17" x14ac:dyDescent="0.25">
      <c r="A1" s="19" t="s">
        <v>448</v>
      </c>
      <c r="B1" s="19" t="s">
        <v>295</v>
      </c>
      <c r="C1" s="19" t="s">
        <v>296</v>
      </c>
      <c r="D1" s="19" t="s">
        <v>298</v>
      </c>
      <c r="E1" s="19" t="s">
        <v>313</v>
      </c>
      <c r="F1" s="19" t="s">
        <v>303</v>
      </c>
      <c r="G1" s="19" t="s">
        <v>304</v>
      </c>
      <c r="H1" s="19" t="s">
        <v>305</v>
      </c>
      <c r="I1" s="19" t="s">
        <v>306</v>
      </c>
      <c r="J1" s="19" t="s">
        <v>307</v>
      </c>
      <c r="K1" s="19" t="s">
        <v>449</v>
      </c>
      <c r="L1" s="19" t="s">
        <v>450</v>
      </c>
      <c r="M1" s="19" t="s">
        <v>308</v>
      </c>
      <c r="N1" s="19" t="s">
        <v>309</v>
      </c>
      <c r="O1" s="19" t="s">
        <v>310</v>
      </c>
      <c r="P1" s="19" t="s">
        <v>311</v>
      </c>
      <c r="Q1" s="19" t="s">
        <v>312</v>
      </c>
    </row>
    <row r="2" spans="1:17" x14ac:dyDescent="0.25">
      <c r="A2" s="12">
        <v>1</v>
      </c>
      <c r="B2" s="12">
        <v>1</v>
      </c>
      <c r="C2" s="12" t="s">
        <v>451</v>
      </c>
      <c r="D2" s="15" t="s">
        <v>614</v>
      </c>
      <c r="E2" s="15" t="s">
        <v>560</v>
      </c>
      <c r="F2" s="12" t="s">
        <v>319</v>
      </c>
      <c r="G2" s="12" t="s">
        <v>320</v>
      </c>
      <c r="H2" s="12" t="s">
        <v>321</v>
      </c>
      <c r="I2" s="12"/>
      <c r="J2" s="12"/>
      <c r="K2" s="12"/>
      <c r="L2" s="12"/>
      <c r="M2" s="12">
        <f ca="1">RANDBETWEEN(5,6)</f>
        <v>5</v>
      </c>
      <c r="N2" s="12">
        <f t="shared" ref="N2:Q17" ca="1" si="0">RANDBETWEEN(5,6)</f>
        <v>5</v>
      </c>
      <c r="O2" s="12">
        <f t="shared" ca="1" si="0"/>
        <v>5</v>
      </c>
      <c r="P2" s="12">
        <f t="shared" ca="1" si="0"/>
        <v>6</v>
      </c>
      <c r="Q2" s="12">
        <f t="shared" ca="1" si="0"/>
        <v>5</v>
      </c>
    </row>
    <row r="3" spans="1:17" x14ac:dyDescent="0.25">
      <c r="A3" s="12">
        <f>A2+1</f>
        <v>2</v>
      </c>
      <c r="B3" s="12">
        <v>1</v>
      </c>
      <c r="C3" s="12" t="s">
        <v>451</v>
      </c>
      <c r="D3" s="15" t="s">
        <v>615</v>
      </c>
      <c r="E3" s="15" t="s">
        <v>561</v>
      </c>
      <c r="F3" s="12" t="s">
        <v>322</v>
      </c>
      <c r="G3" s="12" t="s">
        <v>323</v>
      </c>
      <c r="H3" s="12" t="s">
        <v>324</v>
      </c>
      <c r="I3" s="12"/>
      <c r="J3" s="12"/>
      <c r="K3" s="12"/>
      <c r="L3" s="12"/>
      <c r="M3" s="12">
        <f t="shared" ref="M3:Q34" ca="1" si="1">RANDBETWEEN(5,6)</f>
        <v>6</v>
      </c>
      <c r="N3" s="12">
        <f t="shared" ca="1" si="0"/>
        <v>6</v>
      </c>
      <c r="O3" s="12">
        <f t="shared" ca="1" si="0"/>
        <v>6</v>
      </c>
      <c r="P3" s="12">
        <f t="shared" ca="1" si="0"/>
        <v>6</v>
      </c>
      <c r="Q3" s="12">
        <f t="shared" ca="1" si="0"/>
        <v>6</v>
      </c>
    </row>
    <row r="4" spans="1:17" x14ac:dyDescent="0.25">
      <c r="A4" s="12">
        <f t="shared" ref="A4:A55" si="2">A3+1</f>
        <v>3</v>
      </c>
      <c r="B4" s="12">
        <v>1</v>
      </c>
      <c r="C4" s="12" t="s">
        <v>451</v>
      </c>
      <c r="D4" s="15" t="s">
        <v>616</v>
      </c>
      <c r="E4" s="15" t="s">
        <v>562</v>
      </c>
      <c r="F4" s="12" t="s">
        <v>325</v>
      </c>
      <c r="G4" s="12" t="s">
        <v>326</v>
      </c>
      <c r="H4" s="12" t="s">
        <v>327</v>
      </c>
      <c r="I4" s="12" t="s">
        <v>328</v>
      </c>
      <c r="J4" s="12" t="s">
        <v>329</v>
      </c>
      <c r="K4" s="12" t="s">
        <v>330</v>
      </c>
      <c r="L4" s="12" t="s">
        <v>331</v>
      </c>
      <c r="M4" s="12">
        <f t="shared" ca="1" si="1"/>
        <v>6</v>
      </c>
      <c r="N4" s="12">
        <f t="shared" ca="1" si="0"/>
        <v>5</v>
      </c>
      <c r="O4" s="12">
        <f t="shared" ca="1" si="0"/>
        <v>5</v>
      </c>
      <c r="P4" s="12">
        <f t="shared" ca="1" si="0"/>
        <v>6</v>
      </c>
      <c r="Q4" s="12">
        <f t="shared" ca="1" si="0"/>
        <v>5</v>
      </c>
    </row>
    <row r="5" spans="1:17" x14ac:dyDescent="0.25">
      <c r="A5" s="12">
        <f t="shared" si="2"/>
        <v>4</v>
      </c>
      <c r="B5" s="12">
        <f>B2+1</f>
        <v>2</v>
      </c>
      <c r="C5" s="12" t="s">
        <v>452</v>
      </c>
      <c r="D5" s="12" t="str">
        <f>D2</f>
        <v>T5A(TUE, 1200hrs, DK1), T5B(TUE, 1100 hrs, DK1), T6A(WED, 1000 hrs, DK2), T6B(WED, 1500 hrs, DK3)</v>
      </c>
      <c r="E5" s="15" t="s">
        <v>563</v>
      </c>
      <c r="F5" s="12" t="s">
        <v>332</v>
      </c>
      <c r="G5" s="12" t="s">
        <v>333</v>
      </c>
      <c r="H5" s="12" t="s">
        <v>334</v>
      </c>
      <c r="I5" s="12"/>
      <c r="J5" s="12"/>
      <c r="K5" s="12"/>
      <c r="L5" s="12"/>
      <c r="M5" s="12">
        <f t="shared" ca="1" si="1"/>
        <v>5</v>
      </c>
      <c r="N5" s="12">
        <f t="shared" ca="1" si="0"/>
        <v>6</v>
      </c>
      <c r="O5" s="12">
        <f t="shared" ca="1" si="0"/>
        <v>5</v>
      </c>
      <c r="P5" s="12">
        <f t="shared" ca="1" si="0"/>
        <v>6</v>
      </c>
      <c r="Q5" s="12">
        <f t="shared" ca="1" si="0"/>
        <v>6</v>
      </c>
    </row>
    <row r="6" spans="1:17" x14ac:dyDescent="0.25">
      <c r="A6" s="12">
        <f t="shared" si="2"/>
        <v>5</v>
      </c>
      <c r="B6" s="12">
        <f t="shared" ref="B6:B55" si="3">B3+1</f>
        <v>2</v>
      </c>
      <c r="C6" s="12" t="s">
        <v>452</v>
      </c>
      <c r="D6" s="12" t="str">
        <f t="shared" ref="D6:D55" si="4">D3</f>
        <v>T5A(THUR, 1100hrs, BT1), T5B(WED, 0900 hrs, DK2), T6A(THUR, 0900 hrs, BT3), T6B(THUR, 0800 hrs, BT3 )</v>
      </c>
      <c r="E6" s="15" t="s">
        <v>564</v>
      </c>
      <c r="F6" s="12" t="s">
        <v>335</v>
      </c>
      <c r="G6" s="12"/>
      <c r="H6" s="12"/>
      <c r="I6" s="12"/>
      <c r="J6" s="12"/>
      <c r="K6" s="12"/>
      <c r="L6" s="12"/>
      <c r="M6" s="12">
        <f t="shared" ca="1" si="1"/>
        <v>5</v>
      </c>
      <c r="N6" s="12">
        <f t="shared" ca="1" si="0"/>
        <v>5</v>
      </c>
      <c r="O6" s="12">
        <f t="shared" ca="1" si="0"/>
        <v>6</v>
      </c>
      <c r="P6" s="12">
        <f t="shared" ca="1" si="0"/>
        <v>6</v>
      </c>
      <c r="Q6" s="12">
        <f t="shared" ca="1" si="0"/>
        <v>6</v>
      </c>
    </row>
    <row r="7" spans="1:17" x14ac:dyDescent="0.25">
      <c r="A7" s="12">
        <f t="shared" si="2"/>
        <v>6</v>
      </c>
      <c r="B7" s="12">
        <f t="shared" si="3"/>
        <v>2</v>
      </c>
      <c r="C7" s="12" t="s">
        <v>452</v>
      </c>
      <c r="D7" s="12" t="str">
        <f t="shared" si="4"/>
        <v>T5A(THUR, 1500hrs, DK3), T5B(FRI, 1000 hrs, BT1), T6A(FRI , 1100 hrs, BT1), T6B(FRI, 0800 hrs, MF)</v>
      </c>
      <c r="E7" s="15" t="s">
        <v>565</v>
      </c>
      <c r="F7" s="12" t="s">
        <v>335</v>
      </c>
      <c r="G7" s="12"/>
      <c r="H7" s="12"/>
      <c r="I7" s="12"/>
      <c r="J7" s="12"/>
      <c r="K7" s="12"/>
      <c r="L7" s="12"/>
      <c r="M7" s="12">
        <f t="shared" ca="1" si="1"/>
        <v>6</v>
      </c>
      <c r="N7" s="12">
        <f t="shared" ca="1" si="0"/>
        <v>5</v>
      </c>
      <c r="O7" s="12">
        <f t="shared" ca="1" si="0"/>
        <v>5</v>
      </c>
      <c r="P7" s="12">
        <f t="shared" ca="1" si="0"/>
        <v>6</v>
      </c>
      <c r="Q7" s="12">
        <f t="shared" ca="1" si="0"/>
        <v>6</v>
      </c>
    </row>
    <row r="8" spans="1:17" x14ac:dyDescent="0.25">
      <c r="A8" s="12">
        <f t="shared" si="2"/>
        <v>7</v>
      </c>
      <c r="B8" s="12">
        <f t="shared" si="3"/>
        <v>3</v>
      </c>
      <c r="C8" s="12" t="s">
        <v>452</v>
      </c>
      <c r="D8" s="12" t="str">
        <f t="shared" si="4"/>
        <v>T5A(TUE, 1200hrs, DK1), T5B(TUE, 1100 hrs, DK1), T6A(WED, 1000 hrs, DK2), T6B(WED, 1500 hrs, DK3)</v>
      </c>
      <c r="E8" s="15" t="s">
        <v>566</v>
      </c>
      <c r="F8" s="12" t="s">
        <v>335</v>
      </c>
      <c r="G8" s="12"/>
      <c r="H8" s="12"/>
      <c r="I8" s="12"/>
      <c r="J8" s="12"/>
      <c r="K8" s="12"/>
      <c r="L8" s="12"/>
      <c r="M8" s="12">
        <f t="shared" ca="1" si="1"/>
        <v>5</v>
      </c>
      <c r="N8" s="12">
        <f t="shared" ca="1" si="0"/>
        <v>5</v>
      </c>
      <c r="O8" s="12">
        <f t="shared" ca="1" si="0"/>
        <v>6</v>
      </c>
      <c r="P8" s="12">
        <f t="shared" ca="1" si="0"/>
        <v>5</v>
      </c>
      <c r="Q8" s="12">
        <f t="shared" ca="1" si="0"/>
        <v>6</v>
      </c>
    </row>
    <row r="9" spans="1:17" x14ac:dyDescent="0.25">
      <c r="A9" s="12">
        <f t="shared" si="2"/>
        <v>8</v>
      </c>
      <c r="B9" s="12">
        <f t="shared" si="3"/>
        <v>3</v>
      </c>
      <c r="C9" s="12" t="s">
        <v>452</v>
      </c>
      <c r="D9" s="12" t="str">
        <f t="shared" si="4"/>
        <v>T5A(THUR, 1100hrs, BT1), T5B(WED, 0900 hrs, DK2), T6A(THUR, 0900 hrs, BT3), T6B(THUR, 0800 hrs, BT3 )</v>
      </c>
      <c r="E9" s="15" t="s">
        <v>567</v>
      </c>
      <c r="F9" s="12" t="s">
        <v>336</v>
      </c>
      <c r="G9" s="12" t="s">
        <v>337</v>
      </c>
      <c r="H9" s="12" t="s">
        <v>338</v>
      </c>
      <c r="I9" s="12"/>
      <c r="J9" s="12"/>
      <c r="K9" s="12"/>
      <c r="L9" s="12"/>
      <c r="M9" s="12">
        <f t="shared" ca="1" si="1"/>
        <v>6</v>
      </c>
      <c r="N9" s="12">
        <f t="shared" ca="1" si="0"/>
        <v>5</v>
      </c>
      <c r="O9" s="12">
        <f t="shared" ca="1" si="0"/>
        <v>5</v>
      </c>
      <c r="P9" s="12">
        <f t="shared" ca="1" si="0"/>
        <v>5</v>
      </c>
      <c r="Q9" s="12">
        <f t="shared" ca="1" si="0"/>
        <v>5</v>
      </c>
    </row>
    <row r="10" spans="1:17" x14ac:dyDescent="0.25">
      <c r="A10" s="12">
        <f t="shared" si="2"/>
        <v>9</v>
      </c>
      <c r="B10" s="12">
        <f t="shared" si="3"/>
        <v>3</v>
      </c>
      <c r="C10" s="12" t="s">
        <v>452</v>
      </c>
      <c r="D10" s="12" t="str">
        <f t="shared" si="4"/>
        <v>T5A(THUR, 1500hrs, DK3), T5B(FRI, 1000 hrs, BT1), T6A(FRI , 1100 hrs, BT1), T6B(FRI, 0800 hrs, MF)</v>
      </c>
      <c r="E10" s="15" t="s">
        <v>568</v>
      </c>
      <c r="F10" s="12" t="s">
        <v>336</v>
      </c>
      <c r="G10" s="12" t="s">
        <v>337</v>
      </c>
      <c r="H10" s="12" t="s">
        <v>338</v>
      </c>
      <c r="I10" s="12"/>
      <c r="J10" s="12"/>
      <c r="K10" s="12"/>
      <c r="L10" s="12"/>
      <c r="M10" s="12">
        <f t="shared" ca="1" si="1"/>
        <v>5</v>
      </c>
      <c r="N10" s="12">
        <f t="shared" ca="1" si="0"/>
        <v>5</v>
      </c>
      <c r="O10" s="12">
        <f t="shared" ca="1" si="0"/>
        <v>6</v>
      </c>
      <c r="P10" s="12">
        <f t="shared" ca="1" si="0"/>
        <v>6</v>
      </c>
      <c r="Q10" s="12">
        <f t="shared" ca="1" si="0"/>
        <v>5</v>
      </c>
    </row>
    <row r="11" spans="1:17" x14ac:dyDescent="0.25">
      <c r="A11" s="12">
        <f t="shared" si="2"/>
        <v>10</v>
      </c>
      <c r="B11" s="12">
        <f t="shared" si="3"/>
        <v>4</v>
      </c>
      <c r="C11" s="12" t="s">
        <v>453</v>
      </c>
      <c r="D11" s="12" t="str">
        <f t="shared" si="4"/>
        <v>T5A(TUE, 1200hrs, DK1), T5B(TUE, 1100 hrs, DK1), T6A(WED, 1000 hrs, DK2), T6B(WED, 1500 hrs, DK3)</v>
      </c>
      <c r="E11" s="15" t="s">
        <v>569</v>
      </c>
      <c r="F11" s="12" t="s">
        <v>339</v>
      </c>
      <c r="G11" s="12" t="s">
        <v>340</v>
      </c>
      <c r="H11" s="12"/>
      <c r="I11" s="12"/>
      <c r="J11" s="12"/>
      <c r="K11" s="12"/>
      <c r="L11" s="12"/>
      <c r="M11" s="12">
        <f t="shared" ca="1" si="1"/>
        <v>5</v>
      </c>
      <c r="N11" s="12">
        <f t="shared" ca="1" si="0"/>
        <v>6</v>
      </c>
      <c r="O11" s="12">
        <f t="shared" ca="1" si="0"/>
        <v>5</v>
      </c>
      <c r="P11" s="12">
        <f t="shared" ca="1" si="0"/>
        <v>6</v>
      </c>
      <c r="Q11" s="12">
        <f t="shared" ca="1" si="0"/>
        <v>5</v>
      </c>
    </row>
    <row r="12" spans="1:17" x14ac:dyDescent="0.25">
      <c r="A12" s="12">
        <f t="shared" si="2"/>
        <v>11</v>
      </c>
      <c r="B12" s="12">
        <f t="shared" si="3"/>
        <v>4</v>
      </c>
      <c r="C12" s="12" t="s">
        <v>453</v>
      </c>
      <c r="D12" s="12" t="str">
        <f t="shared" si="4"/>
        <v>T5A(THUR, 1100hrs, BT1), T5B(WED, 0900 hrs, DK2), T6A(THUR, 0900 hrs, BT3), T6B(THUR, 0800 hrs, BT3 )</v>
      </c>
      <c r="E12" s="15" t="s">
        <v>570</v>
      </c>
      <c r="F12" s="12" t="s">
        <v>341</v>
      </c>
      <c r="G12" s="12"/>
      <c r="H12" s="12"/>
      <c r="I12" s="12"/>
      <c r="J12" s="12"/>
      <c r="K12" s="12"/>
      <c r="L12" s="12"/>
      <c r="M12" s="12">
        <f t="shared" ca="1" si="1"/>
        <v>6</v>
      </c>
      <c r="N12" s="12">
        <f t="shared" ca="1" si="0"/>
        <v>5</v>
      </c>
      <c r="O12" s="12">
        <f t="shared" ca="1" si="0"/>
        <v>5</v>
      </c>
      <c r="P12" s="12">
        <f t="shared" ca="1" si="0"/>
        <v>6</v>
      </c>
      <c r="Q12" s="12">
        <f t="shared" ca="1" si="0"/>
        <v>6</v>
      </c>
    </row>
    <row r="13" spans="1:17" x14ac:dyDescent="0.25">
      <c r="A13" s="12">
        <f t="shared" si="2"/>
        <v>12</v>
      </c>
      <c r="B13" s="12">
        <f t="shared" si="3"/>
        <v>4</v>
      </c>
      <c r="C13" s="12" t="s">
        <v>453</v>
      </c>
      <c r="D13" s="12" t="str">
        <f t="shared" si="4"/>
        <v>T5A(THUR, 1500hrs, DK3), T5B(FRI, 1000 hrs, BT1), T6A(FRI , 1100 hrs, BT1), T6B(FRI, 0800 hrs, MF)</v>
      </c>
      <c r="E13" s="15" t="s">
        <v>571</v>
      </c>
      <c r="F13" s="12" t="s">
        <v>342</v>
      </c>
      <c r="G13" s="12" t="s">
        <v>343</v>
      </c>
      <c r="H13" s="12" t="s">
        <v>344</v>
      </c>
      <c r="I13" s="12"/>
      <c r="J13" s="12"/>
      <c r="K13" s="12"/>
      <c r="L13" s="12"/>
      <c r="M13" s="12">
        <f t="shared" ca="1" si="1"/>
        <v>5</v>
      </c>
      <c r="N13" s="12">
        <f t="shared" ca="1" si="0"/>
        <v>5</v>
      </c>
      <c r="O13" s="12">
        <f t="shared" ca="1" si="0"/>
        <v>5</v>
      </c>
      <c r="P13" s="12">
        <f t="shared" ca="1" si="0"/>
        <v>6</v>
      </c>
      <c r="Q13" s="12">
        <f t="shared" ca="1" si="0"/>
        <v>5</v>
      </c>
    </row>
    <row r="14" spans="1:17" x14ac:dyDescent="0.25">
      <c r="A14" s="12">
        <f t="shared" si="2"/>
        <v>13</v>
      </c>
      <c r="B14" s="12">
        <f t="shared" si="3"/>
        <v>5</v>
      </c>
      <c r="C14" s="12" t="s">
        <v>453</v>
      </c>
      <c r="D14" s="12" t="str">
        <f t="shared" si="4"/>
        <v>T5A(TUE, 1200hrs, DK1), T5B(TUE, 1100 hrs, DK1), T6A(WED, 1000 hrs, DK2), T6B(WED, 1500 hrs, DK3)</v>
      </c>
      <c r="E14" s="15" t="s">
        <v>572</v>
      </c>
      <c r="F14" s="12" t="s">
        <v>345</v>
      </c>
      <c r="G14" s="12" t="s">
        <v>346</v>
      </c>
      <c r="H14" s="12" t="s">
        <v>347</v>
      </c>
      <c r="I14" s="12"/>
      <c r="J14" s="12"/>
      <c r="K14" s="12"/>
      <c r="L14" s="12"/>
      <c r="M14" s="12">
        <f t="shared" ca="1" si="1"/>
        <v>6</v>
      </c>
      <c r="N14" s="12">
        <f t="shared" ca="1" si="0"/>
        <v>5</v>
      </c>
      <c r="O14" s="12">
        <f t="shared" ca="1" si="0"/>
        <v>6</v>
      </c>
      <c r="P14" s="12">
        <f t="shared" ca="1" si="0"/>
        <v>6</v>
      </c>
      <c r="Q14" s="12">
        <f t="shared" ca="1" si="0"/>
        <v>6</v>
      </c>
    </row>
    <row r="15" spans="1:17" x14ac:dyDescent="0.25">
      <c r="A15" s="12">
        <f t="shared" si="2"/>
        <v>14</v>
      </c>
      <c r="B15" s="12">
        <f t="shared" si="3"/>
        <v>5</v>
      </c>
      <c r="C15" s="12" t="s">
        <v>453</v>
      </c>
      <c r="D15" s="12" t="str">
        <f t="shared" si="4"/>
        <v>T5A(THUR, 1100hrs, BT1), T5B(WED, 0900 hrs, DK2), T6A(THUR, 0900 hrs, BT3), T6B(THUR, 0800 hrs, BT3 )</v>
      </c>
      <c r="E15" s="15" t="s">
        <v>573</v>
      </c>
      <c r="F15" s="12" t="s">
        <v>348</v>
      </c>
      <c r="G15" s="12" t="s">
        <v>349</v>
      </c>
      <c r="H15" s="12"/>
      <c r="I15" s="12"/>
      <c r="J15" s="12"/>
      <c r="K15" s="12"/>
      <c r="L15" s="12"/>
      <c r="M15" s="12">
        <f t="shared" ca="1" si="1"/>
        <v>5</v>
      </c>
      <c r="N15" s="12">
        <f t="shared" ca="1" si="0"/>
        <v>5</v>
      </c>
      <c r="O15" s="12">
        <f t="shared" ca="1" si="0"/>
        <v>5</v>
      </c>
      <c r="P15" s="12">
        <f t="shared" ca="1" si="0"/>
        <v>6</v>
      </c>
      <c r="Q15" s="12">
        <f t="shared" ca="1" si="0"/>
        <v>5</v>
      </c>
    </row>
    <row r="16" spans="1:17" x14ac:dyDescent="0.25">
      <c r="A16" s="12">
        <f t="shared" si="2"/>
        <v>15</v>
      </c>
      <c r="B16" s="12">
        <f t="shared" si="3"/>
        <v>5</v>
      </c>
      <c r="C16" s="12" t="s">
        <v>453</v>
      </c>
      <c r="D16" s="12" t="str">
        <f t="shared" si="4"/>
        <v>T5A(THUR, 1500hrs, DK3), T5B(FRI, 1000 hrs, BT1), T6A(FRI , 1100 hrs, BT1), T6B(FRI, 0800 hrs, MF)</v>
      </c>
      <c r="E16" s="15" t="s">
        <v>574</v>
      </c>
      <c r="F16" s="12" t="s">
        <v>348</v>
      </c>
      <c r="G16" s="12" t="s">
        <v>349</v>
      </c>
      <c r="H16" s="12"/>
      <c r="I16" s="12"/>
      <c r="J16" s="12"/>
      <c r="K16" s="12"/>
      <c r="L16" s="12"/>
      <c r="M16" s="12">
        <f t="shared" ca="1" si="1"/>
        <v>6</v>
      </c>
      <c r="N16" s="12">
        <f t="shared" ca="1" si="0"/>
        <v>5</v>
      </c>
      <c r="O16" s="12">
        <f t="shared" ca="1" si="0"/>
        <v>6</v>
      </c>
      <c r="P16" s="12">
        <f t="shared" ca="1" si="0"/>
        <v>6</v>
      </c>
      <c r="Q16" s="12">
        <f t="shared" ca="1" si="0"/>
        <v>6</v>
      </c>
    </row>
    <row r="17" spans="1:17" x14ac:dyDescent="0.25">
      <c r="A17" s="12">
        <f t="shared" si="2"/>
        <v>16</v>
      </c>
      <c r="B17" s="12">
        <f t="shared" si="3"/>
        <v>6</v>
      </c>
      <c r="C17" s="12" t="s">
        <v>454</v>
      </c>
      <c r="D17" s="12" t="str">
        <f t="shared" si="4"/>
        <v>T5A(TUE, 1200hrs, DK1), T5B(TUE, 1100 hrs, DK1), T6A(WED, 1000 hrs, DK2), T6B(WED, 1500 hrs, DK3)</v>
      </c>
      <c r="E17" s="15" t="s">
        <v>575</v>
      </c>
      <c r="F17" s="12" t="s">
        <v>350</v>
      </c>
      <c r="G17" s="12" t="s">
        <v>351</v>
      </c>
      <c r="H17" s="12" t="s">
        <v>352</v>
      </c>
      <c r="I17" s="12"/>
      <c r="J17" s="12"/>
      <c r="K17" s="12"/>
      <c r="L17" s="12"/>
      <c r="M17" s="12">
        <f t="shared" ca="1" si="1"/>
        <v>6</v>
      </c>
      <c r="N17" s="12">
        <f t="shared" ca="1" si="0"/>
        <v>6</v>
      </c>
      <c r="O17" s="12">
        <f t="shared" ca="1" si="0"/>
        <v>6</v>
      </c>
      <c r="P17" s="12">
        <f t="shared" ca="1" si="0"/>
        <v>6</v>
      </c>
      <c r="Q17" s="12">
        <f t="shared" ca="1" si="0"/>
        <v>6</v>
      </c>
    </row>
    <row r="18" spans="1:17" x14ac:dyDescent="0.25">
      <c r="A18" s="12">
        <f t="shared" si="2"/>
        <v>17</v>
      </c>
      <c r="B18" s="12">
        <f t="shared" si="3"/>
        <v>6</v>
      </c>
      <c r="C18" s="12" t="s">
        <v>454</v>
      </c>
      <c r="D18" s="12" t="str">
        <f t="shared" si="4"/>
        <v>T5A(THUR, 1100hrs, BT1), T5B(WED, 0900 hrs, DK2), T6A(THUR, 0900 hrs, BT3), T6B(THUR, 0800 hrs, BT3 )</v>
      </c>
      <c r="E18" s="15" t="s">
        <v>576</v>
      </c>
      <c r="F18" s="12" t="s">
        <v>353</v>
      </c>
      <c r="G18" s="12" t="s">
        <v>354</v>
      </c>
      <c r="H18" s="12" t="s">
        <v>355</v>
      </c>
      <c r="I18" s="12"/>
      <c r="J18" s="12"/>
      <c r="K18" s="12"/>
      <c r="L18" s="12"/>
      <c r="M18" s="12">
        <f t="shared" ca="1" si="1"/>
        <v>6</v>
      </c>
      <c r="N18" s="12">
        <f t="shared" ca="1" si="1"/>
        <v>5</v>
      </c>
      <c r="O18" s="12">
        <f t="shared" ca="1" si="1"/>
        <v>5</v>
      </c>
      <c r="P18" s="12">
        <f t="shared" ca="1" si="1"/>
        <v>5</v>
      </c>
      <c r="Q18" s="12">
        <f t="shared" ca="1" si="1"/>
        <v>6</v>
      </c>
    </row>
    <row r="19" spans="1:17" x14ac:dyDescent="0.25">
      <c r="A19" s="12">
        <f t="shared" si="2"/>
        <v>18</v>
      </c>
      <c r="B19" s="12">
        <f t="shared" si="3"/>
        <v>6</v>
      </c>
      <c r="C19" s="12" t="s">
        <v>454</v>
      </c>
      <c r="D19" s="12" t="str">
        <f t="shared" si="4"/>
        <v>T5A(THUR, 1500hrs, DK3), T5B(FRI, 1000 hrs, BT1), T6A(FRI , 1100 hrs, BT1), T6B(FRI, 0800 hrs, MF)</v>
      </c>
      <c r="E19" s="15" t="s">
        <v>577</v>
      </c>
      <c r="F19" s="12" t="s">
        <v>353</v>
      </c>
      <c r="G19" s="12" t="s">
        <v>354</v>
      </c>
      <c r="H19" s="12" t="s">
        <v>355</v>
      </c>
      <c r="I19" s="12"/>
      <c r="J19" s="12"/>
      <c r="K19" s="12"/>
      <c r="L19" s="12"/>
      <c r="M19" s="12">
        <f t="shared" ca="1" si="1"/>
        <v>6</v>
      </c>
      <c r="N19" s="12">
        <f t="shared" ca="1" si="1"/>
        <v>5</v>
      </c>
      <c r="O19" s="12">
        <f t="shared" ca="1" si="1"/>
        <v>6</v>
      </c>
      <c r="P19" s="12">
        <f t="shared" ca="1" si="1"/>
        <v>5</v>
      </c>
      <c r="Q19" s="12">
        <f t="shared" ca="1" si="1"/>
        <v>5</v>
      </c>
    </row>
    <row r="20" spans="1:17" x14ac:dyDescent="0.25">
      <c r="A20" s="12">
        <f t="shared" si="2"/>
        <v>19</v>
      </c>
      <c r="B20" s="12">
        <f t="shared" si="3"/>
        <v>7</v>
      </c>
      <c r="C20" s="12" t="s">
        <v>454</v>
      </c>
      <c r="D20" s="12" t="str">
        <f t="shared" si="4"/>
        <v>T5A(TUE, 1200hrs, DK1), T5B(TUE, 1100 hrs, DK1), T6A(WED, 1000 hrs, DK2), T6B(WED, 1500 hrs, DK3)</v>
      </c>
      <c r="E20" s="15" t="s">
        <v>578</v>
      </c>
      <c r="F20" s="12" t="s">
        <v>356</v>
      </c>
      <c r="G20" s="12" t="s">
        <v>357</v>
      </c>
      <c r="H20" s="12"/>
      <c r="I20" s="12"/>
      <c r="J20" s="12"/>
      <c r="K20" s="12"/>
      <c r="L20" s="12"/>
      <c r="M20" s="12">
        <f t="shared" ca="1" si="1"/>
        <v>5</v>
      </c>
      <c r="N20" s="12">
        <f t="shared" ca="1" si="1"/>
        <v>5</v>
      </c>
      <c r="O20" s="12">
        <f t="shared" ca="1" si="1"/>
        <v>5</v>
      </c>
      <c r="P20" s="12">
        <f t="shared" ca="1" si="1"/>
        <v>6</v>
      </c>
      <c r="Q20" s="12">
        <f t="shared" ca="1" si="1"/>
        <v>6</v>
      </c>
    </row>
    <row r="21" spans="1:17" x14ac:dyDescent="0.25">
      <c r="A21" s="12">
        <f t="shared" si="2"/>
        <v>20</v>
      </c>
      <c r="B21" s="12">
        <f t="shared" si="3"/>
        <v>7</v>
      </c>
      <c r="C21" s="12" t="s">
        <v>454</v>
      </c>
      <c r="D21" s="12" t="str">
        <f t="shared" si="4"/>
        <v>T5A(THUR, 1100hrs, BT1), T5B(WED, 0900 hrs, DK2), T6A(THUR, 0900 hrs, BT3), T6B(THUR, 0800 hrs, BT3 )</v>
      </c>
      <c r="E21" s="15" t="s">
        <v>579</v>
      </c>
      <c r="F21" s="12" t="s">
        <v>356</v>
      </c>
      <c r="G21" s="12" t="s">
        <v>357</v>
      </c>
      <c r="H21" s="12"/>
      <c r="I21" s="12"/>
      <c r="J21" s="12"/>
      <c r="K21" s="12"/>
      <c r="L21" s="12"/>
      <c r="M21" s="12">
        <f t="shared" ca="1" si="1"/>
        <v>5</v>
      </c>
      <c r="N21" s="12">
        <f t="shared" ca="1" si="1"/>
        <v>6</v>
      </c>
      <c r="O21" s="12">
        <f t="shared" ca="1" si="1"/>
        <v>5</v>
      </c>
      <c r="P21" s="12">
        <f t="shared" ca="1" si="1"/>
        <v>5</v>
      </c>
      <c r="Q21" s="12">
        <f t="shared" ca="1" si="1"/>
        <v>5</v>
      </c>
    </row>
    <row r="22" spans="1:17" x14ac:dyDescent="0.25">
      <c r="A22" s="12">
        <f t="shared" si="2"/>
        <v>21</v>
      </c>
      <c r="B22" s="12">
        <f t="shared" si="3"/>
        <v>7</v>
      </c>
      <c r="C22" s="12" t="s">
        <v>454</v>
      </c>
      <c r="D22" s="12" t="str">
        <f t="shared" si="4"/>
        <v>T5A(THUR, 1500hrs, DK3), T5B(FRI, 1000 hrs, BT1), T6A(FRI , 1100 hrs, BT1), T6B(FRI, 0800 hrs, MF)</v>
      </c>
      <c r="E22" s="15" t="s">
        <v>580</v>
      </c>
      <c r="F22" s="12" t="s">
        <v>356</v>
      </c>
      <c r="G22" s="12" t="s">
        <v>357</v>
      </c>
      <c r="H22" s="12"/>
      <c r="I22" s="12"/>
      <c r="J22" s="12"/>
      <c r="K22" s="12"/>
      <c r="L22" s="12"/>
      <c r="M22" s="12">
        <f t="shared" ca="1" si="1"/>
        <v>6</v>
      </c>
      <c r="N22" s="12">
        <f t="shared" ca="1" si="1"/>
        <v>6</v>
      </c>
      <c r="O22" s="12">
        <f t="shared" ca="1" si="1"/>
        <v>6</v>
      </c>
      <c r="P22" s="12">
        <f t="shared" ca="1" si="1"/>
        <v>5</v>
      </c>
      <c r="Q22" s="12">
        <f t="shared" ca="1" si="1"/>
        <v>5</v>
      </c>
    </row>
    <row r="23" spans="1:17" x14ac:dyDescent="0.25">
      <c r="A23" s="12">
        <f t="shared" si="2"/>
        <v>22</v>
      </c>
      <c r="B23" s="12">
        <f t="shared" si="3"/>
        <v>8</v>
      </c>
      <c r="C23" s="12" t="s">
        <v>455</v>
      </c>
      <c r="D23" s="12" t="str">
        <f t="shared" si="4"/>
        <v>T5A(TUE, 1200hrs, DK1), T5B(TUE, 1100 hrs, DK1), T6A(WED, 1000 hrs, DK2), T6B(WED, 1500 hrs, DK3)</v>
      </c>
      <c r="E23" s="15" t="s">
        <v>581</v>
      </c>
      <c r="F23" s="12" t="s">
        <v>358</v>
      </c>
      <c r="G23" s="12"/>
      <c r="H23" s="12"/>
      <c r="I23" s="12"/>
      <c r="J23" s="12"/>
      <c r="K23" s="12"/>
      <c r="L23" s="12"/>
      <c r="M23" s="12">
        <f t="shared" ca="1" si="1"/>
        <v>5</v>
      </c>
      <c r="N23" s="12">
        <f t="shared" ca="1" si="1"/>
        <v>5</v>
      </c>
      <c r="O23" s="12">
        <f t="shared" ca="1" si="1"/>
        <v>5</v>
      </c>
      <c r="P23" s="12">
        <f t="shared" ca="1" si="1"/>
        <v>5</v>
      </c>
      <c r="Q23" s="12">
        <f t="shared" ca="1" si="1"/>
        <v>5</v>
      </c>
    </row>
    <row r="24" spans="1:17" x14ac:dyDescent="0.25">
      <c r="A24" s="12">
        <f t="shared" si="2"/>
        <v>23</v>
      </c>
      <c r="B24" s="12">
        <f t="shared" si="3"/>
        <v>8</v>
      </c>
      <c r="C24" s="12" t="s">
        <v>455</v>
      </c>
      <c r="D24" s="12" t="str">
        <f t="shared" si="4"/>
        <v>T5A(THUR, 1100hrs, BT1), T5B(WED, 0900 hrs, DK2), T6A(THUR, 0900 hrs, BT3), T6B(THUR, 0800 hrs, BT3 )</v>
      </c>
      <c r="E24" s="15" t="s">
        <v>582</v>
      </c>
      <c r="F24" s="12" t="s">
        <v>359</v>
      </c>
      <c r="G24" s="12" t="s">
        <v>360</v>
      </c>
      <c r="H24" s="12"/>
      <c r="I24" s="12"/>
      <c r="J24" s="12"/>
      <c r="K24" s="12"/>
      <c r="L24" s="12"/>
      <c r="M24" s="12">
        <f t="shared" ca="1" si="1"/>
        <v>5</v>
      </c>
      <c r="N24" s="12">
        <f t="shared" ca="1" si="1"/>
        <v>6</v>
      </c>
      <c r="O24" s="12">
        <f t="shared" ca="1" si="1"/>
        <v>5</v>
      </c>
      <c r="P24" s="12">
        <f t="shared" ca="1" si="1"/>
        <v>6</v>
      </c>
      <c r="Q24" s="12">
        <f t="shared" ca="1" si="1"/>
        <v>5</v>
      </c>
    </row>
    <row r="25" spans="1:17" x14ac:dyDescent="0.25">
      <c r="A25" s="12">
        <f t="shared" si="2"/>
        <v>24</v>
      </c>
      <c r="B25" s="12">
        <f t="shared" si="3"/>
        <v>8</v>
      </c>
      <c r="C25" s="12" t="s">
        <v>455</v>
      </c>
      <c r="D25" s="12" t="str">
        <f t="shared" si="4"/>
        <v>T5A(THUR, 1500hrs, DK3), T5B(FRI, 1000 hrs, BT1), T6A(FRI , 1100 hrs, BT1), T6B(FRI, 0800 hrs, MF)</v>
      </c>
      <c r="E25" s="15" t="s">
        <v>583</v>
      </c>
      <c r="F25" s="12" t="s">
        <v>361</v>
      </c>
      <c r="G25" s="12" t="s">
        <v>362</v>
      </c>
      <c r="H25" s="12"/>
      <c r="I25" s="12"/>
      <c r="J25" s="12"/>
      <c r="K25" s="12"/>
      <c r="L25" s="12"/>
      <c r="M25" s="12">
        <f t="shared" ca="1" si="1"/>
        <v>5</v>
      </c>
      <c r="N25" s="12">
        <f t="shared" ca="1" si="1"/>
        <v>5</v>
      </c>
      <c r="O25" s="12">
        <f t="shared" ca="1" si="1"/>
        <v>5</v>
      </c>
      <c r="P25" s="12">
        <f t="shared" ca="1" si="1"/>
        <v>6</v>
      </c>
      <c r="Q25" s="12">
        <f t="shared" ca="1" si="1"/>
        <v>5</v>
      </c>
    </row>
    <row r="26" spans="1:17" x14ac:dyDescent="0.25">
      <c r="A26" s="12">
        <f t="shared" si="2"/>
        <v>25</v>
      </c>
      <c r="B26" s="12">
        <f t="shared" si="3"/>
        <v>9</v>
      </c>
      <c r="C26" s="12" t="s">
        <v>456</v>
      </c>
      <c r="D26" s="12" t="str">
        <f t="shared" si="4"/>
        <v>T5A(TUE, 1200hrs, DK1), T5B(TUE, 1100 hrs, DK1), T6A(WED, 1000 hrs, DK2), T6B(WED, 1500 hrs, DK3)</v>
      </c>
      <c r="E26" s="15" t="s">
        <v>584</v>
      </c>
      <c r="F26" s="12" t="s">
        <v>363</v>
      </c>
      <c r="G26" s="12" t="s">
        <v>364</v>
      </c>
      <c r="H26" s="12" t="s">
        <v>365</v>
      </c>
      <c r="I26" s="12"/>
      <c r="J26" s="12"/>
      <c r="K26" s="12"/>
      <c r="L26" s="12"/>
      <c r="M26" s="12">
        <f t="shared" ca="1" si="1"/>
        <v>5</v>
      </c>
      <c r="N26" s="12">
        <f t="shared" ca="1" si="1"/>
        <v>6</v>
      </c>
      <c r="O26" s="12">
        <f t="shared" ca="1" si="1"/>
        <v>5</v>
      </c>
      <c r="P26" s="12">
        <f t="shared" ca="1" si="1"/>
        <v>5</v>
      </c>
      <c r="Q26" s="12">
        <f t="shared" ca="1" si="1"/>
        <v>6</v>
      </c>
    </row>
    <row r="27" spans="1:17" x14ac:dyDescent="0.25">
      <c r="A27" s="12">
        <f t="shared" si="2"/>
        <v>26</v>
      </c>
      <c r="B27" s="12">
        <f t="shared" si="3"/>
        <v>9</v>
      </c>
      <c r="C27" s="12" t="s">
        <v>456</v>
      </c>
      <c r="D27" s="12" t="str">
        <f t="shared" si="4"/>
        <v>T5A(THUR, 1100hrs, BT1), T5B(WED, 0900 hrs, DK2), T6A(THUR, 0900 hrs, BT3), T6B(THUR, 0800 hrs, BT3 )</v>
      </c>
      <c r="E27" s="15" t="s">
        <v>585</v>
      </c>
      <c r="F27" s="12" t="s">
        <v>366</v>
      </c>
      <c r="G27" s="12" t="s">
        <v>367</v>
      </c>
      <c r="H27" s="12" t="s">
        <v>368</v>
      </c>
      <c r="I27" s="12" t="s">
        <v>369</v>
      </c>
      <c r="J27" s="12"/>
      <c r="K27" s="12"/>
      <c r="L27" s="12"/>
      <c r="M27" s="12">
        <f t="shared" ca="1" si="1"/>
        <v>5</v>
      </c>
      <c r="N27" s="12">
        <f t="shared" ca="1" si="1"/>
        <v>6</v>
      </c>
      <c r="O27" s="12">
        <f t="shared" ca="1" si="1"/>
        <v>5</v>
      </c>
      <c r="P27" s="12">
        <f t="shared" ca="1" si="1"/>
        <v>6</v>
      </c>
      <c r="Q27" s="12">
        <f t="shared" ca="1" si="1"/>
        <v>6</v>
      </c>
    </row>
    <row r="28" spans="1:17" x14ac:dyDescent="0.25">
      <c r="A28" s="12">
        <f t="shared" si="2"/>
        <v>27</v>
      </c>
      <c r="B28" s="12">
        <f t="shared" si="3"/>
        <v>9</v>
      </c>
      <c r="C28" s="12" t="s">
        <v>456</v>
      </c>
      <c r="D28" s="12" t="str">
        <f t="shared" si="4"/>
        <v>T5A(THUR, 1500hrs, DK3), T5B(FRI, 1000 hrs, BT1), T6A(FRI , 1100 hrs, BT1), T6B(FRI, 0800 hrs, MF)</v>
      </c>
      <c r="E28" s="15" t="s">
        <v>586</v>
      </c>
      <c r="F28" s="12" t="s">
        <v>366</v>
      </c>
      <c r="G28" s="12" t="s">
        <v>367</v>
      </c>
      <c r="H28" s="12" t="s">
        <v>368</v>
      </c>
      <c r="I28" s="12" t="s">
        <v>369</v>
      </c>
      <c r="J28" s="12"/>
      <c r="K28" s="12"/>
      <c r="L28" s="12"/>
      <c r="M28" s="12">
        <f t="shared" ca="1" si="1"/>
        <v>5</v>
      </c>
      <c r="N28" s="12">
        <f t="shared" ca="1" si="1"/>
        <v>5</v>
      </c>
      <c r="O28" s="12">
        <f t="shared" ca="1" si="1"/>
        <v>6</v>
      </c>
      <c r="P28" s="12">
        <f t="shared" ca="1" si="1"/>
        <v>5</v>
      </c>
      <c r="Q28" s="12">
        <f t="shared" ca="1" si="1"/>
        <v>5</v>
      </c>
    </row>
    <row r="29" spans="1:17" x14ac:dyDescent="0.25">
      <c r="A29" s="12">
        <f t="shared" si="2"/>
        <v>28</v>
      </c>
      <c r="B29" s="12">
        <f t="shared" si="3"/>
        <v>10</v>
      </c>
      <c r="C29" s="12" t="s">
        <v>456</v>
      </c>
      <c r="D29" s="12" t="str">
        <f t="shared" si="4"/>
        <v>T5A(TUE, 1200hrs, DK1), T5B(TUE, 1100 hrs, DK1), T6A(WED, 1000 hrs, DK2), T6B(WED, 1500 hrs, DK3)</v>
      </c>
      <c r="E29" s="15" t="s">
        <v>587</v>
      </c>
      <c r="F29" s="12" t="s">
        <v>370</v>
      </c>
      <c r="G29" s="12" t="s">
        <v>371</v>
      </c>
      <c r="H29" s="12" t="s">
        <v>372</v>
      </c>
      <c r="I29" s="12"/>
      <c r="J29" s="12"/>
      <c r="K29" s="12"/>
      <c r="L29" s="12"/>
      <c r="M29" s="12">
        <f t="shared" ca="1" si="1"/>
        <v>6</v>
      </c>
      <c r="N29" s="12">
        <f t="shared" ca="1" si="1"/>
        <v>6</v>
      </c>
      <c r="O29" s="12">
        <f t="shared" ca="1" si="1"/>
        <v>6</v>
      </c>
      <c r="P29" s="12">
        <f t="shared" ca="1" si="1"/>
        <v>5</v>
      </c>
      <c r="Q29" s="12">
        <f t="shared" ca="1" si="1"/>
        <v>6</v>
      </c>
    </row>
    <row r="30" spans="1:17" x14ac:dyDescent="0.25">
      <c r="A30" s="12">
        <f t="shared" si="2"/>
        <v>29</v>
      </c>
      <c r="B30" s="12">
        <f t="shared" si="3"/>
        <v>10</v>
      </c>
      <c r="C30" s="12" t="s">
        <v>456</v>
      </c>
      <c r="D30" s="12" t="str">
        <f t="shared" si="4"/>
        <v>T5A(THUR, 1100hrs, BT1), T5B(WED, 0900 hrs, DK2), T6A(THUR, 0900 hrs, BT3), T6B(THUR, 0800 hrs, BT3 )</v>
      </c>
      <c r="E30" s="15" t="s">
        <v>588</v>
      </c>
      <c r="F30" s="12" t="s">
        <v>373</v>
      </c>
      <c r="G30" s="12" t="s">
        <v>374</v>
      </c>
      <c r="H30" s="12"/>
      <c r="I30" s="12"/>
      <c r="J30" s="12"/>
      <c r="K30" s="12"/>
      <c r="L30" s="12"/>
      <c r="M30" s="12">
        <f t="shared" ca="1" si="1"/>
        <v>6</v>
      </c>
      <c r="N30" s="12">
        <f t="shared" ca="1" si="1"/>
        <v>6</v>
      </c>
      <c r="O30" s="12">
        <f t="shared" ca="1" si="1"/>
        <v>6</v>
      </c>
      <c r="P30" s="12">
        <f t="shared" ca="1" si="1"/>
        <v>6</v>
      </c>
      <c r="Q30" s="12">
        <f t="shared" ca="1" si="1"/>
        <v>5</v>
      </c>
    </row>
    <row r="31" spans="1:17" x14ac:dyDescent="0.25">
      <c r="A31" s="12">
        <f t="shared" si="2"/>
        <v>30</v>
      </c>
      <c r="B31" s="12">
        <f t="shared" si="3"/>
        <v>10</v>
      </c>
      <c r="C31" s="12" t="s">
        <v>456</v>
      </c>
      <c r="D31" s="12" t="str">
        <f t="shared" si="4"/>
        <v>T5A(THUR, 1500hrs, DK3), T5B(FRI, 1000 hrs, BT1), T6A(FRI , 1100 hrs, BT1), T6B(FRI, 0800 hrs, MF)</v>
      </c>
      <c r="E31" s="15" t="s">
        <v>589</v>
      </c>
      <c r="F31" s="12" t="s">
        <v>373</v>
      </c>
      <c r="G31" s="12" t="s">
        <v>374</v>
      </c>
      <c r="H31" s="12"/>
      <c r="I31" s="12"/>
      <c r="J31" s="12"/>
      <c r="K31" s="12"/>
      <c r="L31" s="12"/>
      <c r="M31" s="12">
        <f t="shared" ca="1" si="1"/>
        <v>5</v>
      </c>
      <c r="N31" s="12">
        <f t="shared" ca="1" si="1"/>
        <v>5</v>
      </c>
      <c r="O31" s="12">
        <f t="shared" ca="1" si="1"/>
        <v>6</v>
      </c>
      <c r="P31" s="12">
        <f t="shared" ca="1" si="1"/>
        <v>6</v>
      </c>
      <c r="Q31" s="12">
        <f t="shared" ca="1" si="1"/>
        <v>6</v>
      </c>
    </row>
    <row r="32" spans="1:17" x14ac:dyDescent="0.25">
      <c r="A32" s="12">
        <f t="shared" si="2"/>
        <v>31</v>
      </c>
      <c r="B32" s="12">
        <f t="shared" si="3"/>
        <v>11</v>
      </c>
      <c r="C32" s="12" t="s">
        <v>457</v>
      </c>
      <c r="D32" s="12" t="str">
        <f t="shared" si="4"/>
        <v>T5A(TUE, 1200hrs, DK1), T5B(TUE, 1100 hrs, DK1), T6A(WED, 1000 hrs, DK2), T6B(WED, 1500 hrs, DK3)</v>
      </c>
      <c r="E32" s="15" t="s">
        <v>590</v>
      </c>
      <c r="F32" s="12" t="s">
        <v>375</v>
      </c>
      <c r="G32" s="12" t="s">
        <v>376</v>
      </c>
      <c r="H32" s="12" t="s">
        <v>377</v>
      </c>
      <c r="I32" s="12" t="s">
        <v>378</v>
      </c>
      <c r="J32" s="12" t="s">
        <v>379</v>
      </c>
      <c r="K32" s="12"/>
      <c r="L32" s="12"/>
      <c r="M32" s="12">
        <f t="shared" ca="1" si="1"/>
        <v>6</v>
      </c>
      <c r="N32" s="12">
        <f t="shared" ca="1" si="1"/>
        <v>5</v>
      </c>
      <c r="O32" s="12">
        <f t="shared" ca="1" si="1"/>
        <v>6</v>
      </c>
      <c r="P32" s="12">
        <f t="shared" ca="1" si="1"/>
        <v>6</v>
      </c>
      <c r="Q32" s="12">
        <f t="shared" ca="1" si="1"/>
        <v>6</v>
      </c>
    </row>
    <row r="33" spans="1:17" x14ac:dyDescent="0.25">
      <c r="A33" s="12">
        <f t="shared" si="2"/>
        <v>32</v>
      </c>
      <c r="B33" s="12">
        <f t="shared" si="3"/>
        <v>11</v>
      </c>
      <c r="C33" s="12" t="s">
        <v>457</v>
      </c>
      <c r="D33" s="12" t="str">
        <f t="shared" si="4"/>
        <v>T5A(THUR, 1100hrs, BT1), T5B(WED, 0900 hrs, DK2), T6A(THUR, 0900 hrs, BT3), T6B(THUR, 0800 hrs, BT3 )</v>
      </c>
      <c r="E33" s="15" t="s">
        <v>591</v>
      </c>
      <c r="F33" s="12" t="s">
        <v>380</v>
      </c>
      <c r="G33" s="12"/>
      <c r="H33" s="12"/>
      <c r="I33" s="12"/>
      <c r="J33" s="12"/>
      <c r="K33" s="12"/>
      <c r="L33" s="12"/>
      <c r="M33" s="12">
        <f t="shared" ca="1" si="1"/>
        <v>6</v>
      </c>
      <c r="N33" s="12">
        <f t="shared" ca="1" si="1"/>
        <v>6</v>
      </c>
      <c r="O33" s="12">
        <f t="shared" ca="1" si="1"/>
        <v>5</v>
      </c>
      <c r="P33" s="12">
        <f t="shared" ca="1" si="1"/>
        <v>6</v>
      </c>
      <c r="Q33" s="12">
        <f t="shared" ca="1" si="1"/>
        <v>6</v>
      </c>
    </row>
    <row r="34" spans="1:17" x14ac:dyDescent="0.25">
      <c r="A34" s="12">
        <f t="shared" si="2"/>
        <v>33</v>
      </c>
      <c r="B34" s="12">
        <f t="shared" si="3"/>
        <v>11</v>
      </c>
      <c r="C34" s="12" t="s">
        <v>457</v>
      </c>
      <c r="D34" s="12" t="str">
        <f t="shared" si="4"/>
        <v>T5A(THUR, 1500hrs, DK3), T5B(FRI, 1000 hrs, BT1), T6A(FRI , 1100 hrs, BT1), T6B(FRI, 0800 hrs, MF)</v>
      </c>
      <c r="E34" s="15" t="s">
        <v>592</v>
      </c>
      <c r="F34" s="12" t="s">
        <v>381</v>
      </c>
      <c r="G34" s="12" t="s">
        <v>382</v>
      </c>
      <c r="H34" s="12" t="s">
        <v>383</v>
      </c>
      <c r="I34" s="12"/>
      <c r="J34" s="12"/>
      <c r="K34" s="12"/>
      <c r="L34" s="12"/>
      <c r="M34" s="12">
        <f t="shared" ca="1" si="1"/>
        <v>5</v>
      </c>
      <c r="N34" s="12">
        <f t="shared" ca="1" si="1"/>
        <v>6</v>
      </c>
      <c r="O34" s="12">
        <f t="shared" ca="1" si="1"/>
        <v>5</v>
      </c>
      <c r="P34" s="12">
        <f t="shared" ca="1" si="1"/>
        <v>6</v>
      </c>
      <c r="Q34" s="12">
        <f t="shared" ca="1" si="1"/>
        <v>5</v>
      </c>
    </row>
    <row r="35" spans="1:17" x14ac:dyDescent="0.25">
      <c r="A35" s="12">
        <f t="shared" si="2"/>
        <v>34</v>
      </c>
      <c r="B35" s="12">
        <f t="shared" si="3"/>
        <v>12</v>
      </c>
      <c r="C35" s="12" t="s">
        <v>457</v>
      </c>
      <c r="D35" s="12" t="str">
        <f t="shared" si="4"/>
        <v>T5A(TUE, 1200hrs, DK1), T5B(TUE, 1100 hrs, DK1), T6A(WED, 1000 hrs, DK2), T6B(WED, 1500 hrs, DK3)</v>
      </c>
      <c r="E35" s="15" t="s">
        <v>593</v>
      </c>
      <c r="F35" s="12" t="s">
        <v>384</v>
      </c>
      <c r="G35" s="12" t="s">
        <v>385</v>
      </c>
      <c r="H35" s="12" t="s">
        <v>386</v>
      </c>
      <c r="I35" s="12" t="s">
        <v>387</v>
      </c>
      <c r="J35" s="12" t="s">
        <v>388</v>
      </c>
      <c r="K35" s="12" t="s">
        <v>389</v>
      </c>
      <c r="L35" s="12" t="s">
        <v>390</v>
      </c>
      <c r="M35" s="12">
        <f t="shared" ref="M35:Q55" ca="1" si="5">RANDBETWEEN(5,6)</f>
        <v>6</v>
      </c>
      <c r="N35" s="12">
        <f t="shared" ca="1" si="5"/>
        <v>5</v>
      </c>
      <c r="O35" s="12">
        <f t="shared" ca="1" si="5"/>
        <v>6</v>
      </c>
      <c r="P35" s="12">
        <f t="shared" ca="1" si="5"/>
        <v>5</v>
      </c>
      <c r="Q35" s="12">
        <f t="shared" ca="1" si="5"/>
        <v>6</v>
      </c>
    </row>
    <row r="36" spans="1:17" x14ac:dyDescent="0.25">
      <c r="A36" s="12">
        <f t="shared" si="2"/>
        <v>35</v>
      </c>
      <c r="B36" s="12">
        <f t="shared" si="3"/>
        <v>12</v>
      </c>
      <c r="C36" s="12" t="s">
        <v>457</v>
      </c>
      <c r="D36" s="12" t="str">
        <f t="shared" si="4"/>
        <v>T5A(THUR, 1100hrs, BT1), T5B(WED, 0900 hrs, DK2), T6A(THUR, 0900 hrs, BT3), T6B(THUR, 0800 hrs, BT3 )</v>
      </c>
      <c r="E36" s="15" t="s">
        <v>594</v>
      </c>
      <c r="F36" s="12" t="s">
        <v>391</v>
      </c>
      <c r="G36" s="12" t="s">
        <v>392</v>
      </c>
      <c r="H36" s="12" t="s">
        <v>393</v>
      </c>
      <c r="I36" s="12"/>
      <c r="J36" s="12"/>
      <c r="K36" s="12"/>
      <c r="L36" s="12"/>
      <c r="M36" s="12">
        <f t="shared" ca="1" si="5"/>
        <v>5</v>
      </c>
      <c r="N36" s="12">
        <f t="shared" ca="1" si="5"/>
        <v>5</v>
      </c>
      <c r="O36" s="12">
        <f t="shared" ca="1" si="5"/>
        <v>5</v>
      </c>
      <c r="P36" s="12">
        <f t="shared" ca="1" si="5"/>
        <v>6</v>
      </c>
      <c r="Q36" s="12">
        <f t="shared" ca="1" si="5"/>
        <v>6</v>
      </c>
    </row>
    <row r="37" spans="1:17" x14ac:dyDescent="0.25">
      <c r="A37" s="12">
        <f t="shared" si="2"/>
        <v>36</v>
      </c>
      <c r="B37" s="12">
        <f t="shared" si="3"/>
        <v>12</v>
      </c>
      <c r="C37" s="12" t="s">
        <v>457</v>
      </c>
      <c r="D37" s="12" t="str">
        <f t="shared" si="4"/>
        <v>T5A(THUR, 1500hrs, DK3), T5B(FRI, 1000 hrs, BT1), T6A(FRI , 1100 hrs, BT1), T6B(FRI, 0800 hrs, MF)</v>
      </c>
      <c r="E37" s="15" t="s">
        <v>595</v>
      </c>
      <c r="F37" s="12" t="s">
        <v>391</v>
      </c>
      <c r="G37" s="12" t="s">
        <v>392</v>
      </c>
      <c r="H37" s="12" t="s">
        <v>393</v>
      </c>
      <c r="I37" s="12"/>
      <c r="J37" s="12"/>
      <c r="K37" s="12"/>
      <c r="L37" s="12"/>
      <c r="M37" s="12">
        <f t="shared" ca="1" si="5"/>
        <v>5</v>
      </c>
      <c r="N37" s="12">
        <f t="shared" ca="1" si="5"/>
        <v>5</v>
      </c>
      <c r="O37" s="12">
        <f t="shared" ca="1" si="5"/>
        <v>6</v>
      </c>
      <c r="P37" s="12">
        <f t="shared" ca="1" si="5"/>
        <v>5</v>
      </c>
      <c r="Q37" s="12">
        <f t="shared" ca="1" si="5"/>
        <v>5</v>
      </c>
    </row>
    <row r="38" spans="1:17" x14ac:dyDescent="0.25">
      <c r="A38" s="12">
        <f t="shared" si="2"/>
        <v>37</v>
      </c>
      <c r="B38" s="12">
        <f t="shared" si="3"/>
        <v>13</v>
      </c>
      <c r="C38" s="12" t="s">
        <v>457</v>
      </c>
      <c r="D38" s="12" t="str">
        <f t="shared" si="4"/>
        <v>T5A(TUE, 1200hrs, DK1), T5B(TUE, 1100 hrs, DK1), T6A(WED, 1000 hrs, DK2), T6B(WED, 1500 hrs, DK3)</v>
      </c>
      <c r="E38" s="15" t="s">
        <v>596</v>
      </c>
      <c r="F38" s="12" t="s">
        <v>394</v>
      </c>
      <c r="G38" s="12" t="s">
        <v>395</v>
      </c>
      <c r="H38" s="12" t="s">
        <v>396</v>
      </c>
      <c r="I38" s="12" t="s">
        <v>397</v>
      </c>
      <c r="J38" s="12"/>
      <c r="K38" s="12"/>
      <c r="L38" s="12"/>
      <c r="M38" s="12">
        <f t="shared" ca="1" si="5"/>
        <v>5</v>
      </c>
      <c r="N38" s="12">
        <f t="shared" ca="1" si="5"/>
        <v>5</v>
      </c>
      <c r="O38" s="12">
        <f t="shared" ca="1" si="5"/>
        <v>5</v>
      </c>
      <c r="P38" s="12">
        <f t="shared" ca="1" si="5"/>
        <v>6</v>
      </c>
      <c r="Q38" s="12">
        <f t="shared" ca="1" si="5"/>
        <v>5</v>
      </c>
    </row>
    <row r="39" spans="1:17" x14ac:dyDescent="0.25">
      <c r="A39" s="12">
        <f t="shared" si="2"/>
        <v>38</v>
      </c>
      <c r="B39" s="12">
        <f t="shared" si="3"/>
        <v>13</v>
      </c>
      <c r="C39" s="12" t="s">
        <v>457</v>
      </c>
      <c r="D39" s="12" t="str">
        <f t="shared" si="4"/>
        <v>T5A(THUR, 1100hrs, BT1), T5B(WED, 0900 hrs, DK2), T6A(THUR, 0900 hrs, BT3), T6B(THUR, 0800 hrs, BT3 )</v>
      </c>
      <c r="E39" s="15" t="s">
        <v>597</v>
      </c>
      <c r="F39" s="12" t="s">
        <v>394</v>
      </c>
      <c r="G39" s="12" t="s">
        <v>395</v>
      </c>
      <c r="H39" s="12" t="s">
        <v>396</v>
      </c>
      <c r="I39" s="12" t="s">
        <v>397</v>
      </c>
      <c r="J39" s="12"/>
      <c r="K39" s="12"/>
      <c r="L39" s="12"/>
      <c r="M39" s="12">
        <f t="shared" ca="1" si="5"/>
        <v>6</v>
      </c>
      <c r="N39" s="12">
        <f t="shared" ca="1" si="5"/>
        <v>6</v>
      </c>
      <c r="O39" s="12">
        <f t="shared" ca="1" si="5"/>
        <v>5</v>
      </c>
      <c r="P39" s="12">
        <f t="shared" ca="1" si="5"/>
        <v>5</v>
      </c>
      <c r="Q39" s="12">
        <f t="shared" ca="1" si="5"/>
        <v>6</v>
      </c>
    </row>
    <row r="40" spans="1:17" x14ac:dyDescent="0.25">
      <c r="A40" s="12">
        <f t="shared" si="2"/>
        <v>39</v>
      </c>
      <c r="B40" s="12">
        <f t="shared" si="3"/>
        <v>13</v>
      </c>
      <c r="C40" s="12" t="s">
        <v>457</v>
      </c>
      <c r="D40" s="12" t="str">
        <f t="shared" si="4"/>
        <v>T5A(THUR, 1500hrs, DK3), T5B(FRI, 1000 hrs, BT1), T6A(FRI , 1100 hrs, BT1), T6B(FRI, 0800 hrs, MF)</v>
      </c>
      <c r="E40" s="15" t="s">
        <v>598</v>
      </c>
      <c r="F40" s="12" t="s">
        <v>394</v>
      </c>
      <c r="G40" s="12" t="s">
        <v>395</v>
      </c>
      <c r="H40" s="12" t="s">
        <v>396</v>
      </c>
      <c r="I40" s="12" t="s">
        <v>397</v>
      </c>
      <c r="J40" s="12"/>
      <c r="K40" s="12"/>
      <c r="L40" s="12"/>
      <c r="M40" s="12">
        <f t="shared" ca="1" si="5"/>
        <v>6</v>
      </c>
      <c r="N40" s="12">
        <f t="shared" ca="1" si="5"/>
        <v>5</v>
      </c>
      <c r="O40" s="12">
        <f t="shared" ca="1" si="5"/>
        <v>5</v>
      </c>
      <c r="P40" s="12">
        <f t="shared" ca="1" si="5"/>
        <v>5</v>
      </c>
      <c r="Q40" s="12">
        <f t="shared" ca="1" si="5"/>
        <v>6</v>
      </c>
    </row>
    <row r="41" spans="1:17" x14ac:dyDescent="0.25">
      <c r="A41" s="12">
        <f t="shared" si="2"/>
        <v>40</v>
      </c>
      <c r="B41" s="12">
        <f t="shared" si="3"/>
        <v>14</v>
      </c>
      <c r="C41" s="12" t="s">
        <v>457</v>
      </c>
      <c r="D41" s="12" t="str">
        <f t="shared" si="4"/>
        <v>T5A(TUE, 1200hrs, DK1), T5B(TUE, 1100 hrs, DK1), T6A(WED, 1000 hrs, DK2), T6B(WED, 1500 hrs, DK3)</v>
      </c>
      <c r="E41" s="15" t="s">
        <v>599</v>
      </c>
      <c r="F41" s="12" t="s">
        <v>398</v>
      </c>
      <c r="G41" s="12" t="s">
        <v>399</v>
      </c>
      <c r="H41" s="12"/>
      <c r="I41" s="12"/>
      <c r="J41" s="12"/>
      <c r="K41" s="12"/>
      <c r="L41" s="12"/>
      <c r="M41" s="12">
        <f t="shared" ca="1" si="5"/>
        <v>5</v>
      </c>
      <c r="N41" s="12">
        <f t="shared" ca="1" si="5"/>
        <v>5</v>
      </c>
      <c r="O41" s="12">
        <f t="shared" ca="1" si="5"/>
        <v>5</v>
      </c>
      <c r="P41" s="12">
        <f t="shared" ca="1" si="5"/>
        <v>6</v>
      </c>
      <c r="Q41" s="12">
        <f t="shared" ca="1" si="5"/>
        <v>5</v>
      </c>
    </row>
    <row r="42" spans="1:17" x14ac:dyDescent="0.25">
      <c r="A42" s="12">
        <f t="shared" si="2"/>
        <v>41</v>
      </c>
      <c r="B42" s="12">
        <f t="shared" si="3"/>
        <v>14</v>
      </c>
      <c r="C42" s="12" t="s">
        <v>457</v>
      </c>
      <c r="D42" s="12" t="str">
        <f t="shared" si="4"/>
        <v>T5A(THUR, 1100hrs, BT1), T5B(WED, 0900 hrs, DK2), T6A(THUR, 0900 hrs, BT3), T6B(THUR, 0800 hrs, BT3 )</v>
      </c>
      <c r="E42" s="15" t="s">
        <v>600</v>
      </c>
      <c r="F42" s="12" t="s">
        <v>398</v>
      </c>
      <c r="G42" s="12" t="s">
        <v>399</v>
      </c>
      <c r="H42" s="12"/>
      <c r="I42" s="12"/>
      <c r="J42" s="12"/>
      <c r="K42" s="12"/>
      <c r="L42" s="12"/>
      <c r="M42" s="12">
        <f t="shared" ca="1" si="5"/>
        <v>6</v>
      </c>
      <c r="N42" s="12">
        <f t="shared" ca="1" si="5"/>
        <v>5</v>
      </c>
      <c r="O42" s="12">
        <f t="shared" ca="1" si="5"/>
        <v>6</v>
      </c>
      <c r="P42" s="12">
        <f t="shared" ca="1" si="5"/>
        <v>6</v>
      </c>
      <c r="Q42" s="12">
        <f t="shared" ca="1" si="5"/>
        <v>6</v>
      </c>
    </row>
    <row r="43" spans="1:17" x14ac:dyDescent="0.25">
      <c r="A43" s="12">
        <f t="shared" si="2"/>
        <v>42</v>
      </c>
      <c r="B43" s="12">
        <f t="shared" si="3"/>
        <v>14</v>
      </c>
      <c r="C43" s="12" t="s">
        <v>457</v>
      </c>
      <c r="D43" s="12" t="str">
        <f t="shared" si="4"/>
        <v>T5A(THUR, 1500hrs, DK3), T5B(FRI, 1000 hrs, BT1), T6A(FRI , 1100 hrs, BT1), T6B(FRI, 0800 hrs, MF)</v>
      </c>
      <c r="E43" s="15" t="s">
        <v>601</v>
      </c>
      <c r="F43" s="12" t="s">
        <v>398</v>
      </c>
      <c r="G43" s="12" t="s">
        <v>399</v>
      </c>
      <c r="H43" s="12"/>
      <c r="I43" s="12"/>
      <c r="J43" s="12"/>
      <c r="K43" s="12"/>
      <c r="L43" s="12"/>
      <c r="M43" s="12">
        <f t="shared" ca="1" si="5"/>
        <v>6</v>
      </c>
      <c r="N43" s="12">
        <f t="shared" ca="1" si="5"/>
        <v>6</v>
      </c>
      <c r="O43" s="12">
        <f t="shared" ca="1" si="5"/>
        <v>5</v>
      </c>
      <c r="P43" s="12">
        <f t="shared" ca="1" si="5"/>
        <v>6</v>
      </c>
      <c r="Q43" s="12">
        <f t="shared" ca="1" si="5"/>
        <v>6</v>
      </c>
    </row>
    <row r="44" spans="1:17" x14ac:dyDescent="0.25">
      <c r="A44" s="12">
        <f t="shared" si="2"/>
        <v>43</v>
      </c>
      <c r="B44" s="12">
        <f t="shared" si="3"/>
        <v>15</v>
      </c>
      <c r="C44" s="12" t="s">
        <v>458</v>
      </c>
      <c r="D44" s="12" t="str">
        <f t="shared" si="4"/>
        <v>T5A(TUE, 1200hrs, DK1), T5B(TUE, 1100 hrs, DK1), T6A(WED, 1000 hrs, DK2), T6B(WED, 1500 hrs, DK3)</v>
      </c>
      <c r="E44" s="15" t="s">
        <v>602</v>
      </c>
      <c r="F44" s="12" t="s">
        <v>459</v>
      </c>
      <c r="G44" s="12" t="s">
        <v>401</v>
      </c>
      <c r="H44" s="12" t="s">
        <v>402</v>
      </c>
      <c r="I44" s="12" t="s">
        <v>403</v>
      </c>
      <c r="J44" s="12"/>
      <c r="K44" s="12"/>
      <c r="L44" s="12"/>
      <c r="M44" s="12">
        <f t="shared" ca="1" si="5"/>
        <v>5</v>
      </c>
      <c r="N44" s="12">
        <f t="shared" ca="1" si="5"/>
        <v>6</v>
      </c>
      <c r="O44" s="12">
        <f t="shared" ca="1" si="5"/>
        <v>6</v>
      </c>
      <c r="P44" s="12">
        <f t="shared" ca="1" si="5"/>
        <v>5</v>
      </c>
      <c r="Q44" s="12">
        <f t="shared" ca="1" si="5"/>
        <v>6</v>
      </c>
    </row>
    <row r="45" spans="1:17" x14ac:dyDescent="0.25">
      <c r="A45" s="12">
        <f t="shared" si="2"/>
        <v>44</v>
      </c>
      <c r="B45" s="12">
        <f t="shared" si="3"/>
        <v>15</v>
      </c>
      <c r="C45" s="12" t="s">
        <v>458</v>
      </c>
      <c r="D45" s="12" t="str">
        <f t="shared" si="4"/>
        <v>T5A(THUR, 1100hrs, BT1), T5B(WED, 0900 hrs, DK2), T6A(THUR, 0900 hrs, BT3), T6B(THUR, 0800 hrs, BT3 )</v>
      </c>
      <c r="E45" s="15" t="s">
        <v>603</v>
      </c>
      <c r="F45" s="12" t="s">
        <v>404</v>
      </c>
      <c r="G45" s="12" t="s">
        <v>405</v>
      </c>
      <c r="H45" s="12" t="s">
        <v>406</v>
      </c>
      <c r="I45" s="12"/>
      <c r="J45" s="12"/>
      <c r="K45" s="12"/>
      <c r="L45" s="12"/>
      <c r="M45" s="12">
        <f t="shared" ca="1" si="5"/>
        <v>6</v>
      </c>
      <c r="N45" s="12">
        <f t="shared" ca="1" si="5"/>
        <v>6</v>
      </c>
      <c r="O45" s="12">
        <f t="shared" ca="1" si="5"/>
        <v>5</v>
      </c>
      <c r="P45" s="12">
        <f t="shared" ca="1" si="5"/>
        <v>6</v>
      </c>
      <c r="Q45" s="12">
        <f t="shared" ca="1" si="5"/>
        <v>6</v>
      </c>
    </row>
    <row r="46" spans="1:17" x14ac:dyDescent="0.25">
      <c r="A46" s="12">
        <f t="shared" si="2"/>
        <v>45</v>
      </c>
      <c r="B46" s="12">
        <f t="shared" si="3"/>
        <v>15</v>
      </c>
      <c r="C46" s="12" t="s">
        <v>458</v>
      </c>
      <c r="D46" s="12" t="str">
        <f t="shared" si="4"/>
        <v>T5A(THUR, 1500hrs, DK3), T5B(FRI, 1000 hrs, BT1), T6A(FRI , 1100 hrs, BT1), T6B(FRI, 0800 hrs, MF)</v>
      </c>
      <c r="E46" s="15" t="s">
        <v>604</v>
      </c>
      <c r="F46" s="12" t="s">
        <v>404</v>
      </c>
      <c r="G46" s="12" t="s">
        <v>405</v>
      </c>
      <c r="H46" s="12" t="s">
        <v>406</v>
      </c>
      <c r="I46" s="12"/>
      <c r="J46" s="12"/>
      <c r="K46" s="12"/>
      <c r="L46" s="12"/>
      <c r="M46" s="12">
        <f t="shared" ca="1" si="5"/>
        <v>5</v>
      </c>
      <c r="N46" s="12">
        <f t="shared" ca="1" si="5"/>
        <v>5</v>
      </c>
      <c r="O46" s="12">
        <f t="shared" ca="1" si="5"/>
        <v>5</v>
      </c>
      <c r="P46" s="12">
        <f t="shared" ca="1" si="5"/>
        <v>6</v>
      </c>
      <c r="Q46" s="12">
        <f t="shared" ca="1" si="5"/>
        <v>6</v>
      </c>
    </row>
    <row r="47" spans="1:17" x14ac:dyDescent="0.25">
      <c r="A47" s="12">
        <f t="shared" si="2"/>
        <v>46</v>
      </c>
      <c r="B47" s="12">
        <f t="shared" si="3"/>
        <v>16</v>
      </c>
      <c r="C47" s="12" t="s">
        <v>458</v>
      </c>
      <c r="D47" s="12" t="str">
        <f t="shared" si="4"/>
        <v>T5A(TUE, 1200hrs, DK1), T5B(TUE, 1100 hrs, DK1), T6A(WED, 1000 hrs, DK2), T6B(WED, 1500 hrs, DK3)</v>
      </c>
      <c r="E47" s="15" t="s">
        <v>605</v>
      </c>
      <c r="F47" s="12" t="s">
        <v>407</v>
      </c>
      <c r="G47" s="12" t="s">
        <v>408</v>
      </c>
      <c r="H47" s="12" t="s">
        <v>409</v>
      </c>
      <c r="I47" s="12"/>
      <c r="J47" s="12"/>
      <c r="K47" s="12"/>
      <c r="L47" s="12"/>
      <c r="M47" s="12">
        <f t="shared" ca="1" si="5"/>
        <v>6</v>
      </c>
      <c r="N47" s="12">
        <f t="shared" ca="1" si="5"/>
        <v>5</v>
      </c>
      <c r="O47" s="12">
        <f t="shared" ca="1" si="5"/>
        <v>5</v>
      </c>
      <c r="P47" s="12">
        <f t="shared" ca="1" si="5"/>
        <v>5</v>
      </c>
      <c r="Q47" s="12">
        <f t="shared" ca="1" si="5"/>
        <v>6</v>
      </c>
    </row>
    <row r="48" spans="1:17" x14ac:dyDescent="0.25">
      <c r="A48" s="12">
        <f t="shared" si="2"/>
        <v>47</v>
      </c>
      <c r="B48" s="12">
        <f t="shared" si="3"/>
        <v>16</v>
      </c>
      <c r="C48" s="12" t="s">
        <v>458</v>
      </c>
      <c r="D48" s="12" t="str">
        <f t="shared" si="4"/>
        <v>T5A(THUR, 1100hrs, BT1), T5B(WED, 0900 hrs, DK2), T6A(THUR, 0900 hrs, BT3), T6B(THUR, 0800 hrs, BT3 )</v>
      </c>
      <c r="E48" s="15" t="s">
        <v>606</v>
      </c>
      <c r="F48" s="12" t="s">
        <v>407</v>
      </c>
      <c r="G48" s="12" t="s">
        <v>408</v>
      </c>
      <c r="H48" s="12" t="s">
        <v>409</v>
      </c>
      <c r="I48" s="12"/>
      <c r="J48" s="12"/>
      <c r="K48" s="12"/>
      <c r="L48" s="12"/>
      <c r="M48" s="12">
        <f t="shared" ca="1" si="5"/>
        <v>6</v>
      </c>
      <c r="N48" s="12">
        <f t="shared" ca="1" si="5"/>
        <v>5</v>
      </c>
      <c r="O48" s="12">
        <f t="shared" ca="1" si="5"/>
        <v>6</v>
      </c>
      <c r="P48" s="12">
        <f t="shared" ca="1" si="5"/>
        <v>5</v>
      </c>
      <c r="Q48" s="12">
        <f t="shared" ca="1" si="5"/>
        <v>5</v>
      </c>
    </row>
    <row r="49" spans="1:17" x14ac:dyDescent="0.25">
      <c r="A49" s="12">
        <f t="shared" si="2"/>
        <v>48</v>
      </c>
      <c r="B49" s="12">
        <f t="shared" si="3"/>
        <v>16</v>
      </c>
      <c r="C49" s="12" t="s">
        <v>458</v>
      </c>
      <c r="D49" s="12" t="str">
        <f t="shared" si="4"/>
        <v>T5A(THUR, 1500hrs, DK3), T5B(FRI, 1000 hrs, BT1), T6A(FRI , 1100 hrs, BT1), T6B(FRI, 0800 hrs, MF)</v>
      </c>
      <c r="E49" s="15" t="s">
        <v>607</v>
      </c>
      <c r="F49" s="12" t="s">
        <v>410</v>
      </c>
      <c r="G49" s="12" t="s">
        <v>411</v>
      </c>
      <c r="H49" s="12"/>
      <c r="I49" s="12"/>
      <c r="J49" s="12"/>
      <c r="K49" s="12"/>
      <c r="L49" s="12"/>
      <c r="M49" s="12">
        <f t="shared" ca="1" si="5"/>
        <v>6</v>
      </c>
      <c r="N49" s="12">
        <f t="shared" ca="1" si="5"/>
        <v>6</v>
      </c>
      <c r="O49" s="12">
        <f t="shared" ca="1" si="5"/>
        <v>6</v>
      </c>
      <c r="P49" s="12">
        <f t="shared" ca="1" si="5"/>
        <v>6</v>
      </c>
      <c r="Q49" s="12">
        <f t="shared" ca="1" si="5"/>
        <v>6</v>
      </c>
    </row>
    <row r="50" spans="1:17" x14ac:dyDescent="0.25">
      <c r="A50" s="12">
        <f t="shared" si="2"/>
        <v>49</v>
      </c>
      <c r="B50" s="12">
        <f t="shared" si="3"/>
        <v>17</v>
      </c>
      <c r="C50" s="12" t="s">
        <v>460</v>
      </c>
      <c r="D50" s="12" t="str">
        <f t="shared" si="4"/>
        <v>T5A(TUE, 1200hrs, DK1), T5B(TUE, 1100 hrs, DK1), T6A(WED, 1000 hrs, DK2), T6B(WED, 1500 hrs, DK3)</v>
      </c>
      <c r="E50" s="15" t="s">
        <v>608</v>
      </c>
      <c r="F50" s="12" t="s">
        <v>412</v>
      </c>
      <c r="G50" s="12" t="s">
        <v>413</v>
      </c>
      <c r="H50" s="12" t="s">
        <v>414</v>
      </c>
      <c r="I50" s="12" t="s">
        <v>415</v>
      </c>
      <c r="J50" s="12"/>
      <c r="K50" s="12"/>
      <c r="L50" s="12"/>
      <c r="M50" s="12">
        <f t="shared" ca="1" si="5"/>
        <v>6</v>
      </c>
      <c r="N50" s="12">
        <f t="shared" ca="1" si="5"/>
        <v>6</v>
      </c>
      <c r="O50" s="12">
        <f t="shared" ca="1" si="5"/>
        <v>6</v>
      </c>
      <c r="P50" s="12">
        <f t="shared" ca="1" si="5"/>
        <v>6</v>
      </c>
      <c r="Q50" s="12">
        <f t="shared" ca="1" si="5"/>
        <v>5</v>
      </c>
    </row>
    <row r="51" spans="1:17" x14ac:dyDescent="0.25">
      <c r="A51" s="12">
        <f t="shared" si="2"/>
        <v>50</v>
      </c>
      <c r="B51" s="12">
        <f t="shared" si="3"/>
        <v>17</v>
      </c>
      <c r="C51" s="12" t="s">
        <v>460</v>
      </c>
      <c r="D51" s="12" t="str">
        <f t="shared" si="4"/>
        <v>T5A(THUR, 1100hrs, BT1), T5B(WED, 0900 hrs, DK2), T6A(THUR, 0900 hrs, BT3), T6B(THUR, 0800 hrs, BT3 )</v>
      </c>
      <c r="E51" s="15" t="s">
        <v>609</v>
      </c>
      <c r="F51" s="12" t="s">
        <v>416</v>
      </c>
      <c r="G51" s="12" t="s">
        <v>417</v>
      </c>
      <c r="H51" s="12" t="s">
        <v>418</v>
      </c>
      <c r="I51" s="12" t="s">
        <v>419</v>
      </c>
      <c r="J51" s="12" t="s">
        <v>420</v>
      </c>
      <c r="K51" s="12" t="s">
        <v>421</v>
      </c>
      <c r="L51" s="12"/>
      <c r="M51" s="12">
        <f t="shared" ca="1" si="5"/>
        <v>5</v>
      </c>
      <c r="N51" s="12">
        <f t="shared" ca="1" si="5"/>
        <v>6</v>
      </c>
      <c r="O51" s="12">
        <f t="shared" ca="1" si="5"/>
        <v>5</v>
      </c>
      <c r="P51" s="12">
        <f t="shared" ca="1" si="5"/>
        <v>6</v>
      </c>
      <c r="Q51" s="12">
        <f t="shared" ca="1" si="5"/>
        <v>5</v>
      </c>
    </row>
    <row r="52" spans="1:17" x14ac:dyDescent="0.25">
      <c r="A52" s="12">
        <f t="shared" si="2"/>
        <v>51</v>
      </c>
      <c r="B52" s="12">
        <f t="shared" si="3"/>
        <v>17</v>
      </c>
      <c r="C52" s="12" t="s">
        <v>460</v>
      </c>
      <c r="D52" s="12" t="str">
        <f t="shared" si="4"/>
        <v>T5A(THUR, 1500hrs, DK3), T5B(FRI, 1000 hrs, BT1), T6A(FRI , 1100 hrs, BT1), T6B(FRI, 0800 hrs, MF)</v>
      </c>
      <c r="E52" s="15" t="s">
        <v>610</v>
      </c>
      <c r="F52" s="12" t="s">
        <v>416</v>
      </c>
      <c r="G52" s="12" t="s">
        <v>417</v>
      </c>
      <c r="H52" s="12" t="s">
        <v>418</v>
      </c>
      <c r="I52" s="12" t="s">
        <v>419</v>
      </c>
      <c r="J52" s="12" t="s">
        <v>420</v>
      </c>
      <c r="K52" s="12" t="s">
        <v>421</v>
      </c>
      <c r="L52" s="12"/>
      <c r="M52" s="12">
        <f t="shared" ca="1" si="5"/>
        <v>6</v>
      </c>
      <c r="N52" s="12">
        <f t="shared" ca="1" si="5"/>
        <v>5</v>
      </c>
      <c r="O52" s="12">
        <f t="shared" ca="1" si="5"/>
        <v>5</v>
      </c>
      <c r="P52" s="12">
        <f t="shared" ca="1" si="5"/>
        <v>5</v>
      </c>
      <c r="Q52" s="12">
        <f t="shared" ca="1" si="5"/>
        <v>5</v>
      </c>
    </row>
    <row r="53" spans="1:17" x14ac:dyDescent="0.25">
      <c r="A53" s="12">
        <f t="shared" si="2"/>
        <v>52</v>
      </c>
      <c r="B53" s="12">
        <f t="shared" si="3"/>
        <v>18</v>
      </c>
      <c r="C53" s="12" t="s">
        <v>460</v>
      </c>
      <c r="D53" s="12" t="str">
        <f t="shared" si="4"/>
        <v>T5A(TUE, 1200hrs, DK1), T5B(TUE, 1100 hrs, DK1), T6A(WED, 1000 hrs, DK2), T6B(WED, 1500 hrs, DK3)</v>
      </c>
      <c r="E53" s="15" t="s">
        <v>611</v>
      </c>
      <c r="F53" s="12" t="s">
        <v>422</v>
      </c>
      <c r="G53" s="12" t="s">
        <v>423</v>
      </c>
      <c r="H53" s="12"/>
      <c r="I53" s="12"/>
      <c r="J53" s="12"/>
      <c r="K53" s="12"/>
      <c r="L53" s="12"/>
      <c r="M53" s="12">
        <f t="shared" ca="1" si="5"/>
        <v>5</v>
      </c>
      <c r="N53" s="12">
        <f t="shared" ca="1" si="5"/>
        <v>5</v>
      </c>
      <c r="O53" s="12">
        <f t="shared" ca="1" si="5"/>
        <v>6</v>
      </c>
      <c r="P53" s="12">
        <f t="shared" ca="1" si="5"/>
        <v>6</v>
      </c>
      <c r="Q53" s="12">
        <f t="shared" ca="1" si="5"/>
        <v>6</v>
      </c>
    </row>
    <row r="54" spans="1:17" x14ac:dyDescent="0.25">
      <c r="A54" s="12">
        <f t="shared" si="2"/>
        <v>53</v>
      </c>
      <c r="B54" s="12">
        <f t="shared" si="3"/>
        <v>18</v>
      </c>
      <c r="C54" s="12" t="s">
        <v>460</v>
      </c>
      <c r="D54" s="12" t="str">
        <f t="shared" si="4"/>
        <v>T5A(THUR, 1100hrs, BT1), T5B(WED, 0900 hrs, DK2), T6A(THUR, 0900 hrs, BT3), T6B(THUR, 0800 hrs, BT3 )</v>
      </c>
      <c r="E54" s="15" t="s">
        <v>612</v>
      </c>
      <c r="F54" s="12" t="s">
        <v>424</v>
      </c>
      <c r="G54" s="12" t="s">
        <v>425</v>
      </c>
      <c r="H54" s="12"/>
      <c r="I54" s="12"/>
      <c r="J54" s="12"/>
      <c r="K54" s="12"/>
      <c r="L54" s="12"/>
      <c r="M54" s="12">
        <f t="shared" ca="1" si="5"/>
        <v>6</v>
      </c>
      <c r="N54" s="12">
        <f t="shared" ca="1" si="5"/>
        <v>6</v>
      </c>
      <c r="O54" s="12">
        <f t="shared" ca="1" si="5"/>
        <v>6</v>
      </c>
      <c r="P54" s="12">
        <f t="shared" ca="1" si="5"/>
        <v>6</v>
      </c>
      <c r="Q54" s="12">
        <f t="shared" ca="1" si="5"/>
        <v>5</v>
      </c>
    </row>
    <row r="55" spans="1:17" x14ac:dyDescent="0.25">
      <c r="A55" s="12">
        <f t="shared" si="2"/>
        <v>54</v>
      </c>
      <c r="B55" s="12">
        <f t="shared" si="3"/>
        <v>18</v>
      </c>
      <c r="C55" s="12" t="s">
        <v>460</v>
      </c>
      <c r="D55" s="12" t="str">
        <f t="shared" si="4"/>
        <v>T5A(THUR, 1500hrs, DK3), T5B(FRI, 1000 hrs, BT1), T6A(FRI , 1100 hrs, BT1), T6B(FRI, 0800 hrs, MF)</v>
      </c>
      <c r="E55" s="15" t="s">
        <v>613</v>
      </c>
      <c r="F55" s="12" t="s">
        <v>426</v>
      </c>
      <c r="G55" s="12" t="s">
        <v>427</v>
      </c>
      <c r="H55" s="12"/>
      <c r="I55" s="12"/>
      <c r="J55" s="12"/>
      <c r="K55" s="12"/>
      <c r="L55" s="12"/>
      <c r="M55" s="12">
        <f t="shared" ca="1" si="5"/>
        <v>6</v>
      </c>
      <c r="N55" s="12">
        <f t="shared" ca="1" si="5"/>
        <v>6</v>
      </c>
      <c r="O55" s="12">
        <f t="shared" ca="1" si="5"/>
        <v>5</v>
      </c>
      <c r="P55" s="12">
        <f t="shared" ca="1" si="5"/>
        <v>5</v>
      </c>
      <c r="Q55" s="12">
        <f t="shared" ca="1" si="5"/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D0991-BBB4-4F9E-9BFF-55957244727F}">
  <dimension ref="A1:F7"/>
  <sheetViews>
    <sheetView tabSelected="1" workbookViewId="0">
      <selection activeCell="F5" sqref="F5"/>
    </sheetView>
  </sheetViews>
  <sheetFormatPr defaultRowHeight="15" x14ac:dyDescent="0.25"/>
  <cols>
    <col min="4" max="5" width="10.7109375" bestFit="1" customWidth="1"/>
    <col min="6" max="6" width="73.28515625" style="9" customWidth="1"/>
  </cols>
  <sheetData>
    <row r="1" spans="1:6" x14ac:dyDescent="0.25">
      <c r="A1" t="s">
        <v>295</v>
      </c>
      <c r="B1" t="s">
        <v>1</v>
      </c>
      <c r="C1" t="s">
        <v>617</v>
      </c>
      <c r="D1" t="s">
        <v>626</v>
      </c>
      <c r="E1" t="s">
        <v>627</v>
      </c>
      <c r="F1" s="22" t="s">
        <v>303</v>
      </c>
    </row>
    <row r="2" spans="1:6" ht="45" x14ac:dyDescent="0.25">
      <c r="A2">
        <v>3</v>
      </c>
      <c r="B2" t="s">
        <v>11</v>
      </c>
      <c r="C2" t="s">
        <v>618</v>
      </c>
      <c r="D2" s="21" t="s">
        <v>628</v>
      </c>
      <c r="E2" s="21" t="s">
        <v>628</v>
      </c>
      <c r="F2" s="7" t="s">
        <v>294</v>
      </c>
    </row>
    <row r="3" spans="1:6" ht="45" x14ac:dyDescent="0.25">
      <c r="A3">
        <v>4</v>
      </c>
      <c r="B3" t="s">
        <v>12</v>
      </c>
      <c r="C3" t="s">
        <v>619</v>
      </c>
      <c r="D3" s="21" t="s">
        <v>628</v>
      </c>
      <c r="E3" s="21" t="s">
        <v>628</v>
      </c>
      <c r="F3" s="9" t="s">
        <v>244</v>
      </c>
    </row>
    <row r="4" spans="1:6" ht="45" x14ac:dyDescent="0.25">
      <c r="A4">
        <v>6</v>
      </c>
      <c r="B4" t="s">
        <v>14</v>
      </c>
      <c r="C4" s="20" t="s">
        <v>620</v>
      </c>
      <c r="D4" s="21" t="s">
        <v>628</v>
      </c>
      <c r="E4" s="21" t="s">
        <v>628</v>
      </c>
      <c r="F4" s="9" t="s">
        <v>253</v>
      </c>
    </row>
    <row r="5" spans="1:6" ht="45" x14ac:dyDescent="0.25">
      <c r="A5">
        <v>7</v>
      </c>
      <c r="B5" t="s">
        <v>16</v>
      </c>
      <c r="C5" t="s">
        <v>621</v>
      </c>
      <c r="D5" s="21" t="s">
        <v>628</v>
      </c>
      <c r="E5" s="21" t="s">
        <v>628</v>
      </c>
      <c r="F5" s="9" t="s">
        <v>260</v>
      </c>
    </row>
    <row r="6" spans="1:6" ht="60" x14ac:dyDescent="0.25">
      <c r="A6">
        <v>9</v>
      </c>
      <c r="B6" t="s">
        <v>17</v>
      </c>
      <c r="C6" t="s">
        <v>622</v>
      </c>
      <c r="D6" s="21" t="s">
        <v>628</v>
      </c>
      <c r="E6" s="21" t="s">
        <v>628</v>
      </c>
      <c r="F6" s="9" t="s">
        <v>623</v>
      </c>
    </row>
    <row r="7" spans="1:6" ht="45" x14ac:dyDescent="0.25">
      <c r="A7">
        <v>11</v>
      </c>
      <c r="B7" t="s">
        <v>17</v>
      </c>
      <c r="C7" t="s">
        <v>624</v>
      </c>
      <c r="D7" s="21" t="s">
        <v>628</v>
      </c>
      <c r="E7" s="21" t="s">
        <v>628</v>
      </c>
      <c r="F7" s="9" t="s">
        <v>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BF34-C448-46F1-95FC-DE17928B5C59}">
  <dimension ref="A1:C37"/>
  <sheetViews>
    <sheetView workbookViewId="0">
      <selection activeCell="B7" sqref="B7"/>
    </sheetView>
  </sheetViews>
  <sheetFormatPr defaultRowHeight="15" x14ac:dyDescent="0.25"/>
  <cols>
    <col min="1" max="1" width="9.140625" style="3"/>
    <col min="2" max="2" width="49.140625" style="4" bestFit="1" customWidth="1"/>
  </cols>
  <sheetData>
    <row r="1" spans="1:3" x14ac:dyDescent="0.25">
      <c r="A1" s="3" t="s">
        <v>21</v>
      </c>
      <c r="B1" s="4" t="s">
        <v>22</v>
      </c>
    </row>
    <row r="2" spans="1:3" x14ac:dyDescent="0.25">
      <c r="A2" s="3">
        <v>1.1000000000000001</v>
      </c>
      <c r="B2" s="4" t="s">
        <v>23</v>
      </c>
      <c r="C2" t="str">
        <f>PROPER(B2)</f>
        <v>Dimensions Of Physical Quantities</v>
      </c>
    </row>
    <row r="3" spans="1:3" x14ac:dyDescent="0.25">
      <c r="A3" s="3">
        <v>1.2</v>
      </c>
      <c r="B3" s="4" t="s">
        <v>24</v>
      </c>
      <c r="C3" t="str">
        <f t="shared" ref="B3:C37" si="0">PROPER(B3)</f>
        <v>Scalars And Vectors</v>
      </c>
    </row>
    <row r="4" spans="1:3" x14ac:dyDescent="0.25">
      <c r="A4" s="3">
        <v>1.3</v>
      </c>
      <c r="B4" s="4" t="s">
        <v>25</v>
      </c>
      <c r="C4" t="str">
        <f t="shared" si="0"/>
        <v>Significant Figures And Uncertainties Analysis</v>
      </c>
    </row>
    <row r="5" spans="1:3" x14ac:dyDescent="0.25">
      <c r="A5" s="3">
        <v>2.1</v>
      </c>
      <c r="B5" s="4" t="s">
        <v>26</v>
      </c>
      <c r="C5" t="str">
        <f t="shared" si="0"/>
        <v>Linear Motion</v>
      </c>
    </row>
    <row r="6" spans="1:3" x14ac:dyDescent="0.25">
      <c r="A6" s="3">
        <v>2.2000000000000002</v>
      </c>
      <c r="B6" s="4" t="s">
        <v>27</v>
      </c>
      <c r="C6" t="str">
        <f t="shared" si="0"/>
        <v>Uniformly Accelerated Motion</v>
      </c>
    </row>
    <row r="7" spans="1:3" x14ac:dyDescent="0.25">
      <c r="A7" s="3">
        <v>2.2999999999999998</v>
      </c>
      <c r="B7" s="4" t="s">
        <v>28</v>
      </c>
      <c r="C7" t="str">
        <f t="shared" si="0"/>
        <v>Projectile Motion</v>
      </c>
    </row>
    <row r="8" spans="1:3" x14ac:dyDescent="0.25">
      <c r="A8" s="3">
        <v>3.1</v>
      </c>
      <c r="B8" s="4" t="s">
        <v>29</v>
      </c>
      <c r="C8" t="str">
        <f t="shared" si="0"/>
        <v>Momentum And Impulse</v>
      </c>
    </row>
    <row r="9" spans="1:3" x14ac:dyDescent="0.25">
      <c r="A9" s="3">
        <v>3.2</v>
      </c>
      <c r="B9" s="4" t="s">
        <v>30</v>
      </c>
      <c r="C9" t="str">
        <f t="shared" si="0"/>
        <v>Conservation Of Linear Momentum</v>
      </c>
    </row>
    <row r="10" spans="1:3" x14ac:dyDescent="0.25">
      <c r="A10" s="3">
        <v>3.3</v>
      </c>
      <c r="B10" s="4" t="s">
        <v>31</v>
      </c>
      <c r="C10" t="str">
        <f t="shared" si="0"/>
        <v>Basic Of Forces And Free Body Diagram</v>
      </c>
    </row>
    <row r="11" spans="1:3" x14ac:dyDescent="0.25">
      <c r="A11" s="3">
        <v>3.4</v>
      </c>
      <c r="B11" s="4" t="s">
        <v>32</v>
      </c>
      <c r="C11" t="str">
        <f t="shared" si="0"/>
        <v>Newton'S Laws Of Motion</v>
      </c>
    </row>
    <row r="12" spans="1:3" x14ac:dyDescent="0.25">
      <c r="A12" s="3">
        <v>4.0999999999999996</v>
      </c>
      <c r="B12" s="4" t="s">
        <v>33</v>
      </c>
      <c r="C12" t="str">
        <f t="shared" si="0"/>
        <v>Work</v>
      </c>
    </row>
    <row r="13" spans="1:3" x14ac:dyDescent="0.25">
      <c r="A13" s="3">
        <v>4.2</v>
      </c>
      <c r="B13" s="4" t="s">
        <v>34</v>
      </c>
      <c r="C13" t="str">
        <f t="shared" si="0"/>
        <v>Energy And Conservation Of Energy</v>
      </c>
    </row>
    <row r="14" spans="1:3" x14ac:dyDescent="0.25">
      <c r="A14" s="3">
        <v>4.3</v>
      </c>
      <c r="B14" s="4" t="s">
        <v>35</v>
      </c>
      <c r="C14" t="str">
        <f t="shared" si="0"/>
        <v>Power</v>
      </c>
    </row>
    <row r="15" spans="1:3" x14ac:dyDescent="0.25">
      <c r="A15" s="3">
        <v>5.0999999999999996</v>
      </c>
      <c r="B15" s="4" t="s">
        <v>36</v>
      </c>
      <c r="C15" t="str">
        <f t="shared" si="0"/>
        <v>Parameters In Circular Motion</v>
      </c>
    </row>
    <row r="16" spans="1:3" x14ac:dyDescent="0.25">
      <c r="A16" s="3">
        <v>5.2</v>
      </c>
      <c r="B16" s="4" t="s">
        <v>37</v>
      </c>
      <c r="C16" t="str">
        <f t="shared" si="0"/>
        <v>Uniform Circular Motion</v>
      </c>
    </row>
    <row r="17" spans="1:3" x14ac:dyDescent="0.25">
      <c r="A17" s="3">
        <v>5.3</v>
      </c>
      <c r="B17" s="4" t="s">
        <v>38</v>
      </c>
      <c r="C17" t="str">
        <f t="shared" si="0"/>
        <v>Centripetal Force</v>
      </c>
    </row>
    <row r="18" spans="1:3" x14ac:dyDescent="0.25">
      <c r="A18" s="3">
        <v>6.1</v>
      </c>
      <c r="B18" s="5" t="s">
        <v>39</v>
      </c>
      <c r="C18" t="str">
        <f t="shared" si="0"/>
        <v>Rotational Kinematics</v>
      </c>
    </row>
    <row r="19" spans="1:3" x14ac:dyDescent="0.25">
      <c r="A19" s="3">
        <v>6.2</v>
      </c>
      <c r="B19" s="5" t="s">
        <v>40</v>
      </c>
      <c r="C19" t="str">
        <f t="shared" si="0"/>
        <v>Equilibrium Of A Uniform Rigid Body</v>
      </c>
    </row>
    <row r="20" spans="1:3" x14ac:dyDescent="0.25">
      <c r="A20" s="3">
        <v>6.3</v>
      </c>
      <c r="B20" s="5" t="s">
        <v>41</v>
      </c>
      <c r="C20" t="str">
        <f t="shared" si="0"/>
        <v>Rotational Dynamics</v>
      </c>
    </row>
    <row r="21" spans="1:3" x14ac:dyDescent="0.25">
      <c r="A21" s="3">
        <v>6.4</v>
      </c>
      <c r="B21" s="4" t="s">
        <v>42</v>
      </c>
      <c r="C21" t="str">
        <f t="shared" si="0"/>
        <v>Conservation Of Angular Momentum</v>
      </c>
    </row>
    <row r="22" spans="1:3" x14ac:dyDescent="0.25">
      <c r="A22" s="3">
        <v>7.1</v>
      </c>
      <c r="B22" s="5" t="s">
        <v>43</v>
      </c>
      <c r="C22" t="str">
        <f t="shared" si="0"/>
        <v>Kinematics Of Simple Harmonic Motion</v>
      </c>
    </row>
    <row r="23" spans="1:3" x14ac:dyDescent="0.25">
      <c r="A23" s="3">
        <v>7.2</v>
      </c>
      <c r="B23" s="5" t="s">
        <v>44</v>
      </c>
      <c r="C23" t="str">
        <f t="shared" si="0"/>
        <v>Graphs Of Simple Harmonic Motion</v>
      </c>
    </row>
    <row r="24" spans="1:3" x14ac:dyDescent="0.25">
      <c r="A24" s="3">
        <v>7.3</v>
      </c>
      <c r="B24" s="5" t="s">
        <v>45</v>
      </c>
      <c r="C24" t="str">
        <f t="shared" si="0"/>
        <v>Period Of Simple Harmonic Motion</v>
      </c>
    </row>
    <row r="25" spans="1:3" x14ac:dyDescent="0.25">
      <c r="A25" s="3">
        <v>7.4</v>
      </c>
      <c r="B25" s="5" t="s">
        <v>46</v>
      </c>
      <c r="C25" t="str">
        <f t="shared" si="0"/>
        <v>Properties Of Waves</v>
      </c>
    </row>
    <row r="26" spans="1:3" x14ac:dyDescent="0.25">
      <c r="A26" s="3">
        <v>7.5</v>
      </c>
      <c r="B26" s="5" t="s">
        <v>47</v>
      </c>
      <c r="C26" t="str">
        <f t="shared" si="0"/>
        <v>Superposition Of Waves</v>
      </c>
    </row>
    <row r="27" spans="1:3" x14ac:dyDescent="0.25">
      <c r="A27" s="3">
        <v>7.6</v>
      </c>
      <c r="B27" s="5" t="s">
        <v>48</v>
      </c>
      <c r="C27" t="str">
        <f t="shared" si="0"/>
        <v>Application Of Standing Waves</v>
      </c>
    </row>
    <row r="28" spans="1:3" x14ac:dyDescent="0.25">
      <c r="A28" s="3">
        <v>7.7</v>
      </c>
      <c r="B28" s="4" t="s">
        <v>49</v>
      </c>
      <c r="C28" t="str">
        <f t="shared" si="0"/>
        <v>Doppler Effect</v>
      </c>
    </row>
    <row r="29" spans="1:3" x14ac:dyDescent="0.25">
      <c r="A29" s="3">
        <v>8.1</v>
      </c>
      <c r="B29" s="5" t="s">
        <v>50</v>
      </c>
      <c r="C29" t="str">
        <f t="shared" si="0"/>
        <v>Stress And Strain</v>
      </c>
    </row>
    <row r="30" spans="1:3" x14ac:dyDescent="0.25">
      <c r="A30" s="3">
        <v>8.1999999999999993</v>
      </c>
      <c r="B30" s="5" t="s">
        <v>51</v>
      </c>
      <c r="C30" t="str">
        <f t="shared" si="0"/>
        <v>Young'S Modulus</v>
      </c>
    </row>
    <row r="31" spans="1:3" x14ac:dyDescent="0.25">
      <c r="A31" s="3">
        <v>8.3000000000000007</v>
      </c>
      <c r="B31" s="5" t="s">
        <v>52</v>
      </c>
      <c r="C31" t="str">
        <f t="shared" si="0"/>
        <v>Heat Conduction</v>
      </c>
    </row>
    <row r="32" spans="1:3" x14ac:dyDescent="0.25">
      <c r="A32" s="3">
        <v>8.4</v>
      </c>
      <c r="B32" s="4" t="s">
        <v>53</v>
      </c>
      <c r="C32" t="str">
        <f t="shared" si="0"/>
        <v>Thermal Expansion</v>
      </c>
    </row>
    <row r="33" spans="1:3" x14ac:dyDescent="0.25">
      <c r="A33" s="3">
        <v>9.1</v>
      </c>
      <c r="B33" s="5" t="s">
        <v>54</v>
      </c>
      <c r="C33" t="str">
        <f t="shared" si="0"/>
        <v>Kinetic Theory Of Gases</v>
      </c>
    </row>
    <row r="34" spans="1:3" x14ac:dyDescent="0.25">
      <c r="A34" s="3">
        <v>9.1999999999999993</v>
      </c>
      <c r="B34" s="5" t="s">
        <v>55</v>
      </c>
      <c r="C34" t="str">
        <f t="shared" si="0"/>
        <v>Molecular Kinetic Energy And Internal Energy</v>
      </c>
    </row>
    <row r="35" spans="1:3" x14ac:dyDescent="0.25">
      <c r="A35" s="3">
        <v>9.3000000000000007</v>
      </c>
      <c r="B35" s="5" t="s">
        <v>56</v>
      </c>
      <c r="C35" t="str">
        <f t="shared" si="0"/>
        <v>First Law Of Thermodynamics</v>
      </c>
    </row>
    <row r="36" spans="1:3" x14ac:dyDescent="0.25">
      <c r="A36" s="3">
        <v>9.4</v>
      </c>
      <c r="B36" s="5" t="s">
        <v>57</v>
      </c>
      <c r="C36" t="str">
        <f t="shared" si="0"/>
        <v>Thermodynamic Processes</v>
      </c>
    </row>
    <row r="37" spans="1:3" x14ac:dyDescent="0.25">
      <c r="A37" s="3">
        <v>9.5</v>
      </c>
      <c r="B37" s="4" t="s">
        <v>58</v>
      </c>
      <c r="C37" t="str">
        <f t="shared" si="0"/>
        <v>Thermodynamic Work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A03B-8763-4ECC-8046-1EEAED259152}">
  <dimension ref="A1:A4"/>
  <sheetViews>
    <sheetView workbookViewId="0">
      <selection activeCell="A2" sqref="A2"/>
    </sheetView>
  </sheetViews>
  <sheetFormatPr defaultRowHeight="15" x14ac:dyDescent="0.25"/>
  <cols>
    <col min="1" max="1" width="45.7109375" customWidth="1"/>
  </cols>
  <sheetData>
    <row r="1" spans="1:1" x14ac:dyDescent="0.25">
      <c r="A1" t="s">
        <v>446</v>
      </c>
    </row>
    <row r="2" spans="1:1" ht="30" x14ac:dyDescent="0.25">
      <c r="A2" s="9" t="s">
        <v>485</v>
      </c>
    </row>
    <row r="3" spans="1:1" ht="30" x14ac:dyDescent="0.25">
      <c r="A3" s="9" t="s">
        <v>486</v>
      </c>
    </row>
    <row r="4" spans="1:1" ht="30" x14ac:dyDescent="0.25">
      <c r="A4" s="9" t="s">
        <v>447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01F2-9789-4EFE-A5AC-C72218631B0B}">
  <dimension ref="A1:B52"/>
  <sheetViews>
    <sheetView topLeftCell="A13" zoomScaleNormal="100" workbookViewId="0">
      <selection activeCell="C1" sqref="C1"/>
    </sheetView>
  </sheetViews>
  <sheetFormatPr defaultRowHeight="15" x14ac:dyDescent="0.25"/>
  <cols>
    <col min="2" max="2" width="92.7109375" style="9" customWidth="1"/>
  </cols>
  <sheetData>
    <row r="1" spans="1:2" x14ac:dyDescent="0.25">
      <c r="A1" s="6" t="s">
        <v>292</v>
      </c>
      <c r="B1" s="9" t="s">
        <v>293</v>
      </c>
    </row>
    <row r="2" spans="1:2" x14ac:dyDescent="0.25">
      <c r="A2" t="s">
        <v>69</v>
      </c>
      <c r="B2" s="9" t="s">
        <v>181</v>
      </c>
    </row>
    <row r="3" spans="1:2" x14ac:dyDescent="0.25">
      <c r="A3" t="s">
        <v>72</v>
      </c>
      <c r="B3" s="9" t="s">
        <v>182</v>
      </c>
    </row>
    <row r="4" spans="1:2" x14ac:dyDescent="0.25">
      <c r="A4" t="s">
        <v>75</v>
      </c>
      <c r="B4" s="9" t="s">
        <v>183</v>
      </c>
    </row>
    <row r="5" spans="1:2" x14ac:dyDescent="0.25">
      <c r="A5" t="s">
        <v>79</v>
      </c>
      <c r="B5" s="9" t="s">
        <v>184</v>
      </c>
    </row>
    <row r="6" spans="1:2" ht="30" x14ac:dyDescent="0.25">
      <c r="A6" t="s">
        <v>82</v>
      </c>
      <c r="B6" s="9" t="s">
        <v>185</v>
      </c>
    </row>
    <row r="7" spans="1:2" ht="30" x14ac:dyDescent="0.25">
      <c r="A7" t="s">
        <v>83</v>
      </c>
      <c r="B7" s="9" t="s">
        <v>186</v>
      </c>
    </row>
    <row r="8" spans="1:2" x14ac:dyDescent="0.25">
      <c r="A8" t="s">
        <v>86</v>
      </c>
      <c r="B8" s="9" t="s">
        <v>231</v>
      </c>
    </row>
    <row r="9" spans="1:2" x14ac:dyDescent="0.25">
      <c r="A9" t="s">
        <v>89</v>
      </c>
      <c r="B9" s="9" t="s">
        <v>187</v>
      </c>
    </row>
    <row r="10" spans="1:2" x14ac:dyDescent="0.25">
      <c r="A10" t="s">
        <v>92</v>
      </c>
      <c r="B10" s="9" t="s">
        <v>188</v>
      </c>
    </row>
    <row r="11" spans="1:2" x14ac:dyDescent="0.25">
      <c r="A11" t="s">
        <v>94</v>
      </c>
      <c r="B11" s="9" t="s">
        <v>189</v>
      </c>
    </row>
    <row r="12" spans="1:2" ht="45" x14ac:dyDescent="0.25">
      <c r="A12" t="s">
        <v>95</v>
      </c>
      <c r="B12" s="9" t="s">
        <v>190</v>
      </c>
    </row>
    <row r="13" spans="1:2" x14ac:dyDescent="0.25">
      <c r="A13" t="s">
        <v>98</v>
      </c>
      <c r="B13" s="9" t="s">
        <v>191</v>
      </c>
    </row>
    <row r="14" spans="1:2" x14ac:dyDescent="0.25">
      <c r="A14" t="s">
        <v>100</v>
      </c>
      <c r="B14" s="9" t="s">
        <v>192</v>
      </c>
    </row>
    <row r="15" spans="1:2" x14ac:dyDescent="0.25">
      <c r="A15" t="s">
        <v>101</v>
      </c>
      <c r="B15" s="9" t="s">
        <v>193</v>
      </c>
    </row>
    <row r="16" spans="1:2" ht="30" x14ac:dyDescent="0.25">
      <c r="A16" t="s">
        <v>103</v>
      </c>
      <c r="B16" s="9" t="s">
        <v>194</v>
      </c>
    </row>
    <row r="17" spans="1:2" x14ac:dyDescent="0.25">
      <c r="A17" t="s">
        <v>104</v>
      </c>
      <c r="B17" s="9" t="s">
        <v>195</v>
      </c>
    </row>
    <row r="18" spans="1:2" x14ac:dyDescent="0.25">
      <c r="A18" t="s">
        <v>106</v>
      </c>
      <c r="B18" s="9" t="s">
        <v>196</v>
      </c>
    </row>
    <row r="19" spans="1:2" x14ac:dyDescent="0.25">
      <c r="A19" t="s">
        <v>107</v>
      </c>
      <c r="B19" s="9" t="s">
        <v>197</v>
      </c>
    </row>
    <row r="20" spans="1:2" x14ac:dyDescent="0.25">
      <c r="A20" t="s">
        <v>109</v>
      </c>
      <c r="B20" s="9" t="s">
        <v>198</v>
      </c>
    </row>
    <row r="21" spans="1:2" x14ac:dyDescent="0.25">
      <c r="A21" t="s">
        <v>110</v>
      </c>
      <c r="B21" s="9" t="s">
        <v>199</v>
      </c>
    </row>
    <row r="22" spans="1:2" ht="30" x14ac:dyDescent="0.25">
      <c r="A22" t="s">
        <v>112</v>
      </c>
      <c r="B22" s="9" t="s">
        <v>200</v>
      </c>
    </row>
    <row r="23" spans="1:2" ht="45" x14ac:dyDescent="0.25">
      <c r="A23" t="s">
        <v>114</v>
      </c>
      <c r="B23" s="9" t="s">
        <v>201</v>
      </c>
    </row>
    <row r="24" spans="1:2" x14ac:dyDescent="0.25">
      <c r="A24" t="s">
        <v>117</v>
      </c>
      <c r="B24" s="9" t="s">
        <v>202</v>
      </c>
    </row>
    <row r="25" spans="1:2" x14ac:dyDescent="0.25">
      <c r="A25" t="s">
        <v>118</v>
      </c>
      <c r="B25" s="9" t="s">
        <v>203</v>
      </c>
    </row>
    <row r="26" spans="1:2" x14ac:dyDescent="0.25">
      <c r="A26" t="s">
        <v>119</v>
      </c>
      <c r="B26" s="9" t="s">
        <v>204</v>
      </c>
    </row>
    <row r="27" spans="1:2" x14ac:dyDescent="0.25">
      <c r="A27" t="s">
        <v>121</v>
      </c>
      <c r="B27" s="9" t="s">
        <v>205</v>
      </c>
    </row>
    <row r="28" spans="1:2" x14ac:dyDescent="0.25">
      <c r="A28" t="s">
        <v>124</v>
      </c>
      <c r="B28" s="9" t="s">
        <v>206</v>
      </c>
    </row>
    <row r="29" spans="1:2" x14ac:dyDescent="0.25">
      <c r="A29" t="s">
        <v>125</v>
      </c>
      <c r="B29" s="9" t="s">
        <v>207</v>
      </c>
    </row>
    <row r="30" spans="1:2" x14ac:dyDescent="0.25">
      <c r="A30" t="s">
        <v>126</v>
      </c>
      <c r="B30" s="9" t="s">
        <v>208</v>
      </c>
    </row>
    <row r="31" spans="1:2" x14ac:dyDescent="0.25">
      <c r="A31" t="s">
        <v>127</v>
      </c>
      <c r="B31" s="9" t="s">
        <v>209</v>
      </c>
    </row>
    <row r="32" spans="1:2" x14ac:dyDescent="0.25">
      <c r="A32" t="s">
        <v>130</v>
      </c>
      <c r="B32" s="9" t="s">
        <v>210</v>
      </c>
    </row>
    <row r="33" spans="1:2" x14ac:dyDescent="0.25">
      <c r="A33" t="s">
        <v>136</v>
      </c>
      <c r="B33" s="9" t="s">
        <v>211</v>
      </c>
    </row>
    <row r="34" spans="1:2" x14ac:dyDescent="0.25">
      <c r="A34" t="s">
        <v>137</v>
      </c>
      <c r="B34" s="9" t="s">
        <v>212</v>
      </c>
    </row>
    <row r="35" spans="1:2" x14ac:dyDescent="0.25">
      <c r="A35" t="s">
        <v>139</v>
      </c>
      <c r="B35" s="9" t="s">
        <v>213</v>
      </c>
    </row>
    <row r="36" spans="1:2" x14ac:dyDescent="0.25">
      <c r="A36" t="s">
        <v>143</v>
      </c>
      <c r="B36" s="9" t="s">
        <v>214</v>
      </c>
    </row>
    <row r="37" spans="1:2" x14ac:dyDescent="0.25">
      <c r="A37" t="s">
        <v>145</v>
      </c>
      <c r="B37" s="9" t="s">
        <v>215</v>
      </c>
    </row>
    <row r="38" spans="1:2" x14ac:dyDescent="0.25">
      <c r="A38" t="s">
        <v>150</v>
      </c>
      <c r="B38" s="9" t="s">
        <v>216</v>
      </c>
    </row>
    <row r="39" spans="1:2" x14ac:dyDescent="0.25">
      <c r="A39" t="s">
        <v>154</v>
      </c>
      <c r="B39" s="9" t="s">
        <v>217</v>
      </c>
    </row>
    <row r="40" spans="1:2" x14ac:dyDescent="0.25">
      <c r="A40" t="s">
        <v>156</v>
      </c>
      <c r="B40" s="9" t="s">
        <v>218</v>
      </c>
    </row>
    <row r="41" spans="1:2" x14ac:dyDescent="0.25">
      <c r="A41" t="s">
        <v>159</v>
      </c>
      <c r="B41" s="9" t="s">
        <v>219</v>
      </c>
    </row>
    <row r="42" spans="1:2" x14ac:dyDescent="0.25">
      <c r="A42" t="s">
        <v>162</v>
      </c>
      <c r="B42" s="9" t="s">
        <v>220</v>
      </c>
    </row>
    <row r="43" spans="1:2" x14ac:dyDescent="0.25">
      <c r="A43" t="s">
        <v>164</v>
      </c>
      <c r="B43" s="9" t="s">
        <v>221</v>
      </c>
    </row>
    <row r="44" spans="1:2" x14ac:dyDescent="0.25">
      <c r="A44" t="s">
        <v>165</v>
      </c>
      <c r="B44" s="9" t="s">
        <v>222</v>
      </c>
    </row>
    <row r="45" spans="1:2" x14ac:dyDescent="0.25">
      <c r="A45" t="s">
        <v>168</v>
      </c>
      <c r="B45" s="9" t="s">
        <v>223</v>
      </c>
    </row>
    <row r="46" spans="1:2" x14ac:dyDescent="0.25">
      <c r="A46" t="s">
        <v>169</v>
      </c>
      <c r="B46" s="9" t="s">
        <v>224</v>
      </c>
    </row>
    <row r="47" spans="1:2" ht="30" x14ac:dyDescent="0.25">
      <c r="A47" t="s">
        <v>170</v>
      </c>
      <c r="B47" s="9" t="s">
        <v>225</v>
      </c>
    </row>
    <row r="48" spans="1:2" x14ac:dyDescent="0.25">
      <c r="A48" t="s">
        <v>171</v>
      </c>
      <c r="B48" s="9" t="s">
        <v>226</v>
      </c>
    </row>
    <row r="49" spans="1:2" x14ac:dyDescent="0.25">
      <c r="A49" t="s">
        <v>172</v>
      </c>
      <c r="B49" s="9" t="s">
        <v>227</v>
      </c>
    </row>
    <row r="50" spans="1:2" x14ac:dyDescent="0.25">
      <c r="A50" t="s">
        <v>174</v>
      </c>
      <c r="B50" s="9" t="s">
        <v>228</v>
      </c>
    </row>
    <row r="51" spans="1:2" ht="30" x14ac:dyDescent="0.25">
      <c r="A51" t="s">
        <v>176</v>
      </c>
      <c r="B51" s="9" t="s">
        <v>229</v>
      </c>
    </row>
    <row r="52" spans="1:2" x14ac:dyDescent="0.25">
      <c r="A52" t="s">
        <v>177</v>
      </c>
      <c r="B52" s="9" t="s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120CA-D33F-42A0-AEEC-2058AEE2F592}">
  <dimension ref="A1:A6"/>
  <sheetViews>
    <sheetView workbookViewId="0">
      <selection sqref="A1:XFD1048576"/>
    </sheetView>
  </sheetViews>
  <sheetFormatPr defaultRowHeight="15" x14ac:dyDescent="0.25"/>
  <cols>
    <col min="1" max="1" width="49.28515625" style="10" customWidth="1"/>
    <col min="2" max="16384" width="9.140625" style="8"/>
  </cols>
  <sheetData>
    <row r="1" spans="1:1" ht="45" x14ac:dyDescent="0.25">
      <c r="A1" s="7" t="s">
        <v>294</v>
      </c>
    </row>
    <row r="2" spans="1:1" ht="45" x14ac:dyDescent="0.25">
      <c r="A2" s="10" t="s">
        <v>244</v>
      </c>
    </row>
    <row r="3" spans="1:1" ht="30" x14ac:dyDescent="0.25">
      <c r="A3" s="10" t="s">
        <v>253</v>
      </c>
    </row>
    <row r="4" spans="1:1" ht="30" x14ac:dyDescent="0.25">
      <c r="A4" s="10" t="s">
        <v>260</v>
      </c>
    </row>
    <row r="5" spans="1:1" ht="30" x14ac:dyDescent="0.25">
      <c r="A5" s="10" t="s">
        <v>266</v>
      </c>
    </row>
    <row r="6" spans="1:1" ht="30" x14ac:dyDescent="0.25">
      <c r="A6" s="10" t="s">
        <v>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1BCE-D2B0-4E50-AC95-5CB528ACF18D}">
  <dimension ref="A1:A61"/>
  <sheetViews>
    <sheetView workbookViewId="0">
      <selection activeCell="A2" sqref="A2"/>
    </sheetView>
  </sheetViews>
  <sheetFormatPr defaultRowHeight="15" x14ac:dyDescent="0.25"/>
  <cols>
    <col min="1" max="1" width="74.28515625" style="10" customWidth="1"/>
    <col min="2" max="16384" width="9.140625" style="8"/>
  </cols>
  <sheetData>
    <row r="1" spans="1:1" x14ac:dyDescent="0.25">
      <c r="A1" s="10" t="s">
        <v>59</v>
      </c>
    </row>
    <row r="2" spans="1:1" x14ac:dyDescent="0.25">
      <c r="A2" s="10" t="s">
        <v>232</v>
      </c>
    </row>
    <row r="3" spans="1:1" x14ac:dyDescent="0.25">
      <c r="A3" s="10" t="s">
        <v>233</v>
      </c>
    </row>
    <row r="4" spans="1:1" x14ac:dyDescent="0.25">
      <c r="A4" s="10" t="s">
        <v>234</v>
      </c>
    </row>
    <row r="5" spans="1:1" x14ac:dyDescent="0.25">
      <c r="A5" s="10" t="s">
        <v>235</v>
      </c>
    </row>
    <row r="6" spans="1:1" ht="30" x14ac:dyDescent="0.25">
      <c r="A6" s="10" t="s">
        <v>236</v>
      </c>
    </row>
    <row r="7" spans="1:1" x14ac:dyDescent="0.25">
      <c r="A7" s="10" t="s">
        <v>237</v>
      </c>
    </row>
    <row r="8" spans="1:1" x14ac:dyDescent="0.25">
      <c r="A8" s="10" t="s">
        <v>238</v>
      </c>
    </row>
    <row r="9" spans="1:1" ht="30" x14ac:dyDescent="0.25">
      <c r="A9" s="10" t="s">
        <v>239</v>
      </c>
    </row>
    <row r="10" spans="1:1" ht="30" x14ac:dyDescent="0.25">
      <c r="A10" s="10" t="s">
        <v>240</v>
      </c>
    </row>
    <row r="11" spans="1:1" ht="30" x14ac:dyDescent="0.25">
      <c r="A11" s="10" t="s">
        <v>241</v>
      </c>
    </row>
    <row r="12" spans="1:1" ht="30" x14ac:dyDescent="0.25">
      <c r="A12" s="10" t="s">
        <v>242</v>
      </c>
    </row>
    <row r="13" spans="1:1" x14ac:dyDescent="0.25">
      <c r="A13" s="10" t="s">
        <v>243</v>
      </c>
    </row>
    <row r="14" spans="1:1" ht="30" x14ac:dyDescent="0.25">
      <c r="A14" s="10" t="s">
        <v>244</v>
      </c>
    </row>
    <row r="15" spans="1:1" ht="30" x14ac:dyDescent="0.25">
      <c r="A15" s="10" t="s">
        <v>245</v>
      </c>
    </row>
    <row r="16" spans="1:1" x14ac:dyDescent="0.25">
      <c r="A16" s="10" t="s">
        <v>246</v>
      </c>
    </row>
    <row r="17" spans="1:1" ht="30" x14ac:dyDescent="0.25">
      <c r="A17" s="10" t="s">
        <v>247</v>
      </c>
    </row>
    <row r="18" spans="1:1" x14ac:dyDescent="0.25">
      <c r="A18" s="10" t="s">
        <v>248</v>
      </c>
    </row>
    <row r="19" spans="1:1" x14ac:dyDescent="0.25">
      <c r="A19" s="10" t="s">
        <v>249</v>
      </c>
    </row>
    <row r="20" spans="1:1" ht="30" x14ac:dyDescent="0.25">
      <c r="A20" s="10" t="s">
        <v>250</v>
      </c>
    </row>
    <row r="21" spans="1:1" x14ac:dyDescent="0.25">
      <c r="A21" s="10" t="s">
        <v>251</v>
      </c>
    </row>
    <row r="22" spans="1:1" x14ac:dyDescent="0.25">
      <c r="A22" s="10" t="s">
        <v>252</v>
      </c>
    </row>
    <row r="23" spans="1:1" x14ac:dyDescent="0.25">
      <c r="A23" s="10" t="s">
        <v>253</v>
      </c>
    </row>
    <row r="24" spans="1:1" x14ac:dyDescent="0.25">
      <c r="A24" s="10" t="s">
        <v>254</v>
      </c>
    </row>
    <row r="25" spans="1:1" ht="45" x14ac:dyDescent="0.25">
      <c r="A25" s="10" t="s">
        <v>255</v>
      </c>
    </row>
    <row r="26" spans="1:1" ht="30" x14ac:dyDescent="0.25">
      <c r="A26" s="10" t="s">
        <v>256</v>
      </c>
    </row>
    <row r="27" spans="1:1" ht="30" x14ac:dyDescent="0.25">
      <c r="A27" s="10" t="s">
        <v>257</v>
      </c>
    </row>
    <row r="28" spans="1:1" x14ac:dyDescent="0.25">
      <c r="A28" s="10" t="s">
        <v>258</v>
      </c>
    </row>
    <row r="29" spans="1:1" ht="30" x14ac:dyDescent="0.25">
      <c r="A29" s="10" t="s">
        <v>259</v>
      </c>
    </row>
    <row r="30" spans="1:1" ht="30" x14ac:dyDescent="0.25">
      <c r="A30" s="10" t="s">
        <v>260</v>
      </c>
    </row>
    <row r="31" spans="1:1" x14ac:dyDescent="0.25">
      <c r="A31" s="10" t="s">
        <v>261</v>
      </c>
    </row>
    <row r="32" spans="1:1" ht="60" x14ac:dyDescent="0.25">
      <c r="A32" s="10" t="s">
        <v>262</v>
      </c>
    </row>
    <row r="33" spans="1:1" ht="30" x14ac:dyDescent="0.25">
      <c r="A33" s="10" t="s">
        <v>263</v>
      </c>
    </row>
    <row r="34" spans="1:1" ht="30" x14ac:dyDescent="0.25">
      <c r="A34" s="10" t="s">
        <v>264</v>
      </c>
    </row>
    <row r="35" spans="1:1" ht="30" x14ac:dyDescent="0.25">
      <c r="A35" s="10" t="s">
        <v>265</v>
      </c>
    </row>
    <row r="36" spans="1:1" ht="30" x14ac:dyDescent="0.25">
      <c r="A36" s="10" t="s">
        <v>266</v>
      </c>
    </row>
    <row r="37" spans="1:1" ht="30" x14ac:dyDescent="0.25">
      <c r="A37" s="10" t="s">
        <v>267</v>
      </c>
    </row>
    <row r="38" spans="1:1" x14ac:dyDescent="0.25">
      <c r="A38" s="10" t="s">
        <v>268</v>
      </c>
    </row>
    <row r="39" spans="1:1" x14ac:dyDescent="0.25">
      <c r="A39" s="10" t="s">
        <v>269</v>
      </c>
    </row>
    <row r="40" spans="1:1" x14ac:dyDescent="0.25">
      <c r="A40" s="10" t="s">
        <v>270</v>
      </c>
    </row>
    <row r="41" spans="1:1" ht="30" x14ac:dyDescent="0.25">
      <c r="A41" s="10" t="s">
        <v>271</v>
      </c>
    </row>
    <row r="42" spans="1:1" x14ac:dyDescent="0.25">
      <c r="A42" s="10" t="s">
        <v>272</v>
      </c>
    </row>
    <row r="43" spans="1:1" ht="45" x14ac:dyDescent="0.25">
      <c r="A43" s="10" t="s">
        <v>273</v>
      </c>
    </row>
    <row r="44" spans="1:1" x14ac:dyDescent="0.25">
      <c r="A44" s="10" t="s">
        <v>274</v>
      </c>
    </row>
    <row r="45" spans="1:1" ht="30" x14ac:dyDescent="0.25">
      <c r="A45" s="10" t="s">
        <v>275</v>
      </c>
    </row>
    <row r="46" spans="1:1" ht="30" x14ac:dyDescent="0.25">
      <c r="A46" s="10" t="s">
        <v>276</v>
      </c>
    </row>
    <row r="47" spans="1:1" ht="30" x14ac:dyDescent="0.25">
      <c r="A47" s="10" t="s">
        <v>277</v>
      </c>
    </row>
    <row r="48" spans="1:1" ht="30" x14ac:dyDescent="0.25">
      <c r="A48" s="10" t="s">
        <v>278</v>
      </c>
    </row>
    <row r="49" spans="1:1" x14ac:dyDescent="0.25">
      <c r="A49" s="10" t="s">
        <v>279</v>
      </c>
    </row>
    <row r="50" spans="1:1" x14ac:dyDescent="0.25">
      <c r="A50" s="10" t="s">
        <v>280</v>
      </c>
    </row>
    <row r="51" spans="1:1" x14ac:dyDescent="0.25">
      <c r="A51" s="10" t="s">
        <v>281</v>
      </c>
    </row>
    <row r="52" spans="1:1" x14ac:dyDescent="0.25">
      <c r="A52" s="10" t="s">
        <v>282</v>
      </c>
    </row>
    <row r="53" spans="1:1" ht="30" x14ac:dyDescent="0.25">
      <c r="A53" s="10" t="s">
        <v>283</v>
      </c>
    </row>
    <row r="54" spans="1:1" ht="30" x14ac:dyDescent="0.25">
      <c r="A54" s="10" t="s">
        <v>284</v>
      </c>
    </row>
    <row r="55" spans="1:1" ht="45" x14ac:dyDescent="0.25">
      <c r="A55" s="10" t="s">
        <v>285</v>
      </c>
    </row>
    <row r="56" spans="1:1" ht="30" x14ac:dyDescent="0.25">
      <c r="A56" s="10" t="s">
        <v>286</v>
      </c>
    </row>
    <row r="57" spans="1:1" ht="30" x14ac:dyDescent="0.25">
      <c r="A57" s="10" t="s">
        <v>287</v>
      </c>
    </row>
    <row r="58" spans="1:1" x14ac:dyDescent="0.25">
      <c r="A58" s="10" t="s">
        <v>288</v>
      </c>
    </row>
    <row r="59" spans="1:1" x14ac:dyDescent="0.25">
      <c r="A59" s="10" t="s">
        <v>289</v>
      </c>
    </row>
    <row r="60" spans="1:1" ht="30" x14ac:dyDescent="0.25">
      <c r="A60" s="10" t="s">
        <v>290</v>
      </c>
    </row>
    <row r="61" spans="1:1" ht="30" x14ac:dyDescent="0.25">
      <c r="A61" s="10" t="s">
        <v>291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A2CE-0F1E-4DD4-9757-CF66ACFD3D42}">
  <dimension ref="A1:D112"/>
  <sheetViews>
    <sheetView workbookViewId="0">
      <selection activeCell="D2" sqref="D2"/>
    </sheetView>
  </sheetViews>
  <sheetFormatPr defaultRowHeight="15" x14ac:dyDescent="0.25"/>
  <cols>
    <col min="4" max="4" width="59" style="9" customWidth="1"/>
  </cols>
  <sheetData>
    <row r="1" spans="1:4" x14ac:dyDescent="0.25">
      <c r="A1" t="s">
        <v>59</v>
      </c>
      <c r="B1" s="9"/>
      <c r="D1" s="9" t="s">
        <v>60</v>
      </c>
    </row>
    <row r="2" spans="1:4" x14ac:dyDescent="0.25">
      <c r="A2">
        <v>1.1000000000000001</v>
      </c>
      <c r="B2" t="s">
        <v>61</v>
      </c>
      <c r="C2" t="s">
        <v>69</v>
      </c>
      <c r="D2" s="9" t="s">
        <v>319</v>
      </c>
    </row>
    <row r="3" spans="1:4" x14ac:dyDescent="0.25">
      <c r="A3">
        <v>1.1000000000000001</v>
      </c>
      <c r="B3" t="s">
        <v>62</v>
      </c>
      <c r="C3" t="s">
        <v>70</v>
      </c>
      <c r="D3" s="9" t="s">
        <v>320</v>
      </c>
    </row>
    <row r="4" spans="1:4" ht="30" x14ac:dyDescent="0.25">
      <c r="A4">
        <v>1.1000000000000001</v>
      </c>
      <c r="B4" t="s">
        <v>63</v>
      </c>
      <c r="C4" t="s">
        <v>71</v>
      </c>
      <c r="D4" s="9" t="s">
        <v>321</v>
      </c>
    </row>
    <row r="5" spans="1:4" x14ac:dyDescent="0.25">
      <c r="A5">
        <v>1.2</v>
      </c>
      <c r="B5" t="s">
        <v>61</v>
      </c>
      <c r="C5" t="s">
        <v>72</v>
      </c>
      <c r="D5" s="9" t="s">
        <v>322</v>
      </c>
    </row>
    <row r="6" spans="1:4" ht="30" x14ac:dyDescent="0.25">
      <c r="A6">
        <v>1.2</v>
      </c>
      <c r="B6" t="s">
        <v>62</v>
      </c>
      <c r="C6" t="s">
        <v>73</v>
      </c>
      <c r="D6" s="9" t="s">
        <v>323</v>
      </c>
    </row>
    <row r="7" spans="1:4" ht="30" x14ac:dyDescent="0.25">
      <c r="A7">
        <v>1.2</v>
      </c>
      <c r="B7" t="s">
        <v>63</v>
      </c>
      <c r="C7" t="s">
        <v>74</v>
      </c>
      <c r="D7" s="9" t="s">
        <v>324</v>
      </c>
    </row>
    <row r="8" spans="1:4" x14ac:dyDescent="0.25">
      <c r="A8">
        <v>1.3</v>
      </c>
      <c r="B8" t="s">
        <v>61</v>
      </c>
      <c r="C8" t="s">
        <v>75</v>
      </c>
      <c r="D8" s="9" t="s">
        <v>325</v>
      </c>
    </row>
    <row r="9" spans="1:4" ht="45" x14ac:dyDescent="0.25">
      <c r="A9">
        <v>1.3</v>
      </c>
      <c r="B9" t="s">
        <v>62</v>
      </c>
      <c r="C9" t="s">
        <v>76</v>
      </c>
      <c r="D9" s="9" t="s">
        <v>326</v>
      </c>
    </row>
    <row r="10" spans="1:4" ht="30" x14ac:dyDescent="0.25">
      <c r="A10">
        <v>1.3</v>
      </c>
      <c r="B10" t="s">
        <v>63</v>
      </c>
      <c r="C10" t="s">
        <v>77</v>
      </c>
      <c r="D10" s="9" t="s">
        <v>327</v>
      </c>
    </row>
    <row r="11" spans="1:4" ht="30" x14ac:dyDescent="0.25">
      <c r="A11">
        <v>1.3</v>
      </c>
      <c r="B11" t="s">
        <v>64</v>
      </c>
      <c r="C11" t="s">
        <v>78</v>
      </c>
      <c r="D11" s="9" t="s">
        <v>328</v>
      </c>
    </row>
    <row r="12" spans="1:4" ht="30" x14ac:dyDescent="0.25">
      <c r="A12">
        <v>1.3</v>
      </c>
      <c r="B12" t="s">
        <v>65</v>
      </c>
      <c r="C12" t="s">
        <v>79</v>
      </c>
      <c r="D12" s="9" t="s">
        <v>329</v>
      </c>
    </row>
    <row r="13" spans="1:4" ht="45" x14ac:dyDescent="0.25">
      <c r="A13">
        <v>1.3</v>
      </c>
      <c r="B13" t="s">
        <v>66</v>
      </c>
      <c r="C13" t="s">
        <v>80</v>
      </c>
      <c r="D13" s="9" t="s">
        <v>330</v>
      </c>
    </row>
    <row r="14" spans="1:4" ht="30" x14ac:dyDescent="0.25">
      <c r="A14">
        <v>1.3</v>
      </c>
      <c r="B14" t="s">
        <v>67</v>
      </c>
      <c r="C14" t="s">
        <v>81</v>
      </c>
      <c r="D14" s="9" t="s">
        <v>331</v>
      </c>
    </row>
    <row r="15" spans="1:4" ht="45" x14ac:dyDescent="0.25">
      <c r="A15">
        <v>2.1</v>
      </c>
      <c r="B15" t="s">
        <v>61</v>
      </c>
      <c r="C15" t="s">
        <v>82</v>
      </c>
      <c r="D15" s="9" t="s">
        <v>332</v>
      </c>
    </row>
    <row r="16" spans="1:4" ht="30" x14ac:dyDescent="0.25">
      <c r="A16">
        <v>2.1</v>
      </c>
      <c r="B16" t="s">
        <v>62</v>
      </c>
      <c r="C16" t="s">
        <v>83</v>
      </c>
      <c r="D16" s="9" t="s">
        <v>333</v>
      </c>
    </row>
    <row r="17" spans="1:4" ht="30" x14ac:dyDescent="0.25">
      <c r="A17">
        <v>2.1</v>
      </c>
      <c r="B17" t="s">
        <v>63</v>
      </c>
      <c r="C17" t="s">
        <v>84</v>
      </c>
      <c r="D17" s="9" t="s">
        <v>334</v>
      </c>
    </row>
    <row r="18" spans="1:4" ht="30" x14ac:dyDescent="0.25">
      <c r="A18">
        <v>2.2000000000000002</v>
      </c>
      <c r="B18" t="s">
        <v>61</v>
      </c>
      <c r="C18" t="s">
        <v>85</v>
      </c>
      <c r="D18" s="9" t="s">
        <v>335</v>
      </c>
    </row>
    <row r="19" spans="1:4" ht="30" x14ac:dyDescent="0.25">
      <c r="A19">
        <v>2.2999999999999998</v>
      </c>
      <c r="B19" t="s">
        <v>61</v>
      </c>
      <c r="C19" t="s">
        <v>86</v>
      </c>
      <c r="D19" s="9" t="s">
        <v>336</v>
      </c>
    </row>
    <row r="20" spans="1:4" x14ac:dyDescent="0.25">
      <c r="A20">
        <v>2.2999999999999998</v>
      </c>
      <c r="B20" t="s">
        <v>62</v>
      </c>
      <c r="C20" t="s">
        <v>87</v>
      </c>
      <c r="D20" s="9" t="s">
        <v>337</v>
      </c>
    </row>
    <row r="21" spans="1:4" ht="45" x14ac:dyDescent="0.25">
      <c r="A21">
        <v>2.2999999999999998</v>
      </c>
      <c r="B21" t="s">
        <v>63</v>
      </c>
      <c r="C21" t="s">
        <v>88</v>
      </c>
      <c r="D21" s="9" t="s">
        <v>338</v>
      </c>
    </row>
    <row r="22" spans="1:4" x14ac:dyDescent="0.25">
      <c r="A22">
        <v>3.1</v>
      </c>
      <c r="B22" t="s">
        <v>61</v>
      </c>
      <c r="C22" t="s">
        <v>89</v>
      </c>
      <c r="D22" s="9" t="s">
        <v>339</v>
      </c>
    </row>
    <row r="23" spans="1:4" ht="30" x14ac:dyDescent="0.25">
      <c r="A23">
        <v>3.1</v>
      </c>
      <c r="B23" t="s">
        <v>62</v>
      </c>
      <c r="C23" t="s">
        <v>90</v>
      </c>
      <c r="D23" s="9" t="s">
        <v>340</v>
      </c>
    </row>
    <row r="24" spans="1:4" x14ac:dyDescent="0.25">
      <c r="A24">
        <v>3.1</v>
      </c>
      <c r="B24" t="s">
        <v>63</v>
      </c>
      <c r="C24" t="s">
        <v>91</v>
      </c>
      <c r="D24" s="9" t="s">
        <v>341</v>
      </c>
    </row>
    <row r="25" spans="1:4" x14ac:dyDescent="0.25">
      <c r="A25">
        <v>3.2</v>
      </c>
      <c r="B25" t="s">
        <v>61</v>
      </c>
      <c r="C25" t="s">
        <v>92</v>
      </c>
      <c r="D25" s="9" t="s">
        <v>342</v>
      </c>
    </row>
    <row r="26" spans="1:4" ht="30" x14ac:dyDescent="0.25">
      <c r="A26">
        <v>3.2</v>
      </c>
      <c r="B26" t="s">
        <v>62</v>
      </c>
      <c r="C26" t="s">
        <v>93</v>
      </c>
      <c r="D26" s="9" t="s">
        <v>343</v>
      </c>
    </row>
    <row r="27" spans="1:4" ht="30" x14ac:dyDescent="0.25">
      <c r="A27">
        <v>3.2</v>
      </c>
      <c r="B27" t="s">
        <v>63</v>
      </c>
      <c r="C27" t="s">
        <v>94</v>
      </c>
      <c r="D27" s="9" t="s">
        <v>344</v>
      </c>
    </row>
    <row r="28" spans="1:4" ht="45" x14ac:dyDescent="0.25">
      <c r="A28">
        <v>3.3</v>
      </c>
      <c r="B28" t="s">
        <v>61</v>
      </c>
      <c r="C28" t="s">
        <v>95</v>
      </c>
      <c r="D28" s="9" t="s">
        <v>345</v>
      </c>
    </row>
    <row r="29" spans="1:4" x14ac:dyDescent="0.25">
      <c r="A29">
        <v>3.3</v>
      </c>
      <c r="B29" t="s">
        <v>62</v>
      </c>
      <c r="C29" t="s">
        <v>96</v>
      </c>
      <c r="D29" s="9" t="s">
        <v>346</v>
      </c>
    </row>
    <row r="30" spans="1:4" x14ac:dyDescent="0.25">
      <c r="A30">
        <v>3.3</v>
      </c>
      <c r="B30" t="s">
        <v>63</v>
      </c>
      <c r="C30" t="s">
        <v>97</v>
      </c>
      <c r="D30" s="9" t="s">
        <v>347</v>
      </c>
    </row>
    <row r="31" spans="1:4" x14ac:dyDescent="0.25">
      <c r="A31">
        <v>3.4</v>
      </c>
      <c r="B31" t="s">
        <v>61</v>
      </c>
      <c r="C31" t="s">
        <v>98</v>
      </c>
      <c r="D31" s="9" t="s">
        <v>348</v>
      </c>
    </row>
    <row r="32" spans="1:4" ht="30" x14ac:dyDescent="0.25">
      <c r="A32">
        <v>3.4</v>
      </c>
      <c r="B32" t="s">
        <v>62</v>
      </c>
      <c r="C32" t="s">
        <v>99</v>
      </c>
      <c r="D32" s="9" t="s">
        <v>349</v>
      </c>
    </row>
    <row r="33" spans="1:4" ht="30" x14ac:dyDescent="0.25">
      <c r="A33">
        <v>4.0999999999999996</v>
      </c>
      <c r="B33" t="s">
        <v>61</v>
      </c>
      <c r="C33" t="s">
        <v>100</v>
      </c>
      <c r="D33" s="9" t="s">
        <v>350</v>
      </c>
    </row>
    <row r="34" spans="1:4" x14ac:dyDescent="0.25">
      <c r="A34">
        <v>4.0999999999999996</v>
      </c>
      <c r="B34" t="s">
        <v>62</v>
      </c>
      <c r="C34" t="s">
        <v>101</v>
      </c>
      <c r="D34" s="9" t="s">
        <v>351</v>
      </c>
    </row>
    <row r="35" spans="1:4" x14ac:dyDescent="0.25">
      <c r="A35">
        <v>4.0999999999999996</v>
      </c>
      <c r="B35" t="s">
        <v>63</v>
      </c>
      <c r="C35" t="s">
        <v>102</v>
      </c>
      <c r="D35" s="9" t="s">
        <v>352</v>
      </c>
    </row>
    <row r="36" spans="1:4" ht="30" x14ac:dyDescent="0.25">
      <c r="A36">
        <v>4.2</v>
      </c>
      <c r="B36" t="s">
        <v>61</v>
      </c>
      <c r="C36" t="s">
        <v>103</v>
      </c>
      <c r="D36" s="9" t="s">
        <v>353</v>
      </c>
    </row>
    <row r="37" spans="1:4" x14ac:dyDescent="0.25">
      <c r="A37">
        <v>4.2</v>
      </c>
      <c r="B37" t="s">
        <v>62</v>
      </c>
      <c r="C37" t="s">
        <v>104</v>
      </c>
      <c r="D37" s="9" t="s">
        <v>354</v>
      </c>
    </row>
    <row r="38" spans="1:4" ht="30" x14ac:dyDescent="0.25">
      <c r="A38">
        <v>4.2</v>
      </c>
      <c r="B38" t="s">
        <v>63</v>
      </c>
      <c r="C38" t="s">
        <v>105</v>
      </c>
      <c r="D38" s="9" t="s">
        <v>355</v>
      </c>
    </row>
    <row r="39" spans="1:4" ht="30" x14ac:dyDescent="0.25">
      <c r="A39">
        <v>4.2</v>
      </c>
      <c r="B39" t="s">
        <v>64</v>
      </c>
      <c r="C39" t="s">
        <v>106</v>
      </c>
      <c r="D39" s="9" t="s">
        <v>356</v>
      </c>
    </row>
    <row r="40" spans="1:4" ht="30" x14ac:dyDescent="0.25">
      <c r="A40">
        <v>4.3</v>
      </c>
      <c r="B40" t="s">
        <v>61</v>
      </c>
      <c r="C40" t="s">
        <v>107</v>
      </c>
      <c r="D40" s="9" t="s">
        <v>357</v>
      </c>
    </row>
    <row r="41" spans="1:4" ht="30" x14ac:dyDescent="0.25">
      <c r="A41">
        <v>4.3</v>
      </c>
      <c r="B41" t="s">
        <v>62</v>
      </c>
      <c r="C41" t="s">
        <v>108</v>
      </c>
      <c r="D41" s="9" t="s">
        <v>358</v>
      </c>
    </row>
    <row r="42" spans="1:4" x14ac:dyDescent="0.25">
      <c r="A42">
        <v>5.0999999999999996</v>
      </c>
      <c r="B42" t="s">
        <v>61</v>
      </c>
      <c r="C42" t="s">
        <v>109</v>
      </c>
      <c r="D42" s="9" t="s">
        <v>359</v>
      </c>
    </row>
    <row r="43" spans="1:4" ht="30" x14ac:dyDescent="0.25">
      <c r="A43">
        <v>5.2</v>
      </c>
      <c r="B43" t="s">
        <v>61</v>
      </c>
      <c r="C43" t="s">
        <v>110</v>
      </c>
      <c r="D43" s="9" t="s">
        <v>360</v>
      </c>
    </row>
    <row r="44" spans="1:4" ht="30" x14ac:dyDescent="0.25">
      <c r="A44">
        <v>5.2</v>
      </c>
      <c r="B44" t="s">
        <v>62</v>
      </c>
      <c r="C44" t="s">
        <v>111</v>
      </c>
      <c r="D44" s="9" t="s">
        <v>361</v>
      </c>
    </row>
    <row r="45" spans="1:4" ht="45" x14ac:dyDescent="0.25">
      <c r="A45">
        <v>5.3</v>
      </c>
      <c r="B45" t="s">
        <v>61</v>
      </c>
      <c r="C45" t="s">
        <v>112</v>
      </c>
      <c r="D45" s="9" t="s">
        <v>362</v>
      </c>
    </row>
    <row r="46" spans="1:4" ht="60" x14ac:dyDescent="0.25">
      <c r="A46">
        <v>5.3</v>
      </c>
      <c r="B46" t="s">
        <v>62</v>
      </c>
      <c r="C46" t="s">
        <v>113</v>
      </c>
      <c r="D46" s="9" t="s">
        <v>363</v>
      </c>
    </row>
    <row r="47" spans="1:4" ht="30" x14ac:dyDescent="0.25">
      <c r="A47">
        <v>6.1</v>
      </c>
      <c r="B47" t="s">
        <v>61</v>
      </c>
      <c r="C47" t="s">
        <v>114</v>
      </c>
      <c r="D47" s="9" t="s">
        <v>364</v>
      </c>
    </row>
    <row r="48" spans="1:4" ht="30" x14ac:dyDescent="0.25">
      <c r="A48">
        <v>6.1</v>
      </c>
      <c r="B48" t="s">
        <v>62</v>
      </c>
      <c r="C48" t="s">
        <v>115</v>
      </c>
      <c r="D48" s="9" t="s">
        <v>365</v>
      </c>
    </row>
    <row r="49" spans="1:4" ht="30" x14ac:dyDescent="0.25">
      <c r="A49">
        <v>6.1</v>
      </c>
      <c r="B49" t="s">
        <v>63</v>
      </c>
      <c r="C49" t="s">
        <v>116</v>
      </c>
      <c r="D49" s="9" t="s">
        <v>366</v>
      </c>
    </row>
    <row r="50" spans="1:4" x14ac:dyDescent="0.25">
      <c r="A50">
        <v>6.2</v>
      </c>
      <c r="B50" t="s">
        <v>61</v>
      </c>
      <c r="C50" t="s">
        <v>117</v>
      </c>
      <c r="D50" s="9" t="s">
        <v>367</v>
      </c>
    </row>
    <row r="51" spans="1:4" x14ac:dyDescent="0.25">
      <c r="A51">
        <v>6.2</v>
      </c>
      <c r="B51" t="s">
        <v>62</v>
      </c>
      <c r="C51" t="s">
        <v>118</v>
      </c>
      <c r="D51" s="9" t="s">
        <v>368</v>
      </c>
    </row>
    <row r="52" spans="1:4" ht="30" x14ac:dyDescent="0.25">
      <c r="A52">
        <v>6.2</v>
      </c>
      <c r="B52" t="s">
        <v>63</v>
      </c>
      <c r="C52" t="s">
        <v>119</v>
      </c>
      <c r="D52" s="9" t="s">
        <v>369</v>
      </c>
    </row>
    <row r="53" spans="1:4" x14ac:dyDescent="0.25">
      <c r="A53">
        <v>6.2</v>
      </c>
      <c r="B53" t="s">
        <v>64</v>
      </c>
      <c r="C53" t="s">
        <v>120</v>
      </c>
      <c r="D53" s="9" t="s">
        <v>370</v>
      </c>
    </row>
    <row r="54" spans="1:4" ht="30" x14ac:dyDescent="0.25">
      <c r="A54">
        <v>6.3</v>
      </c>
      <c r="B54" t="s">
        <v>61</v>
      </c>
      <c r="C54" t="s">
        <v>121</v>
      </c>
      <c r="D54" s="9" t="s">
        <v>371</v>
      </c>
    </row>
    <row r="55" spans="1:4" ht="45" x14ac:dyDescent="0.25">
      <c r="A55">
        <v>6.3</v>
      </c>
      <c r="B55" t="s">
        <v>62</v>
      </c>
      <c r="C55" t="s">
        <v>122</v>
      </c>
      <c r="D55" s="9" t="s">
        <v>372</v>
      </c>
    </row>
    <row r="56" spans="1:4" x14ac:dyDescent="0.25">
      <c r="A56">
        <v>6.3</v>
      </c>
      <c r="B56" t="s">
        <v>63</v>
      </c>
      <c r="C56" t="s">
        <v>123</v>
      </c>
      <c r="D56" s="9" t="s">
        <v>373</v>
      </c>
    </row>
    <row r="57" spans="1:4" ht="30" x14ac:dyDescent="0.25">
      <c r="A57">
        <v>6.3</v>
      </c>
      <c r="B57" t="s">
        <v>64</v>
      </c>
      <c r="C57" t="s">
        <v>124</v>
      </c>
      <c r="D57" s="9" t="s">
        <v>374</v>
      </c>
    </row>
    <row r="58" spans="1:4" x14ac:dyDescent="0.25">
      <c r="A58">
        <v>6.4</v>
      </c>
      <c r="B58" t="s">
        <v>61</v>
      </c>
      <c r="C58" t="s">
        <v>125</v>
      </c>
      <c r="D58" s="9" t="s">
        <v>375</v>
      </c>
    </row>
    <row r="59" spans="1:4" x14ac:dyDescent="0.25">
      <c r="A59">
        <v>6.4</v>
      </c>
      <c r="B59" t="s">
        <v>62</v>
      </c>
      <c r="C59" t="s">
        <v>126</v>
      </c>
      <c r="D59" s="9" t="s">
        <v>376</v>
      </c>
    </row>
    <row r="60" spans="1:4" ht="45" x14ac:dyDescent="0.25">
      <c r="A60">
        <v>7.1</v>
      </c>
      <c r="B60" t="s">
        <v>61</v>
      </c>
      <c r="C60" t="s">
        <v>127</v>
      </c>
      <c r="D60" s="9" t="s">
        <v>377</v>
      </c>
    </row>
    <row r="61" spans="1:4" ht="30" x14ac:dyDescent="0.25">
      <c r="A61">
        <v>7.1</v>
      </c>
      <c r="B61" t="s">
        <v>62</v>
      </c>
      <c r="C61" t="s">
        <v>128</v>
      </c>
      <c r="D61" s="9" t="s">
        <v>378</v>
      </c>
    </row>
    <row r="62" spans="1:4" ht="30" x14ac:dyDescent="0.25">
      <c r="A62">
        <v>7.1</v>
      </c>
      <c r="B62" t="s">
        <v>63</v>
      </c>
      <c r="C62" t="s">
        <v>129</v>
      </c>
      <c r="D62" s="9" t="s">
        <v>379</v>
      </c>
    </row>
    <row r="63" spans="1:4" ht="30" x14ac:dyDescent="0.25">
      <c r="A63">
        <v>7.1</v>
      </c>
      <c r="B63" t="s">
        <v>64</v>
      </c>
      <c r="C63" t="s">
        <v>130</v>
      </c>
      <c r="D63" s="9" t="s">
        <v>380</v>
      </c>
    </row>
    <row r="64" spans="1:4" ht="45" x14ac:dyDescent="0.25">
      <c r="A64">
        <v>7.1</v>
      </c>
      <c r="B64" t="s">
        <v>65</v>
      </c>
      <c r="C64" t="s">
        <v>131</v>
      </c>
      <c r="D64" s="9" t="s">
        <v>381</v>
      </c>
    </row>
    <row r="65" spans="1:4" ht="30" x14ac:dyDescent="0.25">
      <c r="A65">
        <v>7.2</v>
      </c>
      <c r="B65" t="s">
        <v>61</v>
      </c>
      <c r="C65" t="s">
        <v>132</v>
      </c>
      <c r="D65" s="9" t="s">
        <v>382</v>
      </c>
    </row>
    <row r="66" spans="1:4" ht="45" x14ac:dyDescent="0.25">
      <c r="A66">
        <v>7.3</v>
      </c>
      <c r="B66" t="s">
        <v>61</v>
      </c>
      <c r="C66" t="s">
        <v>133</v>
      </c>
      <c r="D66" s="9" t="s">
        <v>383</v>
      </c>
    </row>
    <row r="67" spans="1:4" x14ac:dyDescent="0.25">
      <c r="A67">
        <v>7.3</v>
      </c>
      <c r="B67" t="s">
        <v>62</v>
      </c>
      <c r="C67" t="s">
        <v>134</v>
      </c>
      <c r="D67" s="9" t="s">
        <v>384</v>
      </c>
    </row>
    <row r="68" spans="1:4" x14ac:dyDescent="0.25">
      <c r="A68">
        <v>7.3</v>
      </c>
      <c r="B68" t="s">
        <v>63</v>
      </c>
      <c r="C68" t="s">
        <v>135</v>
      </c>
      <c r="D68" s="9" t="s">
        <v>385</v>
      </c>
    </row>
    <row r="69" spans="1:4" ht="30" x14ac:dyDescent="0.25">
      <c r="A69">
        <v>7.4</v>
      </c>
      <c r="B69" t="s">
        <v>61</v>
      </c>
      <c r="C69" t="s">
        <v>136</v>
      </c>
      <c r="D69" s="9" t="s">
        <v>386</v>
      </c>
    </row>
    <row r="70" spans="1:4" ht="30" x14ac:dyDescent="0.25">
      <c r="A70">
        <v>7.4</v>
      </c>
      <c r="B70" t="s">
        <v>62</v>
      </c>
      <c r="C70" t="s">
        <v>137</v>
      </c>
      <c r="D70" s="9" t="s">
        <v>387</v>
      </c>
    </row>
    <row r="71" spans="1:4" x14ac:dyDescent="0.25">
      <c r="A71">
        <v>7.4</v>
      </c>
      <c r="B71" t="s">
        <v>63</v>
      </c>
      <c r="C71" t="s">
        <v>138</v>
      </c>
      <c r="D71" s="9" t="s">
        <v>388</v>
      </c>
    </row>
    <row r="72" spans="1:4" x14ac:dyDescent="0.25">
      <c r="A72">
        <v>7.4</v>
      </c>
      <c r="B72" t="s">
        <v>64</v>
      </c>
      <c r="C72" t="s">
        <v>139</v>
      </c>
      <c r="D72" s="9" t="s">
        <v>389</v>
      </c>
    </row>
    <row r="73" spans="1:4" ht="30" x14ac:dyDescent="0.25">
      <c r="A73">
        <v>7.4</v>
      </c>
      <c r="B73" t="s">
        <v>65</v>
      </c>
      <c r="C73" t="s">
        <v>140</v>
      </c>
      <c r="D73" s="9" t="s">
        <v>390</v>
      </c>
    </row>
    <row r="74" spans="1:4" ht="30" x14ac:dyDescent="0.25">
      <c r="A74">
        <v>7.4</v>
      </c>
      <c r="B74" t="s">
        <v>66</v>
      </c>
      <c r="C74" t="s">
        <v>141</v>
      </c>
      <c r="D74" s="9" t="s">
        <v>391</v>
      </c>
    </row>
    <row r="75" spans="1:4" x14ac:dyDescent="0.25">
      <c r="A75">
        <v>7.4</v>
      </c>
      <c r="B75" t="s">
        <v>67</v>
      </c>
      <c r="C75" t="s">
        <v>142</v>
      </c>
      <c r="D75" s="9" t="s">
        <v>392</v>
      </c>
    </row>
    <row r="76" spans="1:4" x14ac:dyDescent="0.25">
      <c r="A76">
        <v>7.5</v>
      </c>
      <c r="B76" t="s">
        <v>61</v>
      </c>
      <c r="C76" t="s">
        <v>143</v>
      </c>
      <c r="D76" s="9" t="s">
        <v>393</v>
      </c>
    </row>
    <row r="77" spans="1:4" ht="45" x14ac:dyDescent="0.25">
      <c r="A77">
        <v>7.5</v>
      </c>
      <c r="B77" t="s">
        <v>62</v>
      </c>
      <c r="C77" t="s">
        <v>144</v>
      </c>
      <c r="D77" s="9" t="s">
        <v>394</v>
      </c>
    </row>
    <row r="78" spans="1:4" x14ac:dyDescent="0.25">
      <c r="A78">
        <v>7.5</v>
      </c>
      <c r="B78" t="s">
        <v>63</v>
      </c>
      <c r="C78" t="s">
        <v>145</v>
      </c>
      <c r="D78" s="9" t="s">
        <v>395</v>
      </c>
    </row>
    <row r="79" spans="1:4" ht="30" x14ac:dyDescent="0.25">
      <c r="A79">
        <v>7.6</v>
      </c>
      <c r="B79" t="s">
        <v>61</v>
      </c>
      <c r="C79" t="s">
        <v>146</v>
      </c>
      <c r="D79" s="9" t="s">
        <v>396</v>
      </c>
    </row>
    <row r="80" spans="1:4" ht="30" x14ac:dyDescent="0.25">
      <c r="A80">
        <v>7.6</v>
      </c>
      <c r="B80" t="s">
        <v>62</v>
      </c>
      <c r="C80" t="s">
        <v>147</v>
      </c>
      <c r="D80" s="9" t="s">
        <v>397</v>
      </c>
    </row>
    <row r="81" spans="1:4" x14ac:dyDescent="0.25">
      <c r="A81">
        <v>7.6</v>
      </c>
      <c r="B81" t="s">
        <v>63</v>
      </c>
      <c r="C81" t="s">
        <v>148</v>
      </c>
      <c r="D81" s="9" t="s">
        <v>398</v>
      </c>
    </row>
    <row r="82" spans="1:4" ht="45" x14ac:dyDescent="0.25">
      <c r="A82">
        <v>7.6</v>
      </c>
      <c r="B82" t="s">
        <v>64</v>
      </c>
      <c r="C82" t="s">
        <v>149</v>
      </c>
      <c r="D82" s="9" t="s">
        <v>399</v>
      </c>
    </row>
    <row r="83" spans="1:4" ht="30" x14ac:dyDescent="0.25">
      <c r="A83">
        <v>7.7</v>
      </c>
      <c r="B83" t="s">
        <v>61</v>
      </c>
      <c r="C83" t="s">
        <v>150</v>
      </c>
      <c r="D83" s="9" t="s">
        <v>400</v>
      </c>
    </row>
    <row r="84" spans="1:4" ht="30" x14ac:dyDescent="0.25">
      <c r="A84">
        <v>7.7</v>
      </c>
      <c r="B84" t="s">
        <v>62</v>
      </c>
      <c r="C84" t="s">
        <v>151</v>
      </c>
      <c r="D84" s="9" t="s">
        <v>401</v>
      </c>
    </row>
    <row r="85" spans="1:4" x14ac:dyDescent="0.25">
      <c r="A85">
        <v>8.1</v>
      </c>
      <c r="B85" t="s">
        <v>61</v>
      </c>
      <c r="C85" t="s">
        <v>152</v>
      </c>
      <c r="D85" s="9" t="s">
        <v>402</v>
      </c>
    </row>
    <row r="86" spans="1:4" ht="30" x14ac:dyDescent="0.25">
      <c r="A86">
        <v>8.1</v>
      </c>
      <c r="B86" t="s">
        <v>62</v>
      </c>
      <c r="C86" t="s">
        <v>153</v>
      </c>
      <c r="D86" s="9" t="s">
        <v>403</v>
      </c>
    </row>
    <row r="87" spans="1:4" x14ac:dyDescent="0.25">
      <c r="A87">
        <v>8.1</v>
      </c>
      <c r="B87" t="s">
        <v>63</v>
      </c>
      <c r="C87" t="s">
        <v>154</v>
      </c>
      <c r="D87" s="9" t="s">
        <v>404</v>
      </c>
    </row>
    <row r="88" spans="1:4" ht="30" x14ac:dyDescent="0.25">
      <c r="A88">
        <v>8.1</v>
      </c>
      <c r="B88" t="s">
        <v>64</v>
      </c>
      <c r="C88" t="s">
        <v>155</v>
      </c>
      <c r="D88" s="9" t="s">
        <v>405</v>
      </c>
    </row>
    <row r="89" spans="1:4" ht="30" x14ac:dyDescent="0.25">
      <c r="A89">
        <v>8.1999999999999993</v>
      </c>
      <c r="B89" t="s">
        <v>61</v>
      </c>
      <c r="C89" t="s">
        <v>156</v>
      </c>
      <c r="D89" s="9" t="s">
        <v>406</v>
      </c>
    </row>
    <row r="90" spans="1:4" x14ac:dyDescent="0.25">
      <c r="A90">
        <v>8.1999999999999993</v>
      </c>
      <c r="B90" t="s">
        <v>62</v>
      </c>
      <c r="C90" t="s">
        <v>157</v>
      </c>
      <c r="D90" s="9" t="s">
        <v>407</v>
      </c>
    </row>
    <row r="91" spans="1:4" ht="45" x14ac:dyDescent="0.25">
      <c r="A91">
        <v>8.1999999999999993</v>
      </c>
      <c r="B91" t="s">
        <v>63</v>
      </c>
      <c r="C91" t="s">
        <v>158</v>
      </c>
      <c r="D91" s="9" t="s">
        <v>408</v>
      </c>
    </row>
    <row r="92" spans="1:4" ht="45" x14ac:dyDescent="0.25">
      <c r="A92">
        <v>8.3000000000000007</v>
      </c>
      <c r="B92" t="s">
        <v>61</v>
      </c>
      <c r="C92" t="s">
        <v>159</v>
      </c>
      <c r="D92" s="9" t="s">
        <v>409</v>
      </c>
    </row>
    <row r="93" spans="1:4" ht="30" x14ac:dyDescent="0.25">
      <c r="A93">
        <v>8.3000000000000007</v>
      </c>
      <c r="B93" t="s">
        <v>62</v>
      </c>
      <c r="C93" t="s">
        <v>160</v>
      </c>
      <c r="D93" s="9" t="s">
        <v>410</v>
      </c>
    </row>
    <row r="94" spans="1:4" ht="45" x14ac:dyDescent="0.25">
      <c r="A94">
        <v>8.3000000000000007</v>
      </c>
      <c r="B94" t="s">
        <v>63</v>
      </c>
      <c r="C94" t="s">
        <v>161</v>
      </c>
      <c r="D94" s="9" t="s">
        <v>411</v>
      </c>
    </row>
    <row r="95" spans="1:4" x14ac:dyDescent="0.25">
      <c r="A95">
        <v>8.4</v>
      </c>
      <c r="B95" t="s">
        <v>61</v>
      </c>
      <c r="C95" t="s">
        <v>162</v>
      </c>
      <c r="D95" s="9" t="s">
        <v>412</v>
      </c>
    </row>
    <row r="96" spans="1:4" ht="30" x14ac:dyDescent="0.25">
      <c r="A96">
        <v>8.4</v>
      </c>
      <c r="B96" t="s">
        <v>62</v>
      </c>
      <c r="C96" t="s">
        <v>163</v>
      </c>
      <c r="D96" s="9" t="s">
        <v>413</v>
      </c>
    </row>
    <row r="97" spans="1:4" ht="30" x14ac:dyDescent="0.25">
      <c r="A97">
        <v>9.1</v>
      </c>
      <c r="B97" t="s">
        <v>61</v>
      </c>
      <c r="C97" t="s">
        <v>164</v>
      </c>
      <c r="D97" s="9" t="s">
        <v>414</v>
      </c>
    </row>
    <row r="98" spans="1:4" ht="30" x14ac:dyDescent="0.25">
      <c r="A98">
        <v>9.1</v>
      </c>
      <c r="B98" t="s">
        <v>62</v>
      </c>
      <c r="C98" t="s">
        <v>165</v>
      </c>
      <c r="D98" s="9" t="s">
        <v>415</v>
      </c>
    </row>
    <row r="99" spans="1:4" ht="30" x14ac:dyDescent="0.25">
      <c r="A99">
        <v>9.1</v>
      </c>
      <c r="B99" t="s">
        <v>63</v>
      </c>
      <c r="C99" t="s">
        <v>166</v>
      </c>
      <c r="D99" s="9" t="s">
        <v>416</v>
      </c>
    </row>
    <row r="100" spans="1:4" x14ac:dyDescent="0.25">
      <c r="A100">
        <v>9.1</v>
      </c>
      <c r="B100" t="s">
        <v>64</v>
      </c>
      <c r="C100" t="s">
        <v>167</v>
      </c>
      <c r="D100" s="9" t="s">
        <v>417</v>
      </c>
    </row>
    <row r="101" spans="1:4" ht="30" x14ac:dyDescent="0.25">
      <c r="A101">
        <v>9.1999999999999993</v>
      </c>
      <c r="B101" t="s">
        <v>61</v>
      </c>
      <c r="C101" t="s">
        <v>168</v>
      </c>
      <c r="D101" s="9" t="s">
        <v>418</v>
      </c>
    </row>
    <row r="102" spans="1:4" x14ac:dyDescent="0.25">
      <c r="A102">
        <v>9.1999999999999993</v>
      </c>
      <c r="B102" t="s">
        <v>62</v>
      </c>
      <c r="C102" t="s">
        <v>169</v>
      </c>
      <c r="D102" s="9" t="s">
        <v>419</v>
      </c>
    </row>
    <row r="103" spans="1:4" x14ac:dyDescent="0.25">
      <c r="A103">
        <v>9.1999999999999993</v>
      </c>
      <c r="B103" t="s">
        <v>63</v>
      </c>
      <c r="C103" t="s">
        <v>170</v>
      </c>
      <c r="D103" s="9" t="s">
        <v>420</v>
      </c>
    </row>
    <row r="104" spans="1:4" ht="30" x14ac:dyDescent="0.25">
      <c r="A104">
        <v>9.1999999999999993</v>
      </c>
      <c r="B104" t="s">
        <v>64</v>
      </c>
      <c r="C104" t="s">
        <v>171</v>
      </c>
      <c r="D104" s="9" t="s">
        <v>421</v>
      </c>
    </row>
    <row r="105" spans="1:4" ht="30" x14ac:dyDescent="0.25">
      <c r="A105">
        <v>9.1999999999999993</v>
      </c>
      <c r="B105" t="s">
        <v>65</v>
      </c>
      <c r="C105" t="s">
        <v>172</v>
      </c>
      <c r="D105" s="9" t="s">
        <v>422</v>
      </c>
    </row>
    <row r="106" spans="1:4" x14ac:dyDescent="0.25">
      <c r="A106">
        <v>9.1999999999999993</v>
      </c>
      <c r="B106" t="s">
        <v>66</v>
      </c>
      <c r="C106" t="s">
        <v>173</v>
      </c>
      <c r="D106" s="9" t="s">
        <v>423</v>
      </c>
    </row>
    <row r="107" spans="1:4" ht="30" x14ac:dyDescent="0.25">
      <c r="A107">
        <v>9.3000000000000007</v>
      </c>
      <c r="B107" t="s">
        <v>61</v>
      </c>
      <c r="C107" t="s">
        <v>174</v>
      </c>
      <c r="D107" s="9" t="s">
        <v>424</v>
      </c>
    </row>
    <row r="108" spans="1:4" x14ac:dyDescent="0.25">
      <c r="A108">
        <v>9.3000000000000007</v>
      </c>
      <c r="B108" t="s">
        <v>62</v>
      </c>
      <c r="C108" t="s">
        <v>175</v>
      </c>
      <c r="D108" s="9" t="s">
        <v>425</v>
      </c>
    </row>
    <row r="109" spans="1:4" ht="30" x14ac:dyDescent="0.25">
      <c r="A109">
        <v>9.4</v>
      </c>
      <c r="B109" t="s">
        <v>61</v>
      </c>
      <c r="C109" t="s">
        <v>176</v>
      </c>
      <c r="D109" s="9" t="s">
        <v>426</v>
      </c>
    </row>
    <row r="110" spans="1:4" ht="45" x14ac:dyDescent="0.25">
      <c r="A110">
        <v>9.4</v>
      </c>
      <c r="B110" t="s">
        <v>62</v>
      </c>
      <c r="C110" t="s">
        <v>177</v>
      </c>
      <c r="D110" s="9" t="s">
        <v>427</v>
      </c>
    </row>
    <row r="111" spans="1:4" ht="30" x14ac:dyDescent="0.25">
      <c r="A111">
        <v>9.5</v>
      </c>
      <c r="B111" t="s">
        <v>61</v>
      </c>
      <c r="C111" t="s">
        <v>178</v>
      </c>
      <c r="D111" s="9" t="s">
        <v>68</v>
      </c>
    </row>
    <row r="112" spans="1:4" ht="45" x14ac:dyDescent="0.25">
      <c r="A112">
        <v>9.5</v>
      </c>
      <c r="B112" t="s">
        <v>62</v>
      </c>
      <c r="C112" t="s">
        <v>179</v>
      </c>
      <c r="D112" s="9" t="s">
        <v>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5DB1-3FFF-4331-89CB-2862818558F9}">
  <dimension ref="A1:M19"/>
  <sheetViews>
    <sheetView topLeftCell="B10" workbookViewId="0">
      <selection activeCell="F14" sqref="F14:F16"/>
    </sheetView>
  </sheetViews>
  <sheetFormatPr defaultRowHeight="15" x14ac:dyDescent="0.25"/>
  <cols>
    <col min="6" max="6" width="27.5703125" customWidth="1"/>
    <col min="8" max="8" width="6.140625" bestFit="1" customWidth="1"/>
    <col min="9" max="13" width="19" customWidth="1"/>
  </cols>
  <sheetData>
    <row r="1" spans="1:13" x14ac:dyDescent="0.25">
      <c r="B1" t="s">
        <v>461</v>
      </c>
      <c r="C1" t="s">
        <v>462</v>
      </c>
      <c r="D1" t="s">
        <v>463</v>
      </c>
      <c r="E1" t="s">
        <v>464</v>
      </c>
      <c r="I1" s="14"/>
      <c r="J1" s="14"/>
      <c r="K1" s="14"/>
      <c r="L1" s="14"/>
      <c r="M1" s="14"/>
    </row>
    <row r="2" spans="1:13" x14ac:dyDescent="0.25">
      <c r="A2">
        <v>1</v>
      </c>
      <c r="B2" t="s">
        <v>471</v>
      </c>
      <c r="C2" t="s">
        <v>471</v>
      </c>
      <c r="D2" t="s">
        <v>475</v>
      </c>
      <c r="E2" t="s">
        <v>475</v>
      </c>
      <c r="I2" s="14"/>
      <c r="J2" s="14"/>
      <c r="K2" s="14"/>
      <c r="L2" s="14"/>
      <c r="M2" s="14"/>
    </row>
    <row r="3" spans="1:13" x14ac:dyDescent="0.25">
      <c r="A3">
        <v>2</v>
      </c>
      <c r="B3" t="s">
        <v>472</v>
      </c>
      <c r="C3" t="s">
        <v>475</v>
      </c>
      <c r="D3" t="s">
        <v>472</v>
      </c>
      <c r="E3" t="s">
        <v>472</v>
      </c>
      <c r="I3" s="14"/>
      <c r="J3" s="14"/>
      <c r="K3" s="14"/>
      <c r="L3" s="14"/>
      <c r="M3" s="14"/>
    </row>
    <row r="4" spans="1:13" x14ac:dyDescent="0.25">
      <c r="A4">
        <v>3</v>
      </c>
      <c r="B4" t="s">
        <v>472</v>
      </c>
      <c r="C4" t="s">
        <v>476</v>
      </c>
      <c r="D4" t="s">
        <v>479</v>
      </c>
      <c r="E4" t="s">
        <v>476</v>
      </c>
      <c r="I4" s="14"/>
      <c r="J4" s="14"/>
      <c r="K4" s="14"/>
      <c r="L4" s="14"/>
      <c r="M4" s="14"/>
    </row>
    <row r="5" spans="1:13" x14ac:dyDescent="0.25">
      <c r="I5" s="14"/>
      <c r="J5" s="14"/>
      <c r="K5" s="14"/>
      <c r="L5" s="14"/>
      <c r="M5" s="14"/>
    </row>
    <row r="6" spans="1:13" x14ac:dyDescent="0.25">
      <c r="A6">
        <v>1</v>
      </c>
      <c r="B6" t="s">
        <v>465</v>
      </c>
      <c r="C6" t="s">
        <v>466</v>
      </c>
      <c r="D6" t="s">
        <v>477</v>
      </c>
      <c r="E6" t="s">
        <v>481</v>
      </c>
      <c r="I6" s="14"/>
      <c r="J6" s="14"/>
      <c r="K6" s="14"/>
      <c r="L6" s="14"/>
      <c r="M6" s="14"/>
    </row>
    <row r="7" spans="1:13" x14ac:dyDescent="0.25">
      <c r="A7">
        <v>2</v>
      </c>
      <c r="B7" t="s">
        <v>473</v>
      </c>
      <c r="C7" t="s">
        <v>474</v>
      </c>
      <c r="D7" t="s">
        <v>474</v>
      </c>
      <c r="E7" t="s">
        <v>482</v>
      </c>
      <c r="I7" s="14"/>
      <c r="J7" s="14"/>
      <c r="K7" s="14"/>
      <c r="L7" s="14"/>
      <c r="M7" s="14"/>
    </row>
    <row r="8" spans="1:13" x14ac:dyDescent="0.25">
      <c r="A8">
        <v>3</v>
      </c>
      <c r="B8" t="s">
        <v>467</v>
      </c>
      <c r="C8" t="s">
        <v>477</v>
      </c>
      <c r="D8" t="s">
        <v>466</v>
      </c>
      <c r="E8" t="s">
        <v>482</v>
      </c>
      <c r="I8" s="14"/>
      <c r="J8" s="14"/>
      <c r="K8" s="14"/>
      <c r="L8" s="14"/>
      <c r="M8" s="14"/>
    </row>
    <row r="9" spans="1:13" x14ac:dyDescent="0.25">
      <c r="I9" s="14"/>
      <c r="J9" s="14"/>
      <c r="K9" s="14"/>
      <c r="L9" s="14"/>
      <c r="M9" s="14"/>
    </row>
    <row r="10" spans="1:13" x14ac:dyDescent="0.25">
      <c r="A10">
        <v>1</v>
      </c>
      <c r="B10" t="s">
        <v>468</v>
      </c>
      <c r="C10" t="s">
        <v>468</v>
      </c>
      <c r="D10" t="s">
        <v>478</v>
      </c>
      <c r="E10" t="s">
        <v>470</v>
      </c>
      <c r="I10" s="14"/>
      <c r="J10" s="14"/>
      <c r="K10" s="14"/>
      <c r="L10" s="14"/>
      <c r="M10" s="14"/>
    </row>
    <row r="11" spans="1:13" x14ac:dyDescent="0.25">
      <c r="A11">
        <v>2</v>
      </c>
      <c r="B11" t="s">
        <v>469</v>
      </c>
      <c r="C11" t="s">
        <v>478</v>
      </c>
      <c r="D11" t="s">
        <v>480</v>
      </c>
      <c r="E11" t="s">
        <v>483</v>
      </c>
      <c r="I11" s="14"/>
      <c r="J11" s="14"/>
      <c r="K11" s="14"/>
      <c r="L11" s="14"/>
      <c r="M11" s="14"/>
    </row>
    <row r="12" spans="1:13" x14ac:dyDescent="0.25">
      <c r="A12">
        <v>3</v>
      </c>
      <c r="B12" t="s">
        <v>470</v>
      </c>
      <c r="C12" t="s">
        <v>469</v>
      </c>
      <c r="D12" t="s">
        <v>469</v>
      </c>
      <c r="E12" t="s">
        <v>484</v>
      </c>
      <c r="I12" s="14"/>
      <c r="J12" s="14"/>
      <c r="K12" s="14"/>
      <c r="L12" s="14"/>
      <c r="M12" s="14"/>
    </row>
    <row r="13" spans="1:13" x14ac:dyDescent="0.25">
      <c r="I13" s="14"/>
      <c r="J13" s="14"/>
      <c r="K13" s="14"/>
      <c r="L13" s="14"/>
      <c r="M13" s="14"/>
    </row>
    <row r="14" spans="1:13" ht="60" x14ac:dyDescent="0.25">
      <c r="B14" s="9" t="str">
        <f>B$1&amp;"("&amp;B2&amp;", "&amp;B6&amp;", "&amp;B10&amp;")"</f>
        <v>T5A(TUE, 1200hrs, DK1)</v>
      </c>
      <c r="C14" s="9" t="str">
        <f t="shared" ref="C14:E14" si="0">C$1&amp;"("&amp;C2&amp;", "&amp;C6&amp;", "&amp;C10&amp;")"</f>
        <v>T5B(TUE, 1100 hrs, DK1)</v>
      </c>
      <c r="D14" s="9" t="str">
        <f t="shared" si="0"/>
        <v>T6A(WED, 1000 hrs, DK2)</v>
      </c>
      <c r="E14" s="9" t="str">
        <f t="shared" si="0"/>
        <v>T6B(WED, 1500 hrs, DK3)</v>
      </c>
      <c r="F14" s="9" t="str">
        <f>B14&amp;", "&amp;C14&amp;", "&amp;D14&amp;", "&amp;E14</f>
        <v>T5A(TUE, 1200hrs, DK1), T5B(TUE, 1100 hrs, DK1), T6A(WED, 1000 hrs, DK2), T6B(WED, 1500 hrs, DK3)</v>
      </c>
      <c r="I14" s="14"/>
      <c r="J14" s="14"/>
      <c r="K14" s="14"/>
      <c r="L14" s="14"/>
      <c r="M14" s="14"/>
    </row>
    <row r="15" spans="1:13" ht="60" x14ac:dyDescent="0.25">
      <c r="B15" s="9" t="str">
        <f t="shared" ref="B15:E16" si="1">B$1&amp;"("&amp;B3&amp;", "&amp;B7&amp;", "&amp;B11&amp;")"</f>
        <v>T5A(THUR, 1100hrs, BT1)</v>
      </c>
      <c r="C15" s="9" t="str">
        <f t="shared" si="1"/>
        <v>T5B(WED, 0900 hrs, DK2)</v>
      </c>
      <c r="D15" s="9" t="str">
        <f t="shared" si="1"/>
        <v>T6A(THUR, 0900 hrs, BT3)</v>
      </c>
      <c r="E15" s="9" t="str">
        <f t="shared" si="1"/>
        <v>T6B(THUR, 0800 hrs, BT3 )</v>
      </c>
      <c r="F15" s="9" t="str">
        <f t="shared" ref="F15:F16" si="2">B15&amp;", "&amp;C15&amp;", "&amp;D15&amp;", "&amp;E15</f>
        <v>T5A(THUR, 1100hrs, BT1), T5B(WED, 0900 hrs, DK2), T6A(THUR, 0900 hrs, BT3), T6B(THUR, 0800 hrs, BT3 )</v>
      </c>
      <c r="I15" s="14"/>
      <c r="J15" s="14"/>
      <c r="K15" s="14"/>
      <c r="L15" s="14"/>
      <c r="M15" s="14"/>
    </row>
    <row r="16" spans="1:13" ht="60" x14ac:dyDescent="0.25">
      <c r="B16" s="9" t="str">
        <f t="shared" si="1"/>
        <v>T5A(THUR, 1500hrs, DK3)</v>
      </c>
      <c r="C16" s="9" t="str">
        <f t="shared" si="1"/>
        <v>T5B(FRI, 1000 hrs, BT1)</v>
      </c>
      <c r="D16" s="9" t="str">
        <f t="shared" si="1"/>
        <v>T6A(FRI , 1100 hrs, BT1)</v>
      </c>
      <c r="E16" s="9" t="str">
        <f t="shared" si="1"/>
        <v>T6B(FRI, 0800 hrs, MF)</v>
      </c>
      <c r="F16" s="9" t="str">
        <f t="shared" si="2"/>
        <v>T5A(THUR, 1500hrs, DK3), T5B(FRI, 1000 hrs, BT1), T6A(FRI , 1100 hrs, BT1), T6B(FRI, 0800 hrs, MF)</v>
      </c>
      <c r="I16" s="14"/>
      <c r="J16" s="14"/>
      <c r="K16" s="14"/>
      <c r="L16" s="14"/>
      <c r="M16" s="14"/>
    </row>
    <row r="17" spans="9:13" x14ac:dyDescent="0.25">
      <c r="I17" s="14"/>
      <c r="J17" s="14"/>
      <c r="K17" s="14"/>
      <c r="L17" s="14"/>
      <c r="M17" s="14"/>
    </row>
    <row r="18" spans="9:13" x14ac:dyDescent="0.25">
      <c r="I18" s="14"/>
      <c r="J18" s="14"/>
      <c r="K18" s="14"/>
      <c r="L18" s="14"/>
      <c r="M18" s="14"/>
    </row>
    <row r="19" spans="9:13" x14ac:dyDescent="0.25">
      <c r="I19" s="14"/>
      <c r="J19" s="14"/>
      <c r="K19" s="14"/>
      <c r="L19" s="14"/>
      <c r="M19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D6F8-1114-41FE-8266-10E45B333A9E}">
  <dimension ref="A1:Q66"/>
  <sheetViews>
    <sheetView topLeftCell="E1" workbookViewId="0">
      <selection activeCell="N15" sqref="N13:N66"/>
    </sheetView>
  </sheetViews>
  <sheetFormatPr defaultRowHeight="15" x14ac:dyDescent="0.25"/>
  <cols>
    <col min="2" max="6" width="18" style="14" bestFit="1" customWidth="1"/>
    <col min="8" max="8" width="10.7109375" style="18" bestFit="1" customWidth="1"/>
    <col min="9" max="9" width="9.140625" style="18"/>
    <col min="10" max="10" width="11.28515625" style="17" bestFit="1" customWidth="1"/>
    <col min="11" max="11" width="11.28515625" style="17" customWidth="1"/>
    <col min="12" max="13" width="10.7109375" style="17" bestFit="1" customWidth="1"/>
    <col min="14" max="14" width="63.42578125" bestFit="1" customWidth="1"/>
  </cols>
  <sheetData>
    <row r="1" spans="1:17" x14ac:dyDescent="0.25">
      <c r="A1" t="s">
        <v>295</v>
      </c>
      <c r="B1" s="14" t="s">
        <v>314</v>
      </c>
      <c r="C1" s="14" t="s">
        <v>315</v>
      </c>
      <c r="D1" s="14" t="s">
        <v>316</v>
      </c>
      <c r="E1" s="14" t="s">
        <v>317</v>
      </c>
      <c r="F1" s="14" t="s">
        <v>318</v>
      </c>
      <c r="I1" s="18" t="s">
        <v>487</v>
      </c>
    </row>
    <row r="2" spans="1:17" x14ac:dyDescent="0.25">
      <c r="A2">
        <v>1</v>
      </c>
      <c r="B2" s="17">
        <v>45481</v>
      </c>
      <c r="C2" s="17">
        <v>45482</v>
      </c>
      <c r="D2" s="17">
        <v>45483</v>
      </c>
      <c r="E2" s="17">
        <v>45484</v>
      </c>
      <c r="F2" s="17">
        <v>45485</v>
      </c>
      <c r="J2" s="17" t="s">
        <v>461</v>
      </c>
      <c r="K2" s="17" t="s">
        <v>462</v>
      </c>
      <c r="L2" s="17" t="s">
        <v>463</v>
      </c>
      <c r="M2" s="17" t="s">
        <v>464</v>
      </c>
    </row>
    <row r="3" spans="1:17" x14ac:dyDescent="0.25">
      <c r="A3">
        <f>A2+1</f>
        <v>2</v>
      </c>
      <c r="B3" s="17">
        <v>45488</v>
      </c>
      <c r="C3" s="17">
        <v>45489</v>
      </c>
      <c r="D3" s="17">
        <v>45490</v>
      </c>
      <c r="E3" s="17">
        <v>45491</v>
      </c>
      <c r="F3" s="17">
        <v>45492</v>
      </c>
      <c r="I3" s="18">
        <v>1</v>
      </c>
      <c r="J3" s="17" t="s">
        <v>471</v>
      </c>
      <c r="K3" s="17" t="s">
        <v>471</v>
      </c>
      <c r="L3" s="17" t="s">
        <v>475</v>
      </c>
      <c r="M3" s="17" t="s">
        <v>475</v>
      </c>
    </row>
    <row r="4" spans="1:17" x14ac:dyDescent="0.25">
      <c r="A4">
        <f t="shared" ref="A4:A21" si="0">A3+1</f>
        <v>3</v>
      </c>
      <c r="B4" s="17">
        <v>45495</v>
      </c>
      <c r="C4" s="17">
        <v>45496</v>
      </c>
      <c r="D4" s="17">
        <v>45497</v>
      </c>
      <c r="E4" s="17">
        <v>45498</v>
      </c>
      <c r="F4" s="17">
        <v>45499</v>
      </c>
      <c r="I4" s="18">
        <v>2</v>
      </c>
      <c r="J4" s="17" t="s">
        <v>472</v>
      </c>
      <c r="K4" s="17" t="s">
        <v>475</v>
      </c>
      <c r="L4" s="17" t="s">
        <v>472</v>
      </c>
      <c r="M4" s="17" t="s">
        <v>472</v>
      </c>
    </row>
    <row r="5" spans="1:17" x14ac:dyDescent="0.25">
      <c r="A5">
        <f t="shared" si="0"/>
        <v>4</v>
      </c>
      <c r="B5" s="17">
        <v>45502</v>
      </c>
      <c r="C5" s="17">
        <v>45503</v>
      </c>
      <c r="D5" s="17">
        <v>45504</v>
      </c>
      <c r="E5" s="17">
        <v>45505</v>
      </c>
      <c r="F5" s="17">
        <v>45506</v>
      </c>
      <c r="I5" s="18">
        <v>3</v>
      </c>
      <c r="J5" s="17" t="s">
        <v>472</v>
      </c>
      <c r="K5" s="17" t="s">
        <v>476</v>
      </c>
      <c r="L5" s="17" t="s">
        <v>479</v>
      </c>
      <c r="M5" s="17" t="s">
        <v>476</v>
      </c>
    </row>
    <row r="6" spans="1:17" x14ac:dyDescent="0.25">
      <c r="A6">
        <f t="shared" si="0"/>
        <v>5</v>
      </c>
      <c r="B6" s="17">
        <v>45509</v>
      </c>
      <c r="C6" s="17">
        <v>45510</v>
      </c>
      <c r="D6" s="17">
        <v>45511</v>
      </c>
      <c r="E6" s="17">
        <v>45512</v>
      </c>
      <c r="F6" s="17">
        <v>45513</v>
      </c>
    </row>
    <row r="7" spans="1:17" x14ac:dyDescent="0.25">
      <c r="A7">
        <f t="shared" si="0"/>
        <v>6</v>
      </c>
      <c r="B7" s="17">
        <v>45516</v>
      </c>
      <c r="C7" s="17">
        <v>45517</v>
      </c>
      <c r="D7" s="17">
        <v>45518</v>
      </c>
      <c r="E7" s="17">
        <v>45519</v>
      </c>
      <c r="F7" s="17">
        <v>45520</v>
      </c>
    </row>
    <row r="8" spans="1:17" x14ac:dyDescent="0.25">
      <c r="A8">
        <f t="shared" si="0"/>
        <v>7</v>
      </c>
      <c r="B8" s="17">
        <v>45523</v>
      </c>
      <c r="C8" s="17">
        <v>45524</v>
      </c>
      <c r="D8" s="17">
        <v>45525</v>
      </c>
      <c r="E8" s="17">
        <v>45526</v>
      </c>
      <c r="F8" s="17">
        <v>45527</v>
      </c>
      <c r="J8" s="17" t="s">
        <v>461</v>
      </c>
      <c r="K8" s="17" t="s">
        <v>462</v>
      </c>
      <c r="L8" s="17" t="s">
        <v>463</v>
      </c>
      <c r="M8" s="17" t="s">
        <v>464</v>
      </c>
    </row>
    <row r="9" spans="1:17" x14ac:dyDescent="0.25">
      <c r="A9">
        <f t="shared" si="0"/>
        <v>8</v>
      </c>
      <c r="B9" s="17">
        <v>45530</v>
      </c>
      <c r="C9" s="17">
        <v>45531</v>
      </c>
      <c r="D9" s="17">
        <v>45532</v>
      </c>
      <c r="E9" s="17">
        <v>45533</v>
      </c>
      <c r="F9" s="17">
        <v>45534</v>
      </c>
      <c r="I9" s="18">
        <v>1</v>
      </c>
      <c r="J9" s="17" t="s">
        <v>471</v>
      </c>
      <c r="K9" s="17" t="s">
        <v>471</v>
      </c>
      <c r="L9" s="17" t="s">
        <v>475</v>
      </c>
      <c r="M9" s="17" t="s">
        <v>475</v>
      </c>
    </row>
    <row r="10" spans="1:17" x14ac:dyDescent="0.25">
      <c r="A10">
        <f t="shared" si="0"/>
        <v>9</v>
      </c>
      <c r="B10" s="17">
        <v>45537</v>
      </c>
      <c r="C10" s="17">
        <v>45538</v>
      </c>
      <c r="D10" s="17">
        <v>45539</v>
      </c>
      <c r="E10" s="17">
        <v>45540</v>
      </c>
      <c r="F10" s="17">
        <v>45541</v>
      </c>
      <c r="I10" s="18">
        <v>2</v>
      </c>
      <c r="J10" s="17" t="s">
        <v>472</v>
      </c>
      <c r="K10" s="17" t="s">
        <v>475</v>
      </c>
      <c r="L10" s="17" t="s">
        <v>472</v>
      </c>
      <c r="M10" s="17" t="s">
        <v>472</v>
      </c>
    </row>
    <row r="11" spans="1:17" x14ac:dyDescent="0.25">
      <c r="A11">
        <f t="shared" si="0"/>
        <v>10</v>
      </c>
      <c r="B11" s="17">
        <v>45544</v>
      </c>
      <c r="C11" s="17">
        <v>45545</v>
      </c>
      <c r="D11" s="17">
        <v>45546</v>
      </c>
      <c r="E11" s="17">
        <v>45547</v>
      </c>
      <c r="F11" s="17">
        <v>45548</v>
      </c>
      <c r="I11" s="18">
        <v>3</v>
      </c>
      <c r="J11" s="17" t="s">
        <v>472</v>
      </c>
      <c r="K11" s="17" t="s">
        <v>476</v>
      </c>
      <c r="L11" s="17" t="s">
        <v>479</v>
      </c>
      <c r="M11" s="17" t="s">
        <v>476</v>
      </c>
    </row>
    <row r="12" spans="1:17" x14ac:dyDescent="0.25">
      <c r="A12">
        <f t="shared" si="0"/>
        <v>11</v>
      </c>
      <c r="B12" s="17">
        <v>45558</v>
      </c>
      <c r="C12" s="17">
        <v>45559</v>
      </c>
      <c r="D12" s="17">
        <v>45560</v>
      </c>
      <c r="E12" s="17">
        <v>45561</v>
      </c>
      <c r="F12" s="17">
        <v>45562</v>
      </c>
    </row>
    <row r="13" spans="1:17" x14ac:dyDescent="0.25">
      <c r="A13">
        <f t="shared" si="0"/>
        <v>12</v>
      </c>
      <c r="B13" s="17">
        <v>45565</v>
      </c>
      <c r="C13" s="17">
        <v>45566</v>
      </c>
      <c r="D13" s="17">
        <v>45567</v>
      </c>
      <c r="E13" s="17">
        <v>45568</v>
      </c>
      <c r="F13" s="17">
        <v>45569</v>
      </c>
      <c r="H13" s="18">
        <v>1</v>
      </c>
      <c r="I13" s="18">
        <v>1</v>
      </c>
      <c r="J13" s="17" t="s">
        <v>488</v>
      </c>
      <c r="K13" s="17" t="s">
        <v>488</v>
      </c>
      <c r="L13" s="17" t="s">
        <v>489</v>
      </c>
      <c r="M13" s="17" t="s">
        <v>489</v>
      </c>
      <c r="N13" s="17" t="str">
        <f>J13&amp;"(T5A); "&amp;K13&amp;"(T5B); "&amp;L13&amp;"(T6A); "&amp;M13&amp;"(T6A)"</f>
        <v>09/07/2024(T5A); 09/07/2024(T5B); 10/07/2024(T6A); 10/07/2024(T6A)</v>
      </c>
      <c r="O13" s="17"/>
      <c r="P13" s="17"/>
      <c r="Q13" s="17"/>
    </row>
    <row r="14" spans="1:17" x14ac:dyDescent="0.25">
      <c r="A14">
        <f t="shared" si="0"/>
        <v>13</v>
      </c>
      <c r="B14" s="17">
        <v>45572</v>
      </c>
      <c r="C14" s="17">
        <v>45573</v>
      </c>
      <c r="D14" s="17">
        <v>45574</v>
      </c>
      <c r="E14" s="17">
        <v>45575</v>
      </c>
      <c r="F14" s="17">
        <v>45576</v>
      </c>
      <c r="H14" s="18">
        <v>1</v>
      </c>
      <c r="I14" s="18">
        <v>2</v>
      </c>
      <c r="J14" s="17" t="s">
        <v>490</v>
      </c>
      <c r="K14" s="17" t="s">
        <v>489</v>
      </c>
      <c r="L14" s="17" t="s">
        <v>490</v>
      </c>
      <c r="M14" s="17" t="s">
        <v>490</v>
      </c>
      <c r="N14" s="17" t="str">
        <f t="shared" ref="N14:N66" si="1">J14&amp;"(T5A); "&amp;K14&amp;"(T5B); "&amp;L14&amp;"(T6A); "&amp;M14&amp;"(T6A)"</f>
        <v>11/07/2024(T5A); 10/07/2024(T5B); 11/07/2024(T6A); 11/07/2024(T6A)</v>
      </c>
      <c r="O14" s="17"/>
      <c r="P14" s="17"/>
      <c r="Q14" s="17"/>
    </row>
    <row r="15" spans="1:17" x14ac:dyDescent="0.25">
      <c r="A15">
        <f t="shared" si="0"/>
        <v>14</v>
      </c>
      <c r="B15" s="17">
        <v>45579</v>
      </c>
      <c r="C15" s="17">
        <v>45580</v>
      </c>
      <c r="D15" s="17">
        <v>45581</v>
      </c>
      <c r="E15" s="17">
        <v>45582</v>
      </c>
      <c r="F15" s="17">
        <v>45583</v>
      </c>
      <c r="H15" s="18">
        <v>1</v>
      </c>
      <c r="I15" s="18">
        <v>3</v>
      </c>
      <c r="J15" s="17" t="s">
        <v>490</v>
      </c>
      <c r="K15" s="17" t="s">
        <v>491</v>
      </c>
      <c r="L15" s="17" t="s">
        <v>491</v>
      </c>
      <c r="M15" s="17" t="s">
        <v>491</v>
      </c>
      <c r="N15" s="17" t="str">
        <f t="shared" si="1"/>
        <v>11/07/2024(T5A); 12/07/2024(T5B); 12/07/2024(T6A); 12/07/2024(T6A)</v>
      </c>
      <c r="O15" s="17"/>
      <c r="P15" s="17"/>
      <c r="Q15" s="17"/>
    </row>
    <row r="16" spans="1:17" x14ac:dyDescent="0.25">
      <c r="A16">
        <f t="shared" si="0"/>
        <v>15</v>
      </c>
      <c r="B16" s="17">
        <v>45586</v>
      </c>
      <c r="C16" s="17">
        <v>45587</v>
      </c>
      <c r="D16" s="17">
        <v>45588</v>
      </c>
      <c r="E16" s="17">
        <v>45589</v>
      </c>
      <c r="F16" s="17">
        <v>45590</v>
      </c>
      <c r="H16" s="18">
        <v>2</v>
      </c>
      <c r="I16" s="18">
        <v>1</v>
      </c>
      <c r="J16" s="17" t="s">
        <v>492</v>
      </c>
      <c r="K16" s="17" t="s">
        <v>492</v>
      </c>
      <c r="L16" s="17" t="s">
        <v>493</v>
      </c>
      <c r="M16" s="17" t="s">
        <v>493</v>
      </c>
      <c r="N16" s="17" t="str">
        <f t="shared" si="1"/>
        <v>16/07/2024(T5A); 16/07/2024(T5B); 17/07/2024(T6A); 17/07/2024(T6A)</v>
      </c>
      <c r="O16" s="17"/>
      <c r="P16" s="17"/>
      <c r="Q16" s="17"/>
    </row>
    <row r="17" spans="1:17" x14ac:dyDescent="0.25">
      <c r="A17">
        <f t="shared" si="0"/>
        <v>16</v>
      </c>
      <c r="B17" s="17">
        <v>45593</v>
      </c>
      <c r="C17" s="17">
        <v>45594</v>
      </c>
      <c r="D17" s="17">
        <v>45595</v>
      </c>
      <c r="E17" s="17">
        <v>45596</v>
      </c>
      <c r="F17" s="17">
        <v>45597</v>
      </c>
      <c r="H17" s="18">
        <v>2</v>
      </c>
      <c r="I17" s="18">
        <v>2</v>
      </c>
      <c r="J17" s="17" t="s">
        <v>494</v>
      </c>
      <c r="K17" s="17" t="s">
        <v>493</v>
      </c>
      <c r="L17" s="17" t="s">
        <v>494</v>
      </c>
      <c r="M17" s="17" t="s">
        <v>494</v>
      </c>
      <c r="N17" s="17" t="str">
        <f t="shared" si="1"/>
        <v>18/07/2024(T5A); 17/07/2024(T5B); 18/07/2024(T6A); 18/07/2024(T6A)</v>
      </c>
      <c r="O17" s="17"/>
      <c r="P17" s="17"/>
      <c r="Q17" s="17"/>
    </row>
    <row r="18" spans="1:17" x14ac:dyDescent="0.25">
      <c r="A18">
        <f t="shared" si="0"/>
        <v>17</v>
      </c>
      <c r="B18" s="17">
        <v>45600</v>
      </c>
      <c r="C18" s="17">
        <v>45601</v>
      </c>
      <c r="D18" s="17">
        <v>45602</v>
      </c>
      <c r="E18" s="17">
        <v>45603</v>
      </c>
      <c r="F18" s="17">
        <v>45604</v>
      </c>
      <c r="H18" s="18">
        <v>2</v>
      </c>
      <c r="I18" s="18">
        <v>3</v>
      </c>
      <c r="J18" s="17" t="s">
        <v>494</v>
      </c>
      <c r="K18" s="17" t="s">
        <v>495</v>
      </c>
      <c r="L18" s="17" t="s">
        <v>495</v>
      </c>
      <c r="M18" s="17" t="s">
        <v>495</v>
      </c>
      <c r="N18" s="17" t="str">
        <f t="shared" si="1"/>
        <v>18/07/2024(T5A); 19/07/2024(T5B); 19/07/2024(T6A); 19/07/2024(T6A)</v>
      </c>
      <c r="O18" s="17"/>
      <c r="P18" s="17"/>
      <c r="Q18" s="17"/>
    </row>
    <row r="19" spans="1:17" x14ac:dyDescent="0.25">
      <c r="A19">
        <f t="shared" si="0"/>
        <v>18</v>
      </c>
      <c r="B19" s="17">
        <v>45607</v>
      </c>
      <c r="C19" s="17">
        <v>45608</v>
      </c>
      <c r="D19" s="17">
        <v>45609</v>
      </c>
      <c r="E19" s="17">
        <v>45610</v>
      </c>
      <c r="F19" s="17">
        <v>45611</v>
      </c>
      <c r="H19" s="18">
        <v>3</v>
      </c>
      <c r="I19" s="18">
        <v>1</v>
      </c>
      <c r="J19" s="17" t="s">
        <v>496</v>
      </c>
      <c r="K19" s="17" t="s">
        <v>496</v>
      </c>
      <c r="L19" s="17" t="s">
        <v>497</v>
      </c>
      <c r="M19" s="17" t="s">
        <v>497</v>
      </c>
      <c r="N19" s="17" t="str">
        <f t="shared" si="1"/>
        <v>23/07/2024(T5A); 23/07/2024(T5B); 24/07/2024(T6A); 24/07/2024(T6A)</v>
      </c>
      <c r="O19" s="17"/>
      <c r="P19" s="17"/>
      <c r="Q19" s="17"/>
    </row>
    <row r="20" spans="1:17" x14ac:dyDescent="0.25">
      <c r="H20" s="18">
        <v>3</v>
      </c>
      <c r="I20" s="18">
        <v>2</v>
      </c>
      <c r="J20" s="17" t="s">
        <v>498</v>
      </c>
      <c r="K20" s="17" t="s">
        <v>497</v>
      </c>
      <c r="L20" s="17" t="s">
        <v>498</v>
      </c>
      <c r="M20" s="17" t="s">
        <v>498</v>
      </c>
      <c r="N20" s="17" t="str">
        <f t="shared" si="1"/>
        <v>25/07/2024(T5A); 24/07/2024(T5B); 25/07/2024(T6A); 25/07/2024(T6A)</v>
      </c>
      <c r="O20" s="17"/>
      <c r="P20" s="17"/>
      <c r="Q20" s="17"/>
    </row>
    <row r="21" spans="1:17" x14ac:dyDescent="0.25">
      <c r="H21" s="18">
        <v>3</v>
      </c>
      <c r="I21" s="18">
        <v>3</v>
      </c>
      <c r="J21" s="17" t="s">
        <v>498</v>
      </c>
      <c r="K21" s="17" t="s">
        <v>499</v>
      </c>
      <c r="L21" s="17" t="s">
        <v>499</v>
      </c>
      <c r="M21" s="17" t="s">
        <v>499</v>
      </c>
      <c r="N21" s="17" t="str">
        <f t="shared" si="1"/>
        <v>25/07/2024(T5A); 26/07/2024(T5B); 26/07/2024(T6A); 26/07/2024(T6A)</v>
      </c>
      <c r="O21" s="17"/>
      <c r="P21" s="17"/>
      <c r="Q21" s="17"/>
    </row>
    <row r="22" spans="1:17" x14ac:dyDescent="0.25">
      <c r="H22" s="18">
        <v>4</v>
      </c>
      <c r="I22" s="18">
        <v>1</v>
      </c>
      <c r="J22" s="17" t="s">
        <v>500</v>
      </c>
      <c r="K22" s="17" t="s">
        <v>500</v>
      </c>
      <c r="L22" s="17" t="s">
        <v>501</v>
      </c>
      <c r="M22" s="17" t="s">
        <v>501</v>
      </c>
      <c r="N22" s="17" t="str">
        <f t="shared" si="1"/>
        <v>30/07/2024(T5A); 30/07/2024(T5B); 31/07/2024(T6A); 31/07/2024(T6A)</v>
      </c>
      <c r="O22" s="17"/>
      <c r="P22" s="17"/>
      <c r="Q22" s="17"/>
    </row>
    <row r="23" spans="1:17" x14ac:dyDescent="0.25">
      <c r="H23" s="18">
        <v>4</v>
      </c>
      <c r="I23" s="18">
        <v>2</v>
      </c>
      <c r="J23" s="17" t="s">
        <v>502</v>
      </c>
      <c r="K23" s="17" t="s">
        <v>501</v>
      </c>
      <c r="L23" s="17" t="s">
        <v>502</v>
      </c>
      <c r="M23" s="17" t="s">
        <v>502</v>
      </c>
      <c r="N23" s="17" t="str">
        <f t="shared" si="1"/>
        <v>01/08/2024(T5A); 31/07/2024(T5B); 01/08/2024(T6A); 01/08/2024(T6A)</v>
      </c>
      <c r="O23" s="17"/>
      <c r="P23" s="17"/>
      <c r="Q23" s="17"/>
    </row>
    <row r="24" spans="1:17" x14ac:dyDescent="0.25">
      <c r="H24" s="18">
        <v>4</v>
      </c>
      <c r="I24" s="18">
        <v>3</v>
      </c>
      <c r="J24" s="17" t="s">
        <v>502</v>
      </c>
      <c r="K24" s="17" t="s">
        <v>503</v>
      </c>
      <c r="L24" s="17" t="s">
        <v>503</v>
      </c>
      <c r="M24" s="17" t="s">
        <v>503</v>
      </c>
      <c r="N24" s="17" t="str">
        <f t="shared" si="1"/>
        <v>01/08/2024(T5A); 02/08/2024(T5B); 02/08/2024(T6A); 02/08/2024(T6A)</v>
      </c>
      <c r="O24" s="17"/>
      <c r="P24" s="17"/>
      <c r="Q24" s="17"/>
    </row>
    <row r="25" spans="1:17" x14ac:dyDescent="0.25">
      <c r="H25" s="18">
        <v>5</v>
      </c>
      <c r="I25" s="18">
        <v>1</v>
      </c>
      <c r="J25" s="17" t="s">
        <v>504</v>
      </c>
      <c r="K25" s="17" t="s">
        <v>504</v>
      </c>
      <c r="L25" s="17" t="s">
        <v>505</v>
      </c>
      <c r="M25" s="17" t="s">
        <v>505</v>
      </c>
      <c r="N25" s="17" t="str">
        <f t="shared" si="1"/>
        <v>06/08/2024(T5A); 06/08/2024(T5B); 07/08/2024(T6A); 07/08/2024(T6A)</v>
      </c>
      <c r="O25" s="17"/>
      <c r="P25" s="17"/>
      <c r="Q25" s="17"/>
    </row>
    <row r="26" spans="1:17" x14ac:dyDescent="0.25">
      <c r="H26" s="18">
        <v>5</v>
      </c>
      <c r="I26" s="18">
        <v>2</v>
      </c>
      <c r="J26" s="17" t="s">
        <v>506</v>
      </c>
      <c r="K26" s="17" t="s">
        <v>505</v>
      </c>
      <c r="L26" s="17" t="s">
        <v>506</v>
      </c>
      <c r="M26" s="17" t="s">
        <v>506</v>
      </c>
      <c r="N26" s="17" t="str">
        <f t="shared" si="1"/>
        <v>08/08/2024(T5A); 07/08/2024(T5B); 08/08/2024(T6A); 08/08/2024(T6A)</v>
      </c>
      <c r="O26" s="17"/>
      <c r="P26" s="17"/>
      <c r="Q26" s="17"/>
    </row>
    <row r="27" spans="1:17" x14ac:dyDescent="0.25">
      <c r="H27" s="18">
        <v>5</v>
      </c>
      <c r="I27" s="18">
        <v>3</v>
      </c>
      <c r="J27" s="17" t="s">
        <v>506</v>
      </c>
      <c r="K27" s="17" t="s">
        <v>507</v>
      </c>
      <c r="L27" s="17" t="s">
        <v>507</v>
      </c>
      <c r="M27" s="17" t="s">
        <v>507</v>
      </c>
      <c r="N27" s="17" t="str">
        <f t="shared" si="1"/>
        <v>08/08/2024(T5A); 09/08/2024(T5B); 09/08/2024(T6A); 09/08/2024(T6A)</v>
      </c>
      <c r="O27" s="17"/>
      <c r="P27" s="17"/>
      <c r="Q27" s="17"/>
    </row>
    <row r="28" spans="1:17" x14ac:dyDescent="0.25">
      <c r="H28" s="18">
        <v>6</v>
      </c>
      <c r="I28" s="18">
        <v>1</v>
      </c>
      <c r="J28" s="17" t="s">
        <v>508</v>
      </c>
      <c r="K28" s="17" t="s">
        <v>508</v>
      </c>
      <c r="L28" s="17" t="s">
        <v>509</v>
      </c>
      <c r="M28" s="17" t="s">
        <v>509</v>
      </c>
      <c r="N28" s="17" t="str">
        <f t="shared" si="1"/>
        <v>13/08/2024(T5A); 13/08/2024(T5B); 14/08/2024(T6A); 14/08/2024(T6A)</v>
      </c>
      <c r="O28" s="17"/>
      <c r="P28" s="17"/>
      <c r="Q28" s="17"/>
    </row>
    <row r="29" spans="1:17" x14ac:dyDescent="0.25">
      <c r="H29" s="18">
        <v>6</v>
      </c>
      <c r="I29" s="18">
        <v>2</v>
      </c>
      <c r="J29" s="17" t="s">
        <v>510</v>
      </c>
      <c r="K29" s="17" t="s">
        <v>509</v>
      </c>
      <c r="L29" s="17" t="s">
        <v>510</v>
      </c>
      <c r="M29" s="17" t="s">
        <v>510</v>
      </c>
      <c r="N29" s="17" t="str">
        <f t="shared" si="1"/>
        <v>15/08/2024(T5A); 14/08/2024(T5B); 15/08/2024(T6A); 15/08/2024(T6A)</v>
      </c>
      <c r="O29" s="17"/>
      <c r="P29" s="17"/>
      <c r="Q29" s="17"/>
    </row>
    <row r="30" spans="1:17" x14ac:dyDescent="0.25">
      <c r="H30" s="18">
        <v>6</v>
      </c>
      <c r="I30" s="18">
        <v>3</v>
      </c>
      <c r="J30" s="17" t="s">
        <v>510</v>
      </c>
      <c r="K30" s="17" t="s">
        <v>511</v>
      </c>
      <c r="L30" s="17" t="s">
        <v>511</v>
      </c>
      <c r="M30" s="17" t="s">
        <v>511</v>
      </c>
      <c r="N30" s="17" t="str">
        <f t="shared" si="1"/>
        <v>15/08/2024(T5A); 16/08/2024(T5B); 16/08/2024(T6A); 16/08/2024(T6A)</v>
      </c>
      <c r="O30" s="17"/>
      <c r="P30" s="17"/>
      <c r="Q30" s="17"/>
    </row>
    <row r="31" spans="1:17" x14ac:dyDescent="0.25">
      <c r="H31" s="18">
        <v>7</v>
      </c>
      <c r="I31" s="18">
        <v>1</v>
      </c>
      <c r="J31" s="17" t="s">
        <v>512</v>
      </c>
      <c r="K31" s="17" t="s">
        <v>512</v>
      </c>
      <c r="L31" s="17" t="s">
        <v>513</v>
      </c>
      <c r="M31" s="17" t="s">
        <v>513</v>
      </c>
      <c r="N31" s="17" t="str">
        <f t="shared" si="1"/>
        <v>20/08/2024(T5A); 20/08/2024(T5B); 21/08/2024(T6A); 21/08/2024(T6A)</v>
      </c>
      <c r="O31" s="17"/>
      <c r="P31" s="17"/>
      <c r="Q31" s="17"/>
    </row>
    <row r="32" spans="1:17" x14ac:dyDescent="0.25">
      <c r="H32" s="18">
        <v>7</v>
      </c>
      <c r="I32" s="18">
        <v>2</v>
      </c>
      <c r="J32" s="17" t="s">
        <v>514</v>
      </c>
      <c r="K32" s="17" t="s">
        <v>513</v>
      </c>
      <c r="L32" s="17" t="s">
        <v>514</v>
      </c>
      <c r="M32" s="17" t="s">
        <v>514</v>
      </c>
      <c r="N32" s="17" t="str">
        <f t="shared" si="1"/>
        <v>22/08/2024(T5A); 21/08/2024(T5B); 22/08/2024(T6A); 22/08/2024(T6A)</v>
      </c>
      <c r="O32" s="17"/>
      <c r="P32" s="17"/>
      <c r="Q32" s="17"/>
    </row>
    <row r="33" spans="8:17" x14ac:dyDescent="0.25">
      <c r="H33" s="18">
        <v>7</v>
      </c>
      <c r="I33" s="18">
        <v>3</v>
      </c>
      <c r="J33" s="17" t="s">
        <v>514</v>
      </c>
      <c r="K33" s="17" t="s">
        <v>515</v>
      </c>
      <c r="L33" s="17" t="s">
        <v>515</v>
      </c>
      <c r="M33" s="17" t="s">
        <v>515</v>
      </c>
      <c r="N33" s="17" t="str">
        <f t="shared" si="1"/>
        <v>22/08/2024(T5A); 23/08/2024(T5B); 23/08/2024(T6A); 23/08/2024(T6A)</v>
      </c>
      <c r="O33" s="17"/>
      <c r="P33" s="17"/>
      <c r="Q33" s="17"/>
    </row>
    <row r="34" spans="8:17" x14ac:dyDescent="0.25">
      <c r="H34" s="18">
        <v>8</v>
      </c>
      <c r="I34" s="18">
        <v>1</v>
      </c>
      <c r="J34" s="17" t="s">
        <v>516</v>
      </c>
      <c r="K34" s="17" t="s">
        <v>516</v>
      </c>
      <c r="L34" s="17" t="s">
        <v>517</v>
      </c>
      <c r="M34" s="17" t="s">
        <v>517</v>
      </c>
      <c r="N34" s="17" t="str">
        <f t="shared" si="1"/>
        <v>27/08/2024(T5A); 27/08/2024(T5B); 28/08/2024(T6A); 28/08/2024(T6A)</v>
      </c>
      <c r="O34" s="17"/>
      <c r="P34" s="17"/>
      <c r="Q34" s="17"/>
    </row>
    <row r="35" spans="8:17" x14ac:dyDescent="0.25">
      <c r="H35" s="18">
        <v>8</v>
      </c>
      <c r="I35" s="18">
        <v>2</v>
      </c>
      <c r="J35" s="17" t="s">
        <v>518</v>
      </c>
      <c r="K35" s="17" t="s">
        <v>517</v>
      </c>
      <c r="L35" s="17" t="s">
        <v>518</v>
      </c>
      <c r="M35" s="17" t="s">
        <v>518</v>
      </c>
      <c r="N35" s="17" t="str">
        <f t="shared" si="1"/>
        <v>29/08/2024(T5A); 28/08/2024(T5B); 29/08/2024(T6A); 29/08/2024(T6A)</v>
      </c>
      <c r="O35" s="17"/>
      <c r="P35" s="17"/>
      <c r="Q35" s="17"/>
    </row>
    <row r="36" spans="8:17" x14ac:dyDescent="0.25">
      <c r="H36" s="18">
        <v>8</v>
      </c>
      <c r="I36" s="18">
        <v>3</v>
      </c>
      <c r="J36" s="17" t="s">
        <v>518</v>
      </c>
      <c r="K36" s="17" t="s">
        <v>519</v>
      </c>
      <c r="L36" s="17" t="s">
        <v>519</v>
      </c>
      <c r="M36" s="17" t="s">
        <v>519</v>
      </c>
      <c r="N36" s="17" t="str">
        <f t="shared" si="1"/>
        <v>29/08/2024(T5A); 30/08/2024(T5B); 30/08/2024(T6A); 30/08/2024(T6A)</v>
      </c>
      <c r="O36" s="17"/>
      <c r="P36" s="17"/>
      <c r="Q36" s="17"/>
    </row>
    <row r="37" spans="8:17" x14ac:dyDescent="0.25">
      <c r="H37" s="18">
        <v>9</v>
      </c>
      <c r="I37" s="18">
        <v>1</v>
      </c>
      <c r="J37" s="17" t="s">
        <v>520</v>
      </c>
      <c r="K37" s="17" t="s">
        <v>520</v>
      </c>
      <c r="L37" s="17" t="s">
        <v>521</v>
      </c>
      <c r="M37" s="17" t="s">
        <v>521</v>
      </c>
      <c r="N37" s="17" t="str">
        <f t="shared" si="1"/>
        <v>03/09/2024(T5A); 03/09/2024(T5B); 04/09/2024(T6A); 04/09/2024(T6A)</v>
      </c>
      <c r="O37" s="17"/>
      <c r="P37" s="17"/>
      <c r="Q37" s="17"/>
    </row>
    <row r="38" spans="8:17" x14ac:dyDescent="0.25">
      <c r="H38" s="18">
        <v>9</v>
      </c>
      <c r="I38" s="18">
        <v>2</v>
      </c>
      <c r="J38" s="17" t="s">
        <v>522</v>
      </c>
      <c r="K38" s="17" t="s">
        <v>521</v>
      </c>
      <c r="L38" s="17" t="s">
        <v>522</v>
      </c>
      <c r="M38" s="17" t="s">
        <v>522</v>
      </c>
      <c r="N38" s="17" t="str">
        <f t="shared" si="1"/>
        <v>05/09/2024(T5A); 04/09/2024(T5B); 05/09/2024(T6A); 05/09/2024(T6A)</v>
      </c>
      <c r="O38" s="17"/>
      <c r="P38" s="17"/>
      <c r="Q38" s="17"/>
    </row>
    <row r="39" spans="8:17" x14ac:dyDescent="0.25">
      <c r="H39" s="18">
        <v>9</v>
      </c>
      <c r="I39" s="18">
        <v>3</v>
      </c>
      <c r="J39" s="17" t="s">
        <v>522</v>
      </c>
      <c r="K39" s="17" t="s">
        <v>523</v>
      </c>
      <c r="L39" s="17" t="s">
        <v>523</v>
      </c>
      <c r="M39" s="17" t="s">
        <v>523</v>
      </c>
      <c r="N39" s="17" t="str">
        <f t="shared" si="1"/>
        <v>05/09/2024(T5A); 06/09/2024(T5B); 06/09/2024(T6A); 06/09/2024(T6A)</v>
      </c>
      <c r="O39" s="17"/>
      <c r="P39" s="17"/>
      <c r="Q39" s="17"/>
    </row>
    <row r="40" spans="8:17" x14ac:dyDescent="0.25">
      <c r="H40" s="18">
        <v>10</v>
      </c>
      <c r="I40" s="18">
        <v>1</v>
      </c>
      <c r="J40" s="17" t="s">
        <v>524</v>
      </c>
      <c r="K40" s="17" t="s">
        <v>524</v>
      </c>
      <c r="L40" s="17" t="s">
        <v>525</v>
      </c>
      <c r="M40" s="17" t="s">
        <v>525</v>
      </c>
      <c r="N40" s="17" t="str">
        <f t="shared" si="1"/>
        <v>10/09/2024(T5A); 10/09/2024(T5B); 11/09/2024(T6A); 11/09/2024(T6A)</v>
      </c>
      <c r="O40" s="17"/>
      <c r="P40" s="17"/>
      <c r="Q40" s="17"/>
    </row>
    <row r="41" spans="8:17" x14ac:dyDescent="0.25">
      <c r="H41" s="18">
        <v>10</v>
      </c>
      <c r="I41" s="18">
        <v>2</v>
      </c>
      <c r="J41" s="17" t="s">
        <v>526</v>
      </c>
      <c r="K41" s="17" t="s">
        <v>525</v>
      </c>
      <c r="L41" s="17" t="s">
        <v>526</v>
      </c>
      <c r="M41" s="17" t="s">
        <v>526</v>
      </c>
      <c r="N41" s="17" t="str">
        <f t="shared" si="1"/>
        <v>12/09/2024(T5A); 11/09/2024(T5B); 12/09/2024(T6A); 12/09/2024(T6A)</v>
      </c>
      <c r="O41" s="17"/>
      <c r="P41" s="17"/>
      <c r="Q41" s="17"/>
    </row>
    <row r="42" spans="8:17" x14ac:dyDescent="0.25">
      <c r="H42" s="18">
        <v>10</v>
      </c>
      <c r="I42" s="18">
        <v>3</v>
      </c>
      <c r="J42" s="17" t="s">
        <v>526</v>
      </c>
      <c r="K42" s="17" t="s">
        <v>527</v>
      </c>
      <c r="L42" s="17" t="s">
        <v>527</v>
      </c>
      <c r="M42" s="17" t="s">
        <v>527</v>
      </c>
      <c r="N42" s="17" t="str">
        <f t="shared" si="1"/>
        <v>12/09/2024(T5A); 13/09/2024(T5B); 13/09/2024(T6A); 13/09/2024(T6A)</v>
      </c>
      <c r="O42" s="17"/>
      <c r="P42" s="17"/>
      <c r="Q42" s="17"/>
    </row>
    <row r="43" spans="8:17" x14ac:dyDescent="0.25">
      <c r="H43" s="18">
        <v>11</v>
      </c>
      <c r="I43" s="18">
        <v>1</v>
      </c>
      <c r="J43" s="17" t="s">
        <v>528</v>
      </c>
      <c r="K43" s="17" t="s">
        <v>528</v>
      </c>
      <c r="L43" s="17" t="s">
        <v>529</v>
      </c>
      <c r="M43" s="17" t="s">
        <v>529</v>
      </c>
      <c r="N43" s="17" t="str">
        <f t="shared" si="1"/>
        <v>24/09/2024(T5A); 24/09/2024(T5B); 25/09/2024(T6A); 25/09/2024(T6A)</v>
      </c>
      <c r="O43" s="17"/>
      <c r="P43" s="17"/>
      <c r="Q43" s="17"/>
    </row>
    <row r="44" spans="8:17" x14ac:dyDescent="0.25">
      <c r="H44" s="18">
        <v>11</v>
      </c>
      <c r="I44" s="18">
        <v>2</v>
      </c>
      <c r="J44" s="17" t="s">
        <v>530</v>
      </c>
      <c r="K44" s="17" t="s">
        <v>529</v>
      </c>
      <c r="L44" s="17" t="s">
        <v>530</v>
      </c>
      <c r="M44" s="17" t="s">
        <v>530</v>
      </c>
      <c r="N44" s="17" t="str">
        <f t="shared" si="1"/>
        <v>26/09/2024(T5A); 25/09/2024(T5B); 26/09/2024(T6A); 26/09/2024(T6A)</v>
      </c>
      <c r="O44" s="17"/>
      <c r="P44" s="17"/>
      <c r="Q44" s="17"/>
    </row>
    <row r="45" spans="8:17" x14ac:dyDescent="0.25">
      <c r="H45" s="18">
        <v>11</v>
      </c>
      <c r="I45" s="18">
        <v>3</v>
      </c>
      <c r="J45" s="17" t="s">
        <v>530</v>
      </c>
      <c r="K45" s="17" t="s">
        <v>531</v>
      </c>
      <c r="L45" s="17" t="s">
        <v>531</v>
      </c>
      <c r="M45" s="17" t="s">
        <v>531</v>
      </c>
      <c r="N45" s="17" t="str">
        <f t="shared" si="1"/>
        <v>26/09/2024(T5A); 27/09/2024(T5B); 27/09/2024(T6A); 27/09/2024(T6A)</v>
      </c>
      <c r="O45" s="17"/>
      <c r="P45" s="17"/>
      <c r="Q45" s="17"/>
    </row>
    <row r="46" spans="8:17" x14ac:dyDescent="0.25">
      <c r="H46" s="18">
        <v>12</v>
      </c>
      <c r="I46" s="18">
        <v>1</v>
      </c>
      <c r="J46" s="17" t="s">
        <v>532</v>
      </c>
      <c r="K46" s="17" t="s">
        <v>532</v>
      </c>
      <c r="L46" s="17" t="s">
        <v>533</v>
      </c>
      <c r="M46" s="17" t="s">
        <v>533</v>
      </c>
      <c r="N46" s="17" t="str">
        <f t="shared" si="1"/>
        <v>01/10/2024(T5A); 01/10/2024(T5B); 02/10/2024(T6A); 02/10/2024(T6A)</v>
      </c>
      <c r="O46" s="17"/>
      <c r="P46" s="17"/>
      <c r="Q46" s="17"/>
    </row>
    <row r="47" spans="8:17" x14ac:dyDescent="0.25">
      <c r="H47" s="18">
        <v>12</v>
      </c>
      <c r="I47" s="18">
        <v>2</v>
      </c>
      <c r="J47" s="17" t="s">
        <v>534</v>
      </c>
      <c r="K47" s="17" t="s">
        <v>533</v>
      </c>
      <c r="L47" s="17" t="s">
        <v>534</v>
      </c>
      <c r="M47" s="17" t="s">
        <v>534</v>
      </c>
      <c r="N47" s="17" t="str">
        <f t="shared" si="1"/>
        <v>03/10/2024(T5A); 02/10/2024(T5B); 03/10/2024(T6A); 03/10/2024(T6A)</v>
      </c>
      <c r="O47" s="17"/>
      <c r="P47" s="17"/>
      <c r="Q47" s="17"/>
    </row>
    <row r="48" spans="8:17" x14ac:dyDescent="0.25">
      <c r="H48" s="18">
        <v>12</v>
      </c>
      <c r="I48" s="18">
        <v>3</v>
      </c>
      <c r="J48" s="17" t="s">
        <v>534</v>
      </c>
      <c r="K48" s="17" t="s">
        <v>535</v>
      </c>
      <c r="L48" s="17" t="s">
        <v>535</v>
      </c>
      <c r="M48" s="17" t="s">
        <v>535</v>
      </c>
      <c r="N48" s="17" t="str">
        <f t="shared" si="1"/>
        <v>03/10/2024(T5A); 04/10/2024(T5B); 04/10/2024(T6A); 04/10/2024(T6A)</v>
      </c>
      <c r="O48" s="17"/>
      <c r="P48" s="17"/>
      <c r="Q48" s="17"/>
    </row>
    <row r="49" spans="8:17" x14ac:dyDescent="0.25">
      <c r="H49" s="18">
        <v>13</v>
      </c>
      <c r="I49" s="18">
        <v>1</v>
      </c>
      <c r="J49" s="17" t="s">
        <v>536</v>
      </c>
      <c r="K49" s="17" t="s">
        <v>536</v>
      </c>
      <c r="L49" s="17" t="s">
        <v>537</v>
      </c>
      <c r="M49" s="17" t="s">
        <v>537</v>
      </c>
      <c r="N49" s="17" t="str">
        <f t="shared" si="1"/>
        <v>08/10/2024(T5A); 08/10/2024(T5B); 09/10/2024(T6A); 09/10/2024(T6A)</v>
      </c>
      <c r="O49" s="17"/>
      <c r="P49" s="17"/>
      <c r="Q49" s="17"/>
    </row>
    <row r="50" spans="8:17" x14ac:dyDescent="0.25">
      <c r="H50" s="18">
        <v>13</v>
      </c>
      <c r="I50" s="18">
        <v>2</v>
      </c>
      <c r="J50" s="17" t="s">
        <v>538</v>
      </c>
      <c r="K50" s="17" t="s">
        <v>537</v>
      </c>
      <c r="L50" s="17" t="s">
        <v>538</v>
      </c>
      <c r="M50" s="17" t="s">
        <v>538</v>
      </c>
      <c r="N50" s="17" t="str">
        <f t="shared" si="1"/>
        <v>10/10/2024(T5A); 09/10/2024(T5B); 10/10/2024(T6A); 10/10/2024(T6A)</v>
      </c>
      <c r="O50" s="17"/>
      <c r="P50" s="17"/>
      <c r="Q50" s="17"/>
    </row>
    <row r="51" spans="8:17" x14ac:dyDescent="0.25">
      <c r="H51" s="18">
        <v>13</v>
      </c>
      <c r="I51" s="18">
        <v>3</v>
      </c>
      <c r="J51" s="17" t="s">
        <v>538</v>
      </c>
      <c r="K51" s="17" t="s">
        <v>539</v>
      </c>
      <c r="L51" s="17" t="s">
        <v>539</v>
      </c>
      <c r="M51" s="17" t="s">
        <v>539</v>
      </c>
      <c r="N51" s="17" t="str">
        <f t="shared" si="1"/>
        <v>10/10/2024(T5A); 11/10/2024(T5B); 11/10/2024(T6A); 11/10/2024(T6A)</v>
      </c>
      <c r="O51" s="17"/>
      <c r="P51" s="17"/>
      <c r="Q51" s="17"/>
    </row>
    <row r="52" spans="8:17" x14ac:dyDescent="0.25">
      <c r="H52" s="18">
        <v>14</v>
      </c>
      <c r="I52" s="18">
        <v>1</v>
      </c>
      <c r="J52" s="17" t="s">
        <v>540</v>
      </c>
      <c r="K52" s="17" t="s">
        <v>540</v>
      </c>
      <c r="L52" s="17" t="s">
        <v>541</v>
      </c>
      <c r="M52" s="17" t="s">
        <v>541</v>
      </c>
      <c r="N52" s="17" t="str">
        <f t="shared" si="1"/>
        <v>15/10/2024(T5A); 15/10/2024(T5B); 16/10/2024(T6A); 16/10/2024(T6A)</v>
      </c>
      <c r="O52" s="17"/>
      <c r="P52" s="17"/>
      <c r="Q52" s="17"/>
    </row>
    <row r="53" spans="8:17" x14ac:dyDescent="0.25">
      <c r="H53" s="18">
        <v>14</v>
      </c>
      <c r="I53" s="18">
        <v>2</v>
      </c>
      <c r="J53" s="17" t="s">
        <v>542</v>
      </c>
      <c r="K53" s="17" t="s">
        <v>541</v>
      </c>
      <c r="L53" s="17" t="s">
        <v>542</v>
      </c>
      <c r="M53" s="17" t="s">
        <v>542</v>
      </c>
      <c r="N53" s="17" t="str">
        <f t="shared" si="1"/>
        <v>17/10/2024(T5A); 16/10/2024(T5B); 17/10/2024(T6A); 17/10/2024(T6A)</v>
      </c>
      <c r="O53" s="17"/>
      <c r="P53" s="17"/>
      <c r="Q53" s="17"/>
    </row>
    <row r="54" spans="8:17" x14ac:dyDescent="0.25">
      <c r="H54" s="18">
        <v>14</v>
      </c>
      <c r="I54" s="18">
        <v>3</v>
      </c>
      <c r="J54" s="17" t="s">
        <v>542</v>
      </c>
      <c r="K54" s="17" t="s">
        <v>543</v>
      </c>
      <c r="L54" s="17" t="s">
        <v>543</v>
      </c>
      <c r="M54" s="17" t="s">
        <v>543</v>
      </c>
      <c r="N54" s="17" t="str">
        <f t="shared" si="1"/>
        <v>17/10/2024(T5A); 18/10/2024(T5B); 18/10/2024(T6A); 18/10/2024(T6A)</v>
      </c>
      <c r="O54" s="17"/>
      <c r="P54" s="17"/>
      <c r="Q54" s="17"/>
    </row>
    <row r="55" spans="8:17" x14ac:dyDescent="0.25">
      <c r="H55" s="18">
        <v>15</v>
      </c>
      <c r="I55" s="18">
        <v>1</v>
      </c>
      <c r="J55" s="17" t="s">
        <v>544</v>
      </c>
      <c r="K55" s="17" t="s">
        <v>544</v>
      </c>
      <c r="L55" s="17" t="s">
        <v>545</v>
      </c>
      <c r="M55" s="17" t="s">
        <v>545</v>
      </c>
      <c r="N55" s="17" t="str">
        <f t="shared" si="1"/>
        <v>22/10/2024(T5A); 22/10/2024(T5B); 23/10/2024(T6A); 23/10/2024(T6A)</v>
      </c>
      <c r="O55" s="17"/>
      <c r="P55" s="17"/>
      <c r="Q55" s="17"/>
    </row>
    <row r="56" spans="8:17" x14ac:dyDescent="0.25">
      <c r="H56" s="18">
        <v>15</v>
      </c>
      <c r="I56" s="18">
        <v>2</v>
      </c>
      <c r="J56" s="17" t="s">
        <v>546</v>
      </c>
      <c r="K56" s="17" t="s">
        <v>545</v>
      </c>
      <c r="L56" s="17" t="s">
        <v>546</v>
      </c>
      <c r="M56" s="17" t="s">
        <v>546</v>
      </c>
      <c r="N56" s="17" t="str">
        <f t="shared" si="1"/>
        <v>24/10/2024(T5A); 23/10/2024(T5B); 24/10/2024(T6A); 24/10/2024(T6A)</v>
      </c>
      <c r="O56" s="17"/>
      <c r="P56" s="17"/>
      <c r="Q56" s="17"/>
    </row>
    <row r="57" spans="8:17" x14ac:dyDescent="0.25">
      <c r="H57" s="18">
        <v>15</v>
      </c>
      <c r="I57" s="18">
        <v>3</v>
      </c>
      <c r="J57" s="17" t="s">
        <v>546</v>
      </c>
      <c r="K57" s="17" t="s">
        <v>547</v>
      </c>
      <c r="L57" s="17" t="s">
        <v>547</v>
      </c>
      <c r="M57" s="17" t="s">
        <v>547</v>
      </c>
      <c r="N57" s="17" t="str">
        <f t="shared" si="1"/>
        <v>24/10/2024(T5A); 25/10/2024(T5B); 25/10/2024(T6A); 25/10/2024(T6A)</v>
      </c>
      <c r="O57" s="17"/>
      <c r="P57" s="17"/>
      <c r="Q57" s="17"/>
    </row>
    <row r="58" spans="8:17" x14ac:dyDescent="0.25">
      <c r="H58" s="18">
        <v>16</v>
      </c>
      <c r="I58" s="18">
        <v>1</v>
      </c>
      <c r="J58" s="17" t="s">
        <v>548</v>
      </c>
      <c r="K58" s="17" t="s">
        <v>548</v>
      </c>
      <c r="L58" s="17" t="s">
        <v>549</v>
      </c>
      <c r="M58" s="17" t="s">
        <v>549</v>
      </c>
      <c r="N58" s="17" t="str">
        <f t="shared" si="1"/>
        <v>29/10/2024(T5A); 29/10/2024(T5B); 30/10/2024(T6A); 30/10/2024(T6A)</v>
      </c>
      <c r="O58" s="17"/>
      <c r="P58" s="17"/>
      <c r="Q58" s="17"/>
    </row>
    <row r="59" spans="8:17" x14ac:dyDescent="0.25">
      <c r="H59" s="18">
        <v>16</v>
      </c>
      <c r="I59" s="18">
        <v>2</v>
      </c>
      <c r="J59" s="17" t="s">
        <v>550</v>
      </c>
      <c r="K59" s="17" t="s">
        <v>549</v>
      </c>
      <c r="L59" s="17" t="s">
        <v>550</v>
      </c>
      <c r="M59" s="17" t="s">
        <v>550</v>
      </c>
      <c r="N59" s="17" t="str">
        <f t="shared" si="1"/>
        <v>31/10/2024(T5A); 30/10/2024(T5B); 31/10/2024(T6A); 31/10/2024(T6A)</v>
      </c>
      <c r="O59" s="17"/>
      <c r="P59" s="17"/>
      <c r="Q59" s="17"/>
    </row>
    <row r="60" spans="8:17" x14ac:dyDescent="0.25">
      <c r="H60" s="18">
        <v>16</v>
      </c>
      <c r="I60" s="18">
        <v>3</v>
      </c>
      <c r="J60" s="17" t="s">
        <v>550</v>
      </c>
      <c r="K60" s="17" t="s">
        <v>551</v>
      </c>
      <c r="L60" s="17" t="s">
        <v>551</v>
      </c>
      <c r="M60" s="17" t="s">
        <v>551</v>
      </c>
      <c r="N60" s="17" t="str">
        <f t="shared" si="1"/>
        <v>31/10/2024(T5A); 01/11/2024(T5B); 01/11/2024(T6A); 01/11/2024(T6A)</v>
      </c>
      <c r="O60" s="17"/>
      <c r="P60" s="17"/>
      <c r="Q60" s="17"/>
    </row>
    <row r="61" spans="8:17" x14ac:dyDescent="0.25">
      <c r="H61" s="18">
        <v>17</v>
      </c>
      <c r="I61" s="18">
        <v>1</v>
      </c>
      <c r="J61" s="17" t="s">
        <v>552</v>
      </c>
      <c r="K61" s="17" t="s">
        <v>552</v>
      </c>
      <c r="L61" s="17" t="s">
        <v>553</v>
      </c>
      <c r="M61" s="17" t="s">
        <v>553</v>
      </c>
      <c r="N61" s="17" t="str">
        <f t="shared" si="1"/>
        <v>05/11/2024(T5A); 05/11/2024(T5B); 06/11/2024(T6A); 06/11/2024(T6A)</v>
      </c>
      <c r="O61" s="17"/>
      <c r="P61" s="17"/>
      <c r="Q61" s="17"/>
    </row>
    <row r="62" spans="8:17" x14ac:dyDescent="0.25">
      <c r="H62" s="18">
        <v>17</v>
      </c>
      <c r="I62" s="18">
        <v>2</v>
      </c>
      <c r="J62" s="17" t="s">
        <v>554</v>
      </c>
      <c r="K62" s="17" t="s">
        <v>553</v>
      </c>
      <c r="L62" s="17" t="s">
        <v>554</v>
      </c>
      <c r="M62" s="17" t="s">
        <v>554</v>
      </c>
      <c r="N62" s="17" t="str">
        <f t="shared" si="1"/>
        <v>07/11/2024(T5A); 06/11/2024(T5B); 07/11/2024(T6A); 07/11/2024(T6A)</v>
      </c>
      <c r="O62" s="17"/>
      <c r="P62" s="17"/>
      <c r="Q62" s="17"/>
    </row>
    <row r="63" spans="8:17" x14ac:dyDescent="0.25">
      <c r="H63" s="18">
        <v>17</v>
      </c>
      <c r="I63" s="18">
        <v>3</v>
      </c>
      <c r="J63" s="17" t="s">
        <v>554</v>
      </c>
      <c r="K63" s="17" t="s">
        <v>555</v>
      </c>
      <c r="L63" s="17" t="s">
        <v>555</v>
      </c>
      <c r="M63" s="17" t="s">
        <v>555</v>
      </c>
      <c r="N63" s="17" t="str">
        <f t="shared" si="1"/>
        <v>07/11/2024(T5A); 08/11/2024(T5B); 08/11/2024(T6A); 08/11/2024(T6A)</v>
      </c>
      <c r="O63" s="17"/>
      <c r="P63" s="17"/>
      <c r="Q63" s="17"/>
    </row>
    <row r="64" spans="8:17" x14ac:dyDescent="0.25">
      <c r="H64" s="18">
        <v>18</v>
      </c>
      <c r="I64" s="18">
        <v>1</v>
      </c>
      <c r="J64" s="17" t="s">
        <v>556</v>
      </c>
      <c r="K64" s="17" t="s">
        <v>556</v>
      </c>
      <c r="L64" s="17" t="s">
        <v>557</v>
      </c>
      <c r="M64" s="17" t="s">
        <v>557</v>
      </c>
      <c r="N64" s="17" t="str">
        <f t="shared" si="1"/>
        <v>12/11/2024(T5A); 12/11/2024(T5B); 13/11/2024(T6A); 13/11/2024(T6A)</v>
      </c>
      <c r="O64" s="17"/>
      <c r="P64" s="17"/>
      <c r="Q64" s="17"/>
    </row>
    <row r="65" spans="8:17" x14ac:dyDescent="0.25">
      <c r="H65" s="18">
        <v>18</v>
      </c>
      <c r="I65" s="18">
        <v>2</v>
      </c>
      <c r="J65" s="17" t="s">
        <v>558</v>
      </c>
      <c r="K65" s="17" t="s">
        <v>557</v>
      </c>
      <c r="L65" s="17" t="s">
        <v>558</v>
      </c>
      <c r="M65" s="17" t="s">
        <v>558</v>
      </c>
      <c r="N65" s="17" t="str">
        <f t="shared" si="1"/>
        <v>14/11/2024(T5A); 13/11/2024(T5B); 14/11/2024(T6A); 14/11/2024(T6A)</v>
      </c>
      <c r="O65" s="17"/>
      <c r="P65" s="17"/>
      <c r="Q65" s="17"/>
    </row>
    <row r="66" spans="8:17" x14ac:dyDescent="0.25">
      <c r="H66" s="18">
        <v>18</v>
      </c>
      <c r="I66" s="18">
        <v>3</v>
      </c>
      <c r="J66" s="17" t="s">
        <v>558</v>
      </c>
      <c r="K66" s="17" t="s">
        <v>559</v>
      </c>
      <c r="L66" s="17" t="s">
        <v>559</v>
      </c>
      <c r="M66" s="17" t="s">
        <v>559</v>
      </c>
      <c r="N66" s="17" t="str">
        <f t="shared" si="1"/>
        <v>14/11/2024(T5A); 15/11/2024(T5B); 15/11/2024(T6A); 15/11/2024(T6A)</v>
      </c>
      <c r="O66" s="17"/>
      <c r="P66" s="17"/>
      <c r="Q66" s="1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Topic</vt:lpstr>
      <vt:lpstr>Subtopic</vt:lpstr>
      <vt:lpstr>CLO</vt:lpstr>
      <vt:lpstr>Lectures LO</vt:lpstr>
      <vt:lpstr>Labs LO</vt:lpstr>
      <vt:lpstr>Tutorials LO</vt:lpstr>
      <vt:lpstr>All LO</vt:lpstr>
      <vt:lpstr>tutorials-sche</vt:lpstr>
      <vt:lpstr>Dates</vt:lpstr>
      <vt:lpstr>Lectures</vt:lpstr>
      <vt:lpstr>Tutorials</vt:lpstr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Ashyqqeen Binti Azhar</dc:creator>
  <cp:lastModifiedBy>Ashyqqeen Binti Azhar</cp:lastModifiedBy>
  <dcterms:created xsi:type="dcterms:W3CDTF">2025-07-11T19:02:48Z</dcterms:created>
  <dcterms:modified xsi:type="dcterms:W3CDTF">2025-07-11T20:54:50Z</dcterms:modified>
</cp:coreProperties>
</file>