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jl24\Documents\"/>
    </mc:Choice>
  </mc:AlternateContent>
  <bookViews>
    <workbookView xWindow="0" yWindow="0" windowWidth="14380" windowHeight="4190" tabRatio="500" firstSheet="2" activeTab="3"/>
  </bookViews>
  <sheets>
    <sheet name="Sheet1" sheetId="1" r:id="rId1"/>
    <sheet name="LOS" sheetId="2" r:id="rId2"/>
    <sheet name="Readmit DX" sheetId="3" r:id="rId3"/>
    <sheet name="Sheet5" sheetId="9" r:id="rId4"/>
    <sheet name="Prepped data" sheetId="4" r:id="rId5"/>
    <sheet name="Comorbids" sheetId="5" r:id="rId6"/>
  </sheets>
  <definedNames>
    <definedName name="CER_RAW_STROKE_20162018_FINAL" localSheetId="4">'Prepped data'!$A$1:$W$46</definedName>
    <definedName name="CER_RAW_STROKE_20162018_FINAL" localSheetId="0">Sheet1!$A$1:$W$1985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03" i="9" l="1"/>
  <c r="E402" i="9"/>
  <c r="D402" i="9"/>
  <c r="C402" i="9"/>
  <c r="B402" i="9"/>
  <c r="E401" i="9"/>
  <c r="E400" i="9"/>
  <c r="D400" i="9"/>
  <c r="C400" i="9"/>
  <c r="B400" i="9"/>
  <c r="E399" i="9"/>
  <c r="E398" i="9"/>
  <c r="D398" i="9"/>
  <c r="C398" i="9"/>
  <c r="B398" i="9"/>
  <c r="E397" i="9"/>
  <c r="E396" i="9"/>
  <c r="D396" i="9"/>
  <c r="C396" i="9"/>
  <c r="B396" i="9"/>
  <c r="E395" i="9"/>
  <c r="E394" i="9"/>
  <c r="D394" i="9"/>
  <c r="C394" i="9"/>
  <c r="B394" i="9"/>
  <c r="E393" i="9"/>
  <c r="E392" i="9"/>
  <c r="D392" i="9"/>
  <c r="C392" i="9"/>
  <c r="B392" i="9"/>
  <c r="E391" i="9"/>
  <c r="E390" i="9"/>
  <c r="D390" i="9"/>
  <c r="C390" i="9"/>
  <c r="B390" i="9"/>
  <c r="E389" i="9"/>
  <c r="E388" i="9"/>
  <c r="D388" i="9"/>
  <c r="C388" i="9"/>
  <c r="B388" i="9"/>
  <c r="E387" i="9"/>
  <c r="E386" i="9"/>
  <c r="D386" i="9"/>
  <c r="C386" i="9"/>
  <c r="B386" i="9"/>
  <c r="E385" i="9"/>
  <c r="E384" i="9"/>
  <c r="D384" i="9"/>
  <c r="C384" i="9"/>
  <c r="B384" i="9"/>
  <c r="E383" i="9"/>
  <c r="E382" i="9"/>
  <c r="D382" i="9"/>
  <c r="C382" i="9"/>
  <c r="B382" i="9"/>
  <c r="E381" i="9"/>
  <c r="E380" i="9"/>
  <c r="D380" i="9"/>
  <c r="C380" i="9"/>
  <c r="B380" i="9"/>
  <c r="E379" i="9"/>
  <c r="E378" i="9"/>
  <c r="D378" i="9"/>
  <c r="C378" i="9"/>
  <c r="B378" i="9"/>
  <c r="E377" i="9"/>
  <c r="E376" i="9"/>
  <c r="D376" i="9"/>
  <c r="C376" i="9"/>
  <c r="B376" i="9"/>
  <c r="E375" i="9"/>
  <c r="E374" i="9"/>
  <c r="D374" i="9"/>
  <c r="C374" i="9"/>
  <c r="B374" i="9"/>
  <c r="E373" i="9"/>
  <c r="E372" i="9"/>
  <c r="D372" i="9"/>
  <c r="C372" i="9"/>
  <c r="B372" i="9"/>
  <c r="E371" i="9"/>
  <c r="E370" i="9"/>
  <c r="D370" i="9"/>
  <c r="C370" i="9"/>
  <c r="B370" i="9"/>
  <c r="E369" i="9"/>
  <c r="E368" i="9"/>
  <c r="D368" i="9"/>
  <c r="C368" i="9"/>
  <c r="B368" i="9"/>
  <c r="E367" i="9"/>
  <c r="E366" i="9"/>
  <c r="D366" i="9"/>
  <c r="C366" i="9"/>
  <c r="B366" i="9"/>
  <c r="E365" i="9"/>
  <c r="E364" i="9"/>
  <c r="D364" i="9"/>
  <c r="C364" i="9"/>
  <c r="B364" i="9"/>
  <c r="E363" i="9"/>
  <c r="E362" i="9"/>
  <c r="D362" i="9"/>
  <c r="C362" i="9"/>
  <c r="B362" i="9"/>
  <c r="E361" i="9"/>
  <c r="E360" i="9"/>
  <c r="D360" i="9"/>
  <c r="C360" i="9"/>
  <c r="B360" i="9"/>
  <c r="E359" i="9"/>
  <c r="E358" i="9"/>
  <c r="D358" i="9"/>
  <c r="C358" i="9"/>
  <c r="B358" i="9"/>
  <c r="E357" i="9"/>
  <c r="E356" i="9"/>
  <c r="D356" i="9"/>
  <c r="C356" i="9"/>
  <c r="B356" i="9"/>
  <c r="E355" i="9"/>
  <c r="E354" i="9"/>
  <c r="D354" i="9"/>
  <c r="C354" i="9"/>
  <c r="B354" i="9"/>
  <c r="E353" i="9"/>
  <c r="E352" i="9"/>
  <c r="D352" i="9"/>
  <c r="C352" i="9"/>
  <c r="B352" i="9"/>
  <c r="E351" i="9"/>
  <c r="E350" i="9"/>
  <c r="D350" i="9"/>
  <c r="C350" i="9"/>
  <c r="B350" i="9"/>
  <c r="E349" i="9"/>
  <c r="E348" i="9"/>
  <c r="D348" i="9"/>
  <c r="C348" i="9"/>
  <c r="B348" i="9"/>
  <c r="E347" i="9"/>
  <c r="E346" i="9"/>
  <c r="D346" i="9"/>
  <c r="C346" i="9"/>
  <c r="B346" i="9"/>
  <c r="E345" i="9"/>
  <c r="E344" i="9"/>
  <c r="D344" i="9"/>
  <c r="C344" i="9"/>
  <c r="B344" i="9"/>
  <c r="E343" i="9"/>
  <c r="E342" i="9"/>
  <c r="D342" i="9"/>
  <c r="C342" i="9"/>
  <c r="B342" i="9"/>
  <c r="E341" i="9"/>
  <c r="E340" i="9"/>
  <c r="D340" i="9"/>
  <c r="C340" i="9"/>
  <c r="B340" i="9"/>
  <c r="E339" i="9"/>
  <c r="E338" i="9"/>
  <c r="D338" i="9"/>
  <c r="C338" i="9"/>
  <c r="B338" i="9"/>
  <c r="E337" i="9"/>
  <c r="E336" i="9"/>
  <c r="D336" i="9"/>
  <c r="C336" i="9"/>
  <c r="B336" i="9"/>
  <c r="E335" i="9"/>
  <c r="E334" i="9"/>
  <c r="D334" i="9"/>
  <c r="C334" i="9"/>
  <c r="B334" i="9"/>
  <c r="E333" i="9"/>
  <c r="E332" i="9"/>
  <c r="D332" i="9"/>
  <c r="C332" i="9"/>
  <c r="B332" i="9"/>
  <c r="E331" i="9"/>
  <c r="E330" i="9"/>
  <c r="D330" i="9"/>
  <c r="C330" i="9"/>
  <c r="B330" i="9"/>
  <c r="E329" i="9"/>
  <c r="E328" i="9"/>
  <c r="D328" i="9"/>
  <c r="C328" i="9"/>
  <c r="B328" i="9"/>
  <c r="E327" i="9"/>
  <c r="E326" i="9"/>
  <c r="D326" i="9"/>
  <c r="C326" i="9"/>
  <c r="B326" i="9"/>
  <c r="E325" i="9"/>
  <c r="E324" i="9"/>
  <c r="D324" i="9"/>
  <c r="C324" i="9"/>
  <c r="B324" i="9"/>
  <c r="E323" i="9"/>
  <c r="E322" i="9"/>
  <c r="D322" i="9"/>
  <c r="C322" i="9"/>
  <c r="B322" i="9"/>
  <c r="E321" i="9"/>
  <c r="E320" i="9"/>
  <c r="D320" i="9"/>
  <c r="C320" i="9"/>
  <c r="B320" i="9"/>
  <c r="E319" i="9"/>
  <c r="E318" i="9"/>
  <c r="D318" i="9"/>
  <c r="C318" i="9"/>
  <c r="B318" i="9"/>
  <c r="E317" i="9"/>
  <c r="E316" i="9"/>
  <c r="D316" i="9"/>
  <c r="C316" i="9"/>
  <c r="B316" i="9"/>
  <c r="E315" i="9"/>
  <c r="E314" i="9"/>
  <c r="D314" i="9"/>
  <c r="C314" i="9"/>
  <c r="B314" i="9"/>
  <c r="E313" i="9"/>
  <c r="E312" i="9"/>
  <c r="D312" i="9"/>
  <c r="C312" i="9"/>
  <c r="B312" i="9"/>
  <c r="E311" i="9"/>
  <c r="E310" i="9"/>
  <c r="D310" i="9"/>
  <c r="C310" i="9"/>
  <c r="B310" i="9"/>
  <c r="E309" i="9"/>
  <c r="E308" i="9"/>
  <c r="D308" i="9"/>
  <c r="C308" i="9"/>
  <c r="B308" i="9"/>
  <c r="E307" i="9"/>
  <c r="E306" i="9"/>
  <c r="D306" i="9"/>
  <c r="C306" i="9"/>
  <c r="B306" i="9"/>
  <c r="E305" i="9"/>
  <c r="E304" i="9"/>
  <c r="D304" i="9"/>
  <c r="C304" i="9"/>
  <c r="B304" i="9"/>
  <c r="E303" i="9"/>
  <c r="E302" i="9"/>
  <c r="D302" i="9"/>
  <c r="C302" i="9"/>
  <c r="B302" i="9"/>
  <c r="E301" i="9"/>
  <c r="E300" i="9"/>
  <c r="D300" i="9"/>
  <c r="C300" i="9"/>
  <c r="B300" i="9"/>
  <c r="E299" i="9"/>
  <c r="E298" i="9"/>
  <c r="D298" i="9"/>
  <c r="C298" i="9"/>
  <c r="B298" i="9"/>
  <c r="E297" i="9"/>
  <c r="E296" i="9"/>
  <c r="D296" i="9"/>
  <c r="C296" i="9"/>
  <c r="B296" i="9"/>
  <c r="E295" i="9"/>
  <c r="E294" i="9"/>
  <c r="D294" i="9"/>
  <c r="C294" i="9"/>
  <c r="B294" i="9"/>
  <c r="E293" i="9"/>
  <c r="E292" i="9"/>
  <c r="D292" i="9"/>
  <c r="C292" i="9"/>
  <c r="B292" i="9"/>
  <c r="E291" i="9"/>
  <c r="E290" i="9"/>
  <c r="D290" i="9"/>
  <c r="C290" i="9"/>
  <c r="B290" i="9"/>
  <c r="E289" i="9"/>
  <c r="E288" i="9"/>
  <c r="D288" i="9"/>
  <c r="C288" i="9"/>
  <c r="B288" i="9"/>
  <c r="E287" i="9"/>
  <c r="E286" i="9"/>
  <c r="D286" i="9"/>
  <c r="C286" i="9"/>
  <c r="B286" i="9"/>
  <c r="E285" i="9"/>
  <c r="E284" i="9"/>
  <c r="D284" i="9"/>
  <c r="C284" i="9"/>
  <c r="B284" i="9"/>
  <c r="E283" i="9"/>
  <c r="E282" i="9"/>
  <c r="D282" i="9"/>
  <c r="C282" i="9"/>
  <c r="B282" i="9"/>
  <c r="E281" i="9"/>
  <c r="E280" i="9"/>
  <c r="D280" i="9"/>
  <c r="C280" i="9"/>
  <c r="B280" i="9"/>
  <c r="E279" i="9"/>
  <c r="E278" i="9"/>
  <c r="D278" i="9"/>
  <c r="C278" i="9"/>
  <c r="B278" i="9"/>
  <c r="E277" i="9"/>
  <c r="E276" i="9"/>
  <c r="D276" i="9"/>
  <c r="C276" i="9"/>
  <c r="B276" i="9"/>
  <c r="E275" i="9"/>
  <c r="E274" i="9"/>
  <c r="D274" i="9"/>
  <c r="C274" i="9"/>
  <c r="B274" i="9"/>
  <c r="E273" i="9"/>
  <c r="E272" i="9"/>
  <c r="D272" i="9"/>
  <c r="C272" i="9"/>
  <c r="B272" i="9"/>
  <c r="E271" i="9"/>
  <c r="E270" i="9"/>
  <c r="D270" i="9"/>
  <c r="C270" i="9"/>
  <c r="B270" i="9"/>
  <c r="E269" i="9"/>
  <c r="E268" i="9"/>
  <c r="D268" i="9"/>
  <c r="C268" i="9"/>
  <c r="B268" i="9"/>
  <c r="E267" i="9"/>
  <c r="E266" i="9"/>
  <c r="D266" i="9"/>
  <c r="C266" i="9"/>
  <c r="B266" i="9"/>
  <c r="E265" i="9"/>
  <c r="E264" i="9"/>
  <c r="D264" i="9"/>
  <c r="C264" i="9"/>
  <c r="B264" i="9"/>
  <c r="E263" i="9"/>
  <c r="E262" i="9"/>
  <c r="D262" i="9"/>
  <c r="C262" i="9"/>
  <c r="B262" i="9"/>
  <c r="E261" i="9"/>
  <c r="E260" i="9"/>
  <c r="D260" i="9"/>
  <c r="C260" i="9"/>
  <c r="B260" i="9"/>
  <c r="E259" i="9"/>
  <c r="E258" i="9"/>
  <c r="D258" i="9"/>
  <c r="C258" i="9"/>
  <c r="B258" i="9"/>
  <c r="E257" i="9"/>
  <c r="E256" i="9"/>
  <c r="D256" i="9"/>
  <c r="C256" i="9"/>
  <c r="B256" i="9"/>
  <c r="E255" i="9"/>
  <c r="E254" i="9"/>
  <c r="D254" i="9"/>
  <c r="C254" i="9"/>
  <c r="B254" i="9"/>
  <c r="E253" i="9"/>
  <c r="E252" i="9"/>
  <c r="D252" i="9"/>
  <c r="C252" i="9"/>
  <c r="B252" i="9"/>
  <c r="E251" i="9"/>
  <c r="E250" i="9"/>
  <c r="D250" i="9"/>
  <c r="C250" i="9"/>
  <c r="B250" i="9"/>
  <c r="E249" i="9"/>
  <c r="E248" i="9"/>
  <c r="D248" i="9"/>
  <c r="C248" i="9"/>
  <c r="B248" i="9"/>
  <c r="E247" i="9"/>
  <c r="E246" i="9"/>
  <c r="D246" i="9"/>
  <c r="C246" i="9"/>
  <c r="B246" i="9"/>
  <c r="E245" i="9"/>
  <c r="E244" i="9"/>
  <c r="D244" i="9"/>
  <c r="C244" i="9"/>
  <c r="B244" i="9"/>
  <c r="E243" i="9"/>
  <c r="E242" i="9"/>
  <c r="D242" i="9"/>
  <c r="C242" i="9"/>
  <c r="B242" i="9"/>
  <c r="E241" i="9"/>
  <c r="E240" i="9"/>
  <c r="D240" i="9"/>
  <c r="C240" i="9"/>
  <c r="B240" i="9"/>
  <c r="E239" i="9"/>
  <c r="E238" i="9"/>
  <c r="D238" i="9"/>
  <c r="C238" i="9"/>
  <c r="B238" i="9"/>
  <c r="E237" i="9"/>
  <c r="E236" i="9"/>
  <c r="D236" i="9"/>
  <c r="C236" i="9"/>
  <c r="B236" i="9"/>
  <c r="E235" i="9"/>
  <c r="E234" i="9"/>
  <c r="D234" i="9"/>
  <c r="C234" i="9"/>
  <c r="B234" i="9"/>
  <c r="E233" i="9"/>
  <c r="E232" i="9"/>
  <c r="D232" i="9"/>
  <c r="C232" i="9"/>
  <c r="B232" i="9"/>
  <c r="E231" i="9"/>
  <c r="E230" i="9"/>
  <c r="D230" i="9"/>
  <c r="C230" i="9"/>
  <c r="B230" i="9"/>
  <c r="E229" i="9"/>
  <c r="E228" i="9"/>
  <c r="D228" i="9"/>
  <c r="C228" i="9"/>
  <c r="B228" i="9"/>
  <c r="E227" i="9"/>
  <c r="E226" i="9"/>
  <c r="D226" i="9"/>
  <c r="C226" i="9"/>
  <c r="B226" i="9"/>
  <c r="E225" i="9"/>
  <c r="E224" i="9"/>
  <c r="D224" i="9"/>
  <c r="C224" i="9"/>
  <c r="B224" i="9"/>
  <c r="E223" i="9"/>
  <c r="E222" i="9"/>
  <c r="D222" i="9"/>
  <c r="C222" i="9"/>
  <c r="B222" i="9"/>
  <c r="E221" i="9"/>
  <c r="E220" i="9"/>
  <c r="D220" i="9"/>
  <c r="C220" i="9"/>
  <c r="B220" i="9"/>
  <c r="E219" i="9"/>
  <c r="E218" i="9"/>
  <c r="D218" i="9"/>
  <c r="C218" i="9"/>
  <c r="B218" i="9"/>
  <c r="E217" i="9"/>
  <c r="E216" i="9"/>
  <c r="D216" i="9"/>
  <c r="C216" i="9"/>
  <c r="B216" i="9"/>
  <c r="E215" i="9"/>
  <c r="E214" i="9"/>
  <c r="D214" i="9"/>
  <c r="C214" i="9"/>
  <c r="B214" i="9"/>
  <c r="E213" i="9"/>
  <c r="E212" i="9"/>
  <c r="D212" i="9"/>
  <c r="C212" i="9"/>
  <c r="B212" i="9"/>
  <c r="E211" i="9"/>
  <c r="E210" i="9"/>
  <c r="D210" i="9"/>
  <c r="C210" i="9"/>
  <c r="B210" i="9"/>
  <c r="E209" i="9"/>
  <c r="E208" i="9"/>
  <c r="D208" i="9"/>
  <c r="C208" i="9"/>
  <c r="B208" i="9"/>
  <c r="E207" i="9"/>
  <c r="E206" i="9"/>
  <c r="D206" i="9"/>
  <c r="C206" i="9"/>
  <c r="B206" i="9"/>
  <c r="E205" i="9"/>
  <c r="E204" i="9"/>
  <c r="D204" i="9"/>
  <c r="C204" i="9"/>
  <c r="B204" i="9"/>
  <c r="E203" i="9"/>
  <c r="E202" i="9"/>
  <c r="D202" i="9"/>
  <c r="C202" i="9"/>
  <c r="B202" i="9"/>
  <c r="E201" i="9"/>
  <c r="E200" i="9"/>
  <c r="D200" i="9"/>
  <c r="C200" i="9"/>
  <c r="B200" i="9"/>
  <c r="E199" i="9"/>
  <c r="E198" i="9"/>
  <c r="D198" i="9"/>
  <c r="C198" i="9"/>
  <c r="B198" i="9"/>
  <c r="E197" i="9"/>
  <c r="E196" i="9"/>
  <c r="D196" i="9"/>
  <c r="C196" i="9"/>
  <c r="B196" i="9"/>
  <c r="E195" i="9"/>
  <c r="E194" i="9"/>
  <c r="D194" i="9"/>
  <c r="C194" i="9"/>
  <c r="B194" i="9"/>
  <c r="E193" i="9"/>
  <c r="E192" i="9"/>
  <c r="D192" i="9"/>
  <c r="C192" i="9"/>
  <c r="B192" i="9"/>
  <c r="E191" i="9"/>
  <c r="E190" i="9"/>
  <c r="D190" i="9"/>
  <c r="C190" i="9"/>
  <c r="B190" i="9"/>
  <c r="E189" i="9"/>
  <c r="E188" i="9"/>
  <c r="D188" i="9"/>
  <c r="C188" i="9"/>
  <c r="B188" i="9"/>
  <c r="E187" i="9"/>
  <c r="E186" i="9"/>
  <c r="D186" i="9"/>
  <c r="C186" i="9"/>
  <c r="B186" i="9"/>
  <c r="E185" i="9"/>
  <c r="E184" i="9"/>
  <c r="D184" i="9"/>
  <c r="C184" i="9"/>
  <c r="B184" i="9"/>
  <c r="E183" i="9"/>
  <c r="E182" i="9"/>
  <c r="D182" i="9"/>
  <c r="C182" i="9"/>
  <c r="B182" i="9"/>
  <c r="E181" i="9"/>
  <c r="E180" i="9"/>
  <c r="D180" i="9"/>
  <c r="C180" i="9"/>
  <c r="B180" i="9"/>
  <c r="E179" i="9"/>
  <c r="E178" i="9"/>
  <c r="D178" i="9"/>
  <c r="C178" i="9"/>
  <c r="B178" i="9"/>
  <c r="E177" i="9"/>
  <c r="E176" i="9"/>
  <c r="D176" i="9"/>
  <c r="C176" i="9"/>
  <c r="B176" i="9"/>
  <c r="E175" i="9"/>
  <c r="E174" i="9"/>
  <c r="D174" i="9"/>
  <c r="C174" i="9"/>
  <c r="B174" i="9"/>
  <c r="E173" i="9"/>
  <c r="E172" i="9"/>
  <c r="D172" i="9"/>
  <c r="C172" i="9"/>
  <c r="B172" i="9"/>
  <c r="E171" i="9"/>
  <c r="E170" i="9"/>
  <c r="D170" i="9"/>
  <c r="C170" i="9"/>
  <c r="B170" i="9"/>
  <c r="E169" i="9"/>
  <c r="E168" i="9"/>
  <c r="D168" i="9"/>
  <c r="C168" i="9"/>
  <c r="B168" i="9"/>
  <c r="E167" i="9"/>
  <c r="E166" i="9"/>
  <c r="D166" i="9"/>
  <c r="C166" i="9"/>
  <c r="B166" i="9"/>
  <c r="E165" i="9"/>
  <c r="E164" i="9"/>
  <c r="D164" i="9"/>
  <c r="C164" i="9"/>
  <c r="B164" i="9"/>
  <c r="E163" i="9"/>
  <c r="E162" i="9"/>
  <c r="D162" i="9"/>
  <c r="C162" i="9"/>
  <c r="B162" i="9"/>
  <c r="E161" i="9"/>
  <c r="E160" i="9"/>
  <c r="D160" i="9"/>
  <c r="C160" i="9"/>
  <c r="B160" i="9"/>
  <c r="E159" i="9"/>
  <c r="E158" i="9"/>
  <c r="D158" i="9"/>
  <c r="C158" i="9"/>
  <c r="B158" i="9"/>
  <c r="E157" i="9"/>
  <c r="E156" i="9"/>
  <c r="D156" i="9"/>
  <c r="C156" i="9"/>
  <c r="B156" i="9"/>
  <c r="E155" i="9"/>
  <c r="E154" i="9"/>
  <c r="D154" i="9"/>
  <c r="C154" i="9"/>
  <c r="B154" i="9"/>
  <c r="E153" i="9"/>
  <c r="E152" i="9"/>
  <c r="D152" i="9"/>
  <c r="C152" i="9"/>
  <c r="B152" i="9"/>
  <c r="E151" i="9"/>
  <c r="E150" i="9"/>
  <c r="D150" i="9"/>
  <c r="C150" i="9"/>
  <c r="B150" i="9"/>
  <c r="E149" i="9"/>
  <c r="E148" i="9"/>
  <c r="D148" i="9"/>
  <c r="C148" i="9"/>
  <c r="B148" i="9"/>
  <c r="E147" i="9"/>
  <c r="E146" i="9"/>
  <c r="D146" i="9"/>
  <c r="C146" i="9"/>
  <c r="B146" i="9"/>
  <c r="E145" i="9"/>
  <c r="E144" i="9"/>
  <c r="D144" i="9"/>
  <c r="C144" i="9"/>
  <c r="B144" i="9"/>
  <c r="E143" i="9"/>
  <c r="E142" i="9"/>
  <c r="D142" i="9"/>
  <c r="C142" i="9"/>
  <c r="B142" i="9"/>
  <c r="E141" i="9"/>
  <c r="E140" i="9"/>
  <c r="D140" i="9"/>
  <c r="C140" i="9"/>
  <c r="B140" i="9"/>
  <c r="E139" i="9"/>
  <c r="E138" i="9"/>
  <c r="D138" i="9"/>
  <c r="C138" i="9"/>
  <c r="B138" i="9"/>
  <c r="E137" i="9"/>
  <c r="E136" i="9"/>
  <c r="D136" i="9"/>
  <c r="C136" i="9"/>
  <c r="B136" i="9"/>
  <c r="E135" i="9"/>
  <c r="E134" i="9"/>
  <c r="D134" i="9"/>
  <c r="C134" i="9"/>
  <c r="B134" i="9"/>
  <c r="E133" i="9"/>
  <c r="E132" i="9"/>
  <c r="D132" i="9"/>
  <c r="C132" i="9"/>
  <c r="B132" i="9"/>
  <c r="E131" i="9"/>
  <c r="E130" i="9"/>
  <c r="D130" i="9"/>
  <c r="C130" i="9"/>
  <c r="B130" i="9"/>
  <c r="E129" i="9"/>
  <c r="E128" i="9"/>
  <c r="D128" i="9"/>
  <c r="C128" i="9"/>
  <c r="B128" i="9"/>
  <c r="E127" i="9"/>
  <c r="E126" i="9"/>
  <c r="D126" i="9"/>
  <c r="C126" i="9"/>
  <c r="B126" i="9"/>
  <c r="E125" i="9"/>
  <c r="E124" i="9"/>
  <c r="D124" i="9"/>
  <c r="C124" i="9"/>
  <c r="B124" i="9"/>
  <c r="E123" i="9"/>
  <c r="E122" i="9"/>
  <c r="D122" i="9"/>
  <c r="C122" i="9"/>
  <c r="B122" i="9"/>
  <c r="E121" i="9"/>
  <c r="E120" i="9"/>
  <c r="D120" i="9"/>
  <c r="C120" i="9"/>
  <c r="B120" i="9"/>
  <c r="E119" i="9"/>
  <c r="E118" i="9"/>
  <c r="D118" i="9"/>
  <c r="C118" i="9"/>
  <c r="B118" i="9"/>
  <c r="E117" i="9"/>
  <c r="E116" i="9"/>
  <c r="D116" i="9"/>
  <c r="C116" i="9"/>
  <c r="B116" i="9"/>
  <c r="E115" i="9"/>
  <c r="E114" i="9"/>
  <c r="D114" i="9"/>
  <c r="C114" i="9"/>
  <c r="B114" i="9"/>
  <c r="E113" i="9"/>
  <c r="E112" i="9"/>
  <c r="D112" i="9"/>
  <c r="C112" i="9"/>
  <c r="B112" i="9"/>
  <c r="E111" i="9"/>
  <c r="E110" i="9"/>
  <c r="D110" i="9"/>
  <c r="C110" i="9"/>
  <c r="B110" i="9"/>
  <c r="E109" i="9"/>
  <c r="E108" i="9"/>
  <c r="D108" i="9"/>
  <c r="C108" i="9"/>
  <c r="B108" i="9"/>
  <c r="E107" i="9"/>
  <c r="E106" i="9"/>
  <c r="D106" i="9"/>
  <c r="C106" i="9"/>
  <c r="B106" i="9"/>
  <c r="E105" i="9"/>
  <c r="E104" i="9"/>
  <c r="D104" i="9"/>
  <c r="C104" i="9"/>
  <c r="B104" i="9"/>
  <c r="E103" i="9"/>
  <c r="E102" i="9"/>
  <c r="D102" i="9"/>
  <c r="C102" i="9"/>
  <c r="B102" i="9"/>
  <c r="E101" i="9"/>
  <c r="E100" i="9"/>
  <c r="D100" i="9"/>
  <c r="C100" i="9"/>
  <c r="B100" i="9"/>
  <c r="E99" i="9"/>
  <c r="E98" i="9"/>
  <c r="D98" i="9"/>
  <c r="C98" i="9"/>
  <c r="B98" i="9"/>
  <c r="E97" i="9"/>
  <c r="E96" i="9"/>
  <c r="D96" i="9"/>
  <c r="C96" i="9"/>
  <c r="B96" i="9"/>
  <c r="E95" i="9"/>
  <c r="E94" i="9"/>
  <c r="D94" i="9"/>
  <c r="C94" i="9"/>
  <c r="B94" i="9"/>
  <c r="E93" i="9"/>
  <c r="E92" i="9"/>
  <c r="D92" i="9"/>
  <c r="C92" i="9"/>
  <c r="B92" i="9"/>
  <c r="E91" i="9"/>
  <c r="E90" i="9"/>
  <c r="D90" i="9"/>
  <c r="C90" i="9"/>
  <c r="B90" i="9"/>
  <c r="E89" i="9"/>
  <c r="E88" i="9"/>
  <c r="D88" i="9"/>
  <c r="C88" i="9"/>
  <c r="B88" i="9"/>
  <c r="E87" i="9"/>
  <c r="E86" i="9"/>
  <c r="D86" i="9"/>
  <c r="C86" i="9"/>
  <c r="B86" i="9"/>
  <c r="E85" i="9"/>
  <c r="E84" i="9"/>
  <c r="D84" i="9"/>
  <c r="C84" i="9"/>
  <c r="B84" i="9"/>
  <c r="E83" i="9"/>
  <c r="E82" i="9"/>
  <c r="D82" i="9"/>
  <c r="C82" i="9"/>
  <c r="B82" i="9"/>
  <c r="E81" i="9"/>
  <c r="E80" i="9"/>
  <c r="D80" i="9"/>
  <c r="C80" i="9"/>
  <c r="B80" i="9"/>
  <c r="E79" i="9"/>
  <c r="E78" i="9"/>
  <c r="D78" i="9"/>
  <c r="C78" i="9"/>
  <c r="B78" i="9"/>
  <c r="E77" i="9"/>
  <c r="E76" i="9"/>
  <c r="D76" i="9"/>
  <c r="C76" i="9"/>
  <c r="B76" i="9"/>
  <c r="E75" i="9"/>
  <c r="E74" i="9"/>
  <c r="D74" i="9"/>
  <c r="C74" i="9"/>
  <c r="B74" i="9"/>
  <c r="E73" i="9"/>
  <c r="E72" i="9"/>
  <c r="D72" i="9"/>
  <c r="C72" i="9"/>
  <c r="B72" i="9"/>
  <c r="E71" i="9"/>
  <c r="E70" i="9"/>
  <c r="D70" i="9"/>
  <c r="C70" i="9"/>
  <c r="B70" i="9"/>
  <c r="E69" i="9"/>
  <c r="E68" i="9"/>
  <c r="D68" i="9"/>
  <c r="C68" i="9"/>
  <c r="B68" i="9"/>
  <c r="E67" i="9"/>
  <c r="E66" i="9"/>
  <c r="D66" i="9"/>
  <c r="C66" i="9"/>
  <c r="B66" i="9"/>
  <c r="E65" i="9"/>
  <c r="E64" i="9"/>
  <c r="D64" i="9"/>
  <c r="C64" i="9"/>
  <c r="B64" i="9"/>
  <c r="E63" i="9"/>
  <c r="E62" i="9"/>
  <c r="D62" i="9"/>
  <c r="C62" i="9"/>
  <c r="B62" i="9"/>
  <c r="E61" i="9"/>
  <c r="E60" i="9"/>
  <c r="D60" i="9"/>
  <c r="C60" i="9"/>
  <c r="B60" i="9"/>
  <c r="E59" i="9"/>
  <c r="E58" i="9"/>
  <c r="D58" i="9"/>
  <c r="C58" i="9"/>
  <c r="B58" i="9"/>
  <c r="E57" i="9"/>
  <c r="E56" i="9"/>
  <c r="D56" i="9"/>
  <c r="C56" i="9"/>
  <c r="B56" i="9"/>
  <c r="E55" i="9"/>
  <c r="E54" i="9"/>
  <c r="D54" i="9"/>
  <c r="C54" i="9"/>
  <c r="B54" i="9"/>
  <c r="E53" i="9"/>
  <c r="E52" i="9"/>
  <c r="D52" i="9"/>
  <c r="C52" i="9"/>
  <c r="B52" i="9"/>
  <c r="E51" i="9"/>
  <c r="E50" i="9"/>
  <c r="D50" i="9"/>
  <c r="C50" i="9"/>
  <c r="B50" i="9"/>
  <c r="E49" i="9"/>
  <c r="E48" i="9"/>
  <c r="D48" i="9"/>
  <c r="C48" i="9"/>
  <c r="B48" i="9"/>
  <c r="E47" i="9"/>
  <c r="E46" i="9"/>
  <c r="D46" i="9"/>
  <c r="C46" i="9"/>
  <c r="B46" i="9"/>
  <c r="E45" i="9"/>
  <c r="E44" i="9"/>
  <c r="D44" i="9"/>
  <c r="C44" i="9"/>
  <c r="B44" i="9"/>
  <c r="E43" i="9"/>
  <c r="E42" i="9"/>
  <c r="D42" i="9"/>
  <c r="C42" i="9"/>
  <c r="B42" i="9"/>
  <c r="E41" i="9"/>
  <c r="E40" i="9"/>
  <c r="D40" i="9"/>
  <c r="C40" i="9"/>
  <c r="B40" i="9"/>
  <c r="E39" i="9"/>
  <c r="E38" i="9"/>
  <c r="D38" i="9"/>
  <c r="C38" i="9"/>
  <c r="B38" i="9"/>
  <c r="E37" i="9"/>
  <c r="E36" i="9"/>
  <c r="D36" i="9"/>
  <c r="C36" i="9"/>
  <c r="B36" i="9"/>
  <c r="E35" i="9"/>
  <c r="E34" i="9"/>
  <c r="D34" i="9"/>
  <c r="C34" i="9"/>
  <c r="B34" i="9"/>
  <c r="E33" i="9"/>
  <c r="E32" i="9"/>
  <c r="D32" i="9"/>
  <c r="C32" i="9"/>
  <c r="B32" i="9"/>
  <c r="E31" i="9"/>
  <c r="E30" i="9"/>
  <c r="D30" i="9"/>
  <c r="C30" i="9"/>
  <c r="B30" i="9"/>
  <c r="E29" i="9"/>
  <c r="E28" i="9"/>
  <c r="D28" i="9"/>
  <c r="C28" i="9"/>
  <c r="B28" i="9"/>
  <c r="E27" i="9"/>
  <c r="E26" i="9"/>
  <c r="D26" i="9"/>
  <c r="C26" i="9"/>
  <c r="B26" i="9"/>
  <c r="E25" i="9"/>
  <c r="E24" i="9"/>
  <c r="D24" i="9"/>
  <c r="C24" i="9"/>
  <c r="B24" i="9"/>
  <c r="E23" i="9"/>
  <c r="E22" i="9"/>
  <c r="D22" i="9"/>
  <c r="C22" i="9"/>
  <c r="B22" i="9"/>
  <c r="E21" i="9"/>
  <c r="E20" i="9"/>
  <c r="D20" i="9"/>
  <c r="C20" i="9"/>
  <c r="B20" i="9"/>
  <c r="E19" i="9"/>
  <c r="E18" i="9"/>
  <c r="D18" i="9"/>
  <c r="C18" i="9"/>
  <c r="B18" i="9"/>
  <c r="E17" i="9"/>
  <c r="E16" i="9"/>
  <c r="D16" i="9"/>
  <c r="C16" i="9"/>
  <c r="B16" i="9"/>
  <c r="E15" i="9"/>
  <c r="E14" i="9"/>
  <c r="D14" i="9"/>
  <c r="C14" i="9"/>
  <c r="B14" i="9"/>
  <c r="E13" i="9"/>
  <c r="E12" i="9"/>
  <c r="D12" i="9"/>
  <c r="C12" i="9"/>
  <c r="B12" i="9"/>
  <c r="E11" i="9"/>
  <c r="E10" i="9"/>
  <c r="D10" i="9"/>
  <c r="C10" i="9"/>
  <c r="B10" i="9"/>
  <c r="E9" i="9"/>
  <c r="E8" i="9"/>
  <c r="D8" i="9"/>
  <c r="C8" i="9"/>
  <c r="B8" i="9"/>
  <c r="E7" i="9"/>
  <c r="E6" i="9"/>
  <c r="D6" i="9"/>
  <c r="C6" i="9"/>
  <c r="B6" i="9"/>
  <c r="E5" i="9"/>
  <c r="E4" i="9"/>
  <c r="D4" i="9"/>
  <c r="C4" i="9"/>
  <c r="B4" i="9"/>
  <c r="E3" i="9"/>
  <c r="E2" i="9"/>
  <c r="D2" i="9"/>
  <c r="C2" i="9"/>
  <c r="B2" i="9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N16" i="4" s="1"/>
  <c r="AM17" i="4"/>
  <c r="AN17" i="4" s="1"/>
  <c r="AM18" i="4"/>
  <c r="AN18" i="4" s="1"/>
  <c r="AM19" i="4"/>
  <c r="AM20" i="4"/>
  <c r="AM21" i="4"/>
  <c r="AM22" i="4"/>
  <c r="AM23" i="4"/>
  <c r="AM24" i="4"/>
  <c r="AM25" i="4"/>
  <c r="AN25" i="4" s="1"/>
  <c r="AM26" i="4"/>
  <c r="AN26" i="4" s="1"/>
  <c r="AM27" i="4"/>
  <c r="AM28" i="4"/>
  <c r="AM29" i="4"/>
  <c r="AM30" i="4"/>
  <c r="AM31" i="4"/>
  <c r="AM32" i="4"/>
  <c r="AN32" i="4" s="1"/>
  <c r="AM33" i="4"/>
  <c r="AM34" i="4"/>
  <c r="AN34" i="4" s="1"/>
  <c r="AM35" i="4"/>
  <c r="AM36" i="4"/>
  <c r="AM37" i="4"/>
  <c r="AM38" i="4"/>
  <c r="AM39" i="4"/>
  <c r="AM40" i="4"/>
  <c r="AN40" i="4" s="1"/>
  <c r="AM41" i="4"/>
  <c r="AN41" i="4" s="1"/>
  <c r="AM42" i="4"/>
  <c r="AN42" i="4" s="1"/>
  <c r="AM43" i="4"/>
  <c r="AM44" i="4"/>
  <c r="AM45" i="4"/>
  <c r="AM46" i="4"/>
  <c r="AM2" i="4"/>
  <c r="AN3" i="4"/>
  <c r="AN7" i="4"/>
  <c r="AN15" i="4"/>
  <c r="AN23" i="4"/>
  <c r="AN31" i="4"/>
  <c r="AN39" i="4"/>
  <c r="AN2" i="4"/>
  <c r="AN4" i="4"/>
  <c r="AN5" i="4"/>
  <c r="AN6" i="4"/>
  <c r="AN11" i="4"/>
  <c r="AN12" i="4"/>
  <c r="AN13" i="4"/>
  <c r="AN14" i="4"/>
  <c r="AN19" i="4"/>
  <c r="AN20" i="4"/>
  <c r="AN21" i="4"/>
  <c r="AN22" i="4"/>
  <c r="AN24" i="4"/>
  <c r="AN27" i="4"/>
  <c r="AN28" i="4"/>
  <c r="AN29" i="4"/>
  <c r="AN30" i="4"/>
  <c r="AN33" i="4"/>
  <c r="AN35" i="4"/>
  <c r="AN36" i="4"/>
  <c r="AN37" i="4"/>
  <c r="AN38" i="4"/>
  <c r="AN43" i="4"/>
  <c r="AN44" i="4"/>
  <c r="AN45" i="4"/>
  <c r="AN46" i="4"/>
  <c r="AG30" i="5"/>
  <c r="AF30" i="5"/>
  <c r="AG28" i="5"/>
  <c r="AF28" i="5"/>
  <c r="AG27" i="5"/>
  <c r="AF27" i="5"/>
  <c r="AG26" i="5"/>
  <c r="AF26" i="5"/>
  <c r="AG25" i="5"/>
  <c r="AF25" i="5"/>
  <c r="AG24" i="5"/>
  <c r="AF24" i="5"/>
  <c r="AG21" i="5"/>
  <c r="AF21" i="5"/>
  <c r="AG17" i="5"/>
  <c r="AF17" i="5"/>
  <c r="AG12" i="5"/>
  <c r="AF12" i="5"/>
  <c r="AG11" i="5"/>
  <c r="AF11" i="5"/>
  <c r="AG8" i="5"/>
  <c r="AF8" i="5"/>
  <c r="AB8" i="5"/>
  <c r="X8" i="5"/>
  <c r="Z8" i="5" s="1"/>
  <c r="AG7" i="5"/>
  <c r="AF7" i="5"/>
  <c r="AB7" i="5"/>
  <c r="X7" i="5"/>
  <c r="Z7" i="5" s="1"/>
  <c r="AK6" i="5"/>
  <c r="AG6" i="5"/>
  <c r="AF6" i="5"/>
  <c r="AC6" i="5"/>
  <c r="Z6" i="5"/>
  <c r="X6" i="5"/>
  <c r="Y6" i="5" s="1"/>
  <c r="AK5" i="5"/>
  <c r="AG5" i="5"/>
  <c r="AF5" i="5"/>
  <c r="AC5" i="5"/>
  <c r="Z5" i="5"/>
  <c r="X5" i="5"/>
  <c r="Y5" i="5" s="1"/>
  <c r="AK4" i="5"/>
  <c r="AG4" i="5"/>
  <c r="AF4" i="5"/>
  <c r="AC4" i="5"/>
  <c r="Z4" i="5"/>
  <c r="X4" i="5"/>
  <c r="AB4" i="5" s="1"/>
  <c r="AK3" i="5"/>
  <c r="AG3" i="5"/>
  <c r="AF3" i="5"/>
  <c r="AC3" i="5"/>
  <c r="AB3" i="5"/>
  <c r="Y3" i="5"/>
  <c r="X3" i="5"/>
  <c r="Z3" i="5" s="1"/>
  <c r="AG2" i="5"/>
  <c r="AF2" i="5"/>
  <c r="AC2" i="5"/>
  <c r="X2" i="5"/>
  <c r="AK2" i="5" s="1"/>
  <c r="AC1" i="5"/>
  <c r="AB1" i="5"/>
  <c r="Z1" i="5"/>
  <c r="Y1" i="5"/>
  <c r="X1" i="5"/>
  <c r="AK1" i="5" s="1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G47" i="4"/>
  <c r="AF47" i="4"/>
  <c r="AK46" i="4"/>
  <c r="X46" i="4"/>
  <c r="AB46" i="4" s="1"/>
  <c r="AG45" i="4"/>
  <c r="Z45" i="4"/>
  <c r="Y45" i="4"/>
  <c r="X45" i="4"/>
  <c r="AF45" i="4" s="1"/>
  <c r="AB44" i="4"/>
  <c r="X44" i="4"/>
  <c r="AK44" i="4" s="1"/>
  <c r="AK43" i="4"/>
  <c r="AG43" i="4"/>
  <c r="AF43" i="4"/>
  <c r="AC43" i="4"/>
  <c r="Z43" i="4"/>
  <c r="X43" i="4"/>
  <c r="Y43" i="4" s="1"/>
  <c r="AK42" i="4"/>
  <c r="AC42" i="4"/>
  <c r="X42" i="4"/>
  <c r="AB42" i="4" s="1"/>
  <c r="AG41" i="4"/>
  <c r="Z41" i="4"/>
  <c r="Y41" i="4"/>
  <c r="X41" i="4"/>
  <c r="AF41" i="4" s="1"/>
  <c r="AB40" i="4"/>
  <c r="X40" i="4"/>
  <c r="AK40" i="4" s="1"/>
  <c r="AK39" i="4"/>
  <c r="AG39" i="4"/>
  <c r="AF39" i="4"/>
  <c r="AC39" i="4"/>
  <c r="Z39" i="4"/>
  <c r="X39" i="4"/>
  <c r="Y39" i="4" s="1"/>
  <c r="AK38" i="4"/>
  <c r="AC38" i="4"/>
  <c r="X38" i="4"/>
  <c r="AB38" i="4" s="1"/>
  <c r="AG37" i="4"/>
  <c r="Z37" i="4"/>
  <c r="Y37" i="4"/>
  <c r="X37" i="4"/>
  <c r="AF37" i="4" s="1"/>
  <c r="AB36" i="4"/>
  <c r="X36" i="4"/>
  <c r="AK36" i="4" s="1"/>
  <c r="AK35" i="4"/>
  <c r="AG35" i="4"/>
  <c r="AF35" i="4"/>
  <c r="AC35" i="4"/>
  <c r="Z35" i="4"/>
  <c r="X35" i="4"/>
  <c r="Y35" i="4" s="1"/>
  <c r="AK34" i="4"/>
  <c r="AC34" i="4"/>
  <c r="X34" i="4"/>
  <c r="AB34" i="4" s="1"/>
  <c r="AG33" i="4"/>
  <c r="Z33" i="4"/>
  <c r="Y33" i="4"/>
  <c r="X33" i="4"/>
  <c r="AF33" i="4" s="1"/>
  <c r="AB32" i="4"/>
  <c r="X32" i="4"/>
  <c r="AK32" i="4" s="1"/>
  <c r="AK31" i="4"/>
  <c r="AG31" i="4"/>
  <c r="AF31" i="4"/>
  <c r="AC31" i="4"/>
  <c r="Z31" i="4"/>
  <c r="X31" i="4"/>
  <c r="Y31" i="4" s="1"/>
  <c r="AK30" i="4"/>
  <c r="AC30" i="4"/>
  <c r="X30" i="4"/>
  <c r="AB30" i="4" s="1"/>
  <c r="AG29" i="4"/>
  <c r="Z29" i="4"/>
  <c r="Y29" i="4"/>
  <c r="X29" i="4"/>
  <c r="AF29" i="4" s="1"/>
  <c r="AB28" i="4"/>
  <c r="X28" i="4"/>
  <c r="AK28" i="4" s="1"/>
  <c r="AK27" i="4"/>
  <c r="AG27" i="4"/>
  <c r="AF27" i="4"/>
  <c r="AC27" i="4"/>
  <c r="Z27" i="4"/>
  <c r="X27" i="4"/>
  <c r="Y27" i="4" s="1"/>
  <c r="AK26" i="4"/>
  <c r="AC26" i="4"/>
  <c r="X26" i="4"/>
  <c r="AB26" i="4" s="1"/>
  <c r="AG25" i="4"/>
  <c r="Z25" i="4"/>
  <c r="Y25" i="4"/>
  <c r="X25" i="4"/>
  <c r="AF25" i="4" s="1"/>
  <c r="AB24" i="4"/>
  <c r="X24" i="4"/>
  <c r="AK24" i="4" s="1"/>
  <c r="AK23" i="4"/>
  <c r="AG23" i="4"/>
  <c r="AF23" i="4"/>
  <c r="AC23" i="4"/>
  <c r="Z23" i="4"/>
  <c r="X23" i="4"/>
  <c r="Y23" i="4" s="1"/>
  <c r="AK22" i="4"/>
  <c r="AC22" i="4"/>
  <c r="X22" i="4"/>
  <c r="AB22" i="4" s="1"/>
  <c r="AG21" i="4"/>
  <c r="Z21" i="4"/>
  <c r="Y21" i="4"/>
  <c r="X21" i="4"/>
  <c r="AF21" i="4" s="1"/>
  <c r="AB20" i="4"/>
  <c r="X20" i="4"/>
  <c r="AK20" i="4" s="1"/>
  <c r="AK19" i="4"/>
  <c r="AG19" i="4"/>
  <c r="AF19" i="4"/>
  <c r="AC19" i="4"/>
  <c r="Z19" i="4"/>
  <c r="X19" i="4"/>
  <c r="Y19" i="4" s="1"/>
  <c r="AK18" i="4"/>
  <c r="AG18" i="4"/>
  <c r="AC18" i="4"/>
  <c r="X18" i="4"/>
  <c r="AB18" i="4" s="1"/>
  <c r="X17" i="4"/>
  <c r="Y17" i="4" s="1"/>
  <c r="AB16" i="4"/>
  <c r="Z16" i="4"/>
  <c r="X16" i="4"/>
  <c r="AK16" i="4" s="1"/>
  <c r="AK15" i="4"/>
  <c r="AG15" i="4"/>
  <c r="AF15" i="4"/>
  <c r="AC15" i="4"/>
  <c r="Z15" i="4"/>
  <c r="X15" i="4"/>
  <c r="Y15" i="4" s="1"/>
  <c r="AK14" i="4"/>
  <c r="AG14" i="4"/>
  <c r="AC14" i="4"/>
  <c r="X14" i="4"/>
  <c r="AB14" i="4" s="1"/>
  <c r="X13" i="4"/>
  <c r="AG13" i="4" s="1"/>
  <c r="AB12" i="4"/>
  <c r="Z12" i="4"/>
  <c r="X12" i="4"/>
  <c r="AK12" i="4" s="1"/>
  <c r="AK11" i="4"/>
  <c r="AG11" i="4"/>
  <c r="AF11" i="4"/>
  <c r="AC11" i="4"/>
  <c r="Z11" i="4"/>
  <c r="X11" i="4"/>
  <c r="AB11" i="4" s="1"/>
  <c r="AK10" i="4"/>
  <c r="AG10" i="4"/>
  <c r="AF10" i="4"/>
  <c r="AB10" i="4"/>
  <c r="X10" i="4"/>
  <c r="Z10" i="4" s="1"/>
  <c r="AK9" i="4"/>
  <c r="X9" i="4"/>
  <c r="AF9" i="4" s="1"/>
  <c r="X8" i="4"/>
  <c r="AK8" i="4" s="1"/>
  <c r="AC7" i="4"/>
  <c r="AB7" i="4"/>
  <c r="Z7" i="4"/>
  <c r="Y7" i="4"/>
  <c r="X7" i="4"/>
  <c r="AG7" i="4" s="1"/>
  <c r="AG6" i="4"/>
  <c r="AF6" i="4"/>
  <c r="AC6" i="4"/>
  <c r="AB6" i="4"/>
  <c r="Z6" i="4"/>
  <c r="Y6" i="4"/>
  <c r="X6" i="4"/>
  <c r="AK6" i="4" s="1"/>
  <c r="AK5" i="4"/>
  <c r="AG5" i="4"/>
  <c r="AF5" i="4"/>
  <c r="AB5" i="4"/>
  <c r="X5" i="4"/>
  <c r="Z5" i="4" s="1"/>
  <c r="AK4" i="4"/>
  <c r="AF4" i="4"/>
  <c r="X4" i="4"/>
  <c r="AC4" i="4" s="1"/>
  <c r="X3" i="4"/>
  <c r="Y3" i="4" s="1"/>
  <c r="AB2" i="4"/>
  <c r="Z2" i="4"/>
  <c r="X2" i="4"/>
  <c r="AK2" i="4" s="1"/>
  <c r="B59" i="2"/>
  <c r="AN9" i="4" l="1"/>
  <c r="AN10" i="4"/>
  <c r="AN8" i="4"/>
  <c r="Y13" i="4"/>
  <c r="AG3" i="4"/>
  <c r="AG17" i="4"/>
  <c r="AC46" i="4"/>
  <c r="Y2" i="4"/>
  <c r="AK3" i="4"/>
  <c r="AG4" i="4"/>
  <c r="AC5" i="4"/>
  <c r="AG9" i="4"/>
  <c r="AC10" i="4"/>
  <c r="Y12" i="4"/>
  <c r="AK13" i="4"/>
  <c r="AF14" i="4"/>
  <c r="AB15" i="4"/>
  <c r="Y16" i="4"/>
  <c r="AK17" i="4"/>
  <c r="AF18" i="4"/>
  <c r="AB19" i="4"/>
  <c r="Y20" i="4"/>
  <c r="AK21" i="4"/>
  <c r="AF22" i="4"/>
  <c r="AB23" i="4"/>
  <c r="Y24" i="4"/>
  <c r="AK25" i="4"/>
  <c r="AF26" i="4"/>
  <c r="AB27" i="4"/>
  <c r="Y28" i="4"/>
  <c r="AK29" i="4"/>
  <c r="AF30" i="4"/>
  <c r="AB31" i="4"/>
  <c r="Y32" i="4"/>
  <c r="AK33" i="4"/>
  <c r="AF34" i="4"/>
  <c r="AB35" i="4"/>
  <c r="Y36" i="4"/>
  <c r="AK37" i="4"/>
  <c r="AF38" i="4"/>
  <c r="AB39" i="4"/>
  <c r="Y40" i="4"/>
  <c r="AK41" i="4"/>
  <c r="AF42" i="4"/>
  <c r="AB43" i="4"/>
  <c r="Y44" i="4"/>
  <c r="AK45" i="4"/>
  <c r="AF46" i="4"/>
  <c r="Z2" i="5"/>
  <c r="AB5" i="5"/>
  <c r="AB6" i="5"/>
  <c r="AC7" i="5"/>
  <c r="AC8" i="5"/>
  <c r="Z20" i="4"/>
  <c r="AG22" i="4"/>
  <c r="Z24" i="4"/>
  <c r="AG26" i="4"/>
  <c r="Z28" i="4"/>
  <c r="AG30" i="4"/>
  <c r="Z32" i="4"/>
  <c r="AG34" i="4"/>
  <c r="Z36" i="4"/>
  <c r="AG38" i="4"/>
  <c r="Z40" i="4"/>
  <c r="AG42" i="4"/>
  <c r="Z44" i="4"/>
  <c r="AG46" i="4"/>
  <c r="AB2" i="5"/>
  <c r="AC2" i="4"/>
  <c r="AK7" i="5"/>
  <c r="AK8" i="5"/>
  <c r="Z8" i="4"/>
  <c r="Z3" i="4"/>
  <c r="AB8" i="4"/>
  <c r="Y9" i="4"/>
  <c r="AC12" i="4"/>
  <c r="AC16" i="4"/>
  <c r="Z17" i="4"/>
  <c r="AC40" i="4"/>
  <c r="AC44" i="4"/>
  <c r="AB3" i="4"/>
  <c r="Z4" i="4"/>
  <c r="AC8" i="4"/>
  <c r="AF12" i="4"/>
  <c r="AB13" i="4"/>
  <c r="Y14" i="4"/>
  <c r="AF16" i="4"/>
  <c r="AB21" i="4"/>
  <c r="AB25" i="4"/>
  <c r="Y26" i="4"/>
  <c r="AF28" i="4"/>
  <c r="AB29" i="4"/>
  <c r="Y30" i="4"/>
  <c r="AF32" i="4"/>
  <c r="AF36" i="4"/>
  <c r="AB37" i="4"/>
  <c r="Y38" i="4"/>
  <c r="AF40" i="4"/>
  <c r="AB41" i="4"/>
  <c r="Y42" i="4"/>
  <c r="AF44" i="4"/>
  <c r="AB45" i="4"/>
  <c r="Y46" i="4"/>
  <c r="Z13" i="4"/>
  <c r="AC20" i="4"/>
  <c r="AC24" i="4"/>
  <c r="AC28" i="4"/>
  <c r="AC32" i="4"/>
  <c r="AC36" i="4"/>
  <c r="AF2" i="4"/>
  <c r="Z9" i="4"/>
  <c r="AB17" i="4"/>
  <c r="Y18" i="4"/>
  <c r="AF20" i="4"/>
  <c r="Y22" i="4"/>
  <c r="AF24" i="4"/>
  <c r="AB33" i="4"/>
  <c r="Y34" i="4"/>
  <c r="AG2" i="4"/>
  <c r="AC3" i="4"/>
  <c r="AB4" i="4"/>
  <c r="Y5" i="4"/>
  <c r="AF7" i="4"/>
  <c r="AF8" i="4"/>
  <c r="AB9" i="4"/>
  <c r="Y10" i="4"/>
  <c r="AG12" i="4"/>
  <c r="AC13" i="4"/>
  <c r="Z14" i="4"/>
  <c r="AG16" i="4"/>
  <c r="AC17" i="4"/>
  <c r="Z18" i="4"/>
  <c r="AG20" i="4"/>
  <c r="AC21" i="4"/>
  <c r="Z22" i="4"/>
  <c r="AG24" i="4"/>
  <c r="AC25" i="4"/>
  <c r="Z26" i="4"/>
  <c r="AG28" i="4"/>
  <c r="AC29" i="4"/>
  <c r="Z30" i="4"/>
  <c r="AG32" i="4"/>
  <c r="AC33" i="4"/>
  <c r="Z34" i="4"/>
  <c r="AG36" i="4"/>
  <c r="AC37" i="4"/>
  <c r="Z38" i="4"/>
  <c r="AG40" i="4"/>
  <c r="AC41" i="4"/>
  <c r="Z42" i="4"/>
  <c r="AG44" i="4"/>
  <c r="AC45" i="4"/>
  <c r="Z46" i="4"/>
  <c r="AG1" i="5"/>
  <c r="Y8" i="5"/>
  <c r="AF3" i="4"/>
  <c r="AG8" i="4"/>
  <c r="AC9" i="4"/>
  <c r="AF13" i="4"/>
  <c r="AF17" i="4"/>
</calcChain>
</file>

<file path=xl/sharedStrings.xml><?xml version="1.0" encoding="utf-8"?>
<sst xmlns="http://schemas.openxmlformats.org/spreadsheetml/2006/main" count="19074" uniqueCount="838">
  <si>
    <t>MBR_ID_NEW</t>
  </si>
  <si>
    <t>PLAN_ID</t>
  </si>
  <si>
    <t>BILL_PROV_ID</t>
  </si>
  <si>
    <t>CLAIM_TRANS_ID_NEW</t>
  </si>
  <si>
    <t>CLAIM_TRANS_SRC_CD</t>
  </si>
  <si>
    <t>CLAIM_TYPE_CD</t>
  </si>
  <si>
    <t>CLAIM_CLASS</t>
  </si>
  <si>
    <t>SRV_DT</t>
  </si>
  <si>
    <t>ADMIT_DT</t>
  </si>
  <si>
    <t>DSCH_DT</t>
  </si>
  <si>
    <t>REV_CD_SUB</t>
  </si>
  <si>
    <t>PROC_CD</t>
  </si>
  <si>
    <t>PRIM_DX_CD</t>
  </si>
  <si>
    <t>SEC_DX_CD</t>
  </si>
  <si>
    <t>DX_CD_1</t>
  </si>
  <si>
    <t>DX_CD_2</t>
  </si>
  <si>
    <t>DX_CD_3</t>
  </si>
  <si>
    <t>DX_CD_4</t>
  </si>
  <si>
    <t>DX_CD_5</t>
  </si>
  <si>
    <t>DRG_CD</t>
  </si>
  <si>
    <t>NET_TOT_PD_AMT</t>
  </si>
  <si>
    <t>MC_RPT_PLAN_PD_AMT</t>
  </si>
  <si>
    <t>MC_TOT_RPT_PLAN_PD_AMT</t>
  </si>
  <si>
    <t>C</t>
  </si>
  <si>
    <t>I</t>
  </si>
  <si>
    <t>IP</t>
  </si>
  <si>
    <t>0W993ZZ</t>
  </si>
  <si>
    <t>N492</t>
  </si>
  <si>
    <t>J90</t>
  </si>
  <si>
    <t>E873</t>
  </si>
  <si>
    <t>P</t>
  </si>
  <si>
    <t>OP</t>
  </si>
  <si>
    <t>M5126</t>
  </si>
  <si>
    <t>G546</t>
  </si>
  <si>
    <t>T8789</t>
  </si>
  <si>
    <t>L97909</t>
  </si>
  <si>
    <t>I63311</t>
  </si>
  <si>
    <t>I63411</t>
  </si>
  <si>
    <t>E119</t>
  </si>
  <si>
    <t>G4733</t>
  </si>
  <si>
    <t>Z89511</t>
  </si>
  <si>
    <t>03CG3ZZ</t>
  </si>
  <si>
    <t>I10</t>
  </si>
  <si>
    <t>E871</t>
  </si>
  <si>
    <t>ER</t>
  </si>
  <si>
    <t>I872</t>
  </si>
  <si>
    <t>E6601</t>
  </si>
  <si>
    <t>I63511</t>
  </si>
  <si>
    <t>N390</t>
  </si>
  <si>
    <t>E</t>
  </si>
  <si>
    <t>Z0000</t>
  </si>
  <si>
    <t>R079</t>
  </si>
  <si>
    <t>I5022</t>
  </si>
  <si>
    <t>I679</t>
  </si>
  <si>
    <t>I429</t>
  </si>
  <si>
    <t>I420</t>
  </si>
  <si>
    <t>I509</t>
  </si>
  <si>
    <t>M25339</t>
  </si>
  <si>
    <t>M19031</t>
  </si>
  <si>
    <t>G5601</t>
  </si>
  <si>
    <t>I5023</t>
  </si>
  <si>
    <t>03CL3ZZ</t>
  </si>
  <si>
    <t>Z006</t>
  </si>
  <si>
    <t>R414</t>
  </si>
  <si>
    <t>S91112A</t>
  </si>
  <si>
    <t>Z23</t>
  </si>
  <si>
    <t>Z8673</t>
  </si>
  <si>
    <t>I110</t>
  </si>
  <si>
    <t>R109</t>
  </si>
  <si>
    <t>R1013</t>
  </si>
  <si>
    <t>K2970</t>
  </si>
  <si>
    <t>Z87442</t>
  </si>
  <si>
    <t>R0602</t>
  </si>
  <si>
    <t>R45851</t>
  </si>
  <si>
    <t>F1010</t>
  </si>
  <si>
    <t>L299</t>
  </si>
  <si>
    <t>Z886</t>
  </si>
  <si>
    <t>N12</t>
  </si>
  <si>
    <t>F17200</t>
  </si>
  <si>
    <t>R9431</t>
  </si>
  <si>
    <t>I5033</t>
  </si>
  <si>
    <t>Z0130</t>
  </si>
  <si>
    <t>F1410</t>
  </si>
  <si>
    <t>I480</t>
  </si>
  <si>
    <t>I209</t>
  </si>
  <si>
    <t>K0889</t>
  </si>
  <si>
    <t>K068</t>
  </si>
  <si>
    <t>K08409</t>
  </si>
  <si>
    <t>I2510</t>
  </si>
  <si>
    <t>K91840</t>
  </si>
  <si>
    <t>Z794</t>
  </si>
  <si>
    <t>F10129</t>
  </si>
  <si>
    <t>R0789</t>
  </si>
  <si>
    <t>F10120</t>
  </si>
  <si>
    <t>E785</t>
  </si>
  <si>
    <t>I4892</t>
  </si>
  <si>
    <t>R072</t>
  </si>
  <si>
    <t>Z720</t>
  </si>
  <si>
    <t>E1165</t>
  </si>
  <si>
    <t>E875</t>
  </si>
  <si>
    <t>E7800</t>
  </si>
  <si>
    <t>S0990XA</t>
  </si>
  <si>
    <t>S0001XA</t>
  </si>
  <si>
    <t>S0191XA</t>
  </si>
  <si>
    <t>R51</t>
  </si>
  <si>
    <t>S0101XA</t>
  </si>
  <si>
    <t>Z7901</t>
  </si>
  <si>
    <t>S098XXA</t>
  </si>
  <si>
    <t>S0181XA</t>
  </si>
  <si>
    <t>E876</t>
  </si>
  <si>
    <t>Y909</t>
  </si>
  <si>
    <t>I618</t>
  </si>
  <si>
    <t>G8194</t>
  </si>
  <si>
    <t>I638</t>
  </si>
  <si>
    <t>H499</t>
  </si>
  <si>
    <t>I4891</t>
  </si>
  <si>
    <t>R200</t>
  </si>
  <si>
    <t>J449</t>
  </si>
  <si>
    <t>M7989</t>
  </si>
  <si>
    <t>Z86718</t>
  </si>
  <si>
    <t>I69354</t>
  </si>
  <si>
    <t>F329</t>
  </si>
  <si>
    <t>Z833</t>
  </si>
  <si>
    <t>Z8249</t>
  </si>
  <si>
    <t>HZ42ZZZ</t>
  </si>
  <si>
    <t>F1420</t>
  </si>
  <si>
    <t>Z6841</t>
  </si>
  <si>
    <t>I5032</t>
  </si>
  <si>
    <t>H2036</t>
  </si>
  <si>
    <t>F1020</t>
  </si>
  <si>
    <t>T405X1A</t>
  </si>
  <si>
    <t>I5030</t>
  </si>
  <si>
    <t>F17210</t>
  </si>
  <si>
    <t>I248</t>
  </si>
  <si>
    <t>F209</t>
  </si>
  <si>
    <t>R918</t>
  </si>
  <si>
    <t>M79601</t>
  </si>
  <si>
    <t>I959</t>
  </si>
  <si>
    <t>S40022A</t>
  </si>
  <si>
    <t>S20212A</t>
  </si>
  <si>
    <t>S5012XA</t>
  </si>
  <si>
    <t>Z01419</t>
  </si>
  <si>
    <t>N920</t>
  </si>
  <si>
    <t>A599</t>
  </si>
  <si>
    <t>N184</t>
  </si>
  <si>
    <t>N183</t>
  </si>
  <si>
    <t>J42</t>
  </si>
  <si>
    <t>M79672</t>
  </si>
  <si>
    <t>M779</t>
  </si>
  <si>
    <t>J0390</t>
  </si>
  <si>
    <t>M722</t>
  </si>
  <si>
    <t>J069</t>
  </si>
  <si>
    <t>R112</t>
  </si>
  <si>
    <t>Z87891</t>
  </si>
  <si>
    <t>R110</t>
  </si>
  <si>
    <t>N3090</t>
  </si>
  <si>
    <t>I160</t>
  </si>
  <si>
    <t>I161</t>
  </si>
  <si>
    <t>I129</t>
  </si>
  <si>
    <t>N189</t>
  </si>
  <si>
    <t>N179</t>
  </si>
  <si>
    <t>I602</t>
  </si>
  <si>
    <t>J9690</t>
  </si>
  <si>
    <t>I6611</t>
  </si>
  <si>
    <t>I442</t>
  </si>
  <si>
    <t>D696</t>
  </si>
  <si>
    <t>I69154</t>
  </si>
  <si>
    <t>T814XXA</t>
  </si>
  <si>
    <t>S02609S</t>
  </si>
  <si>
    <t>S02651B</t>
  </si>
  <si>
    <t>S0231XA</t>
  </si>
  <si>
    <t>0W9500Z</t>
  </si>
  <si>
    <t>M272</t>
  </si>
  <si>
    <t>30233R1</t>
  </si>
  <si>
    <t>D693</t>
  </si>
  <si>
    <t>R4189</t>
  </si>
  <si>
    <t>R471</t>
  </si>
  <si>
    <t>0WP5XYZ</t>
  </si>
  <si>
    <t>R32</t>
  </si>
  <si>
    <t>Z716</t>
  </si>
  <si>
    <t>H53461</t>
  </si>
  <si>
    <t>I69398</t>
  </si>
  <si>
    <t>I6990</t>
  </si>
  <si>
    <t>G44209</t>
  </si>
  <si>
    <t>I671</t>
  </si>
  <si>
    <t>I6789</t>
  </si>
  <si>
    <t>Z01810</t>
  </si>
  <si>
    <t>I471</t>
  </si>
  <si>
    <t>S60211A</t>
  </si>
  <si>
    <t>3E03317</t>
  </si>
  <si>
    <t>I639</t>
  </si>
  <si>
    <t>G3189</t>
  </si>
  <si>
    <t>G8104</t>
  </si>
  <si>
    <t>Q282</t>
  </si>
  <si>
    <t>I63031</t>
  </si>
  <si>
    <t>S2020XD</t>
  </si>
  <si>
    <t>D4412</t>
  </si>
  <si>
    <t>Q2730</t>
  </si>
  <si>
    <t>Z09</t>
  </si>
  <si>
    <t>Z6837</t>
  </si>
  <si>
    <t>S2020XA</t>
  </si>
  <si>
    <t>Z0389</t>
  </si>
  <si>
    <t>Z4889</t>
  </si>
  <si>
    <t>Z4801</t>
  </si>
  <si>
    <t>S0101XD</t>
  </si>
  <si>
    <t>Z4800</t>
  </si>
  <si>
    <t>G8918</t>
  </si>
  <si>
    <t>G8929</t>
  </si>
  <si>
    <t>W228XXA</t>
  </si>
  <si>
    <t>S20219A</t>
  </si>
  <si>
    <t>S2341XA</t>
  </si>
  <si>
    <t>R1012</t>
  </si>
  <si>
    <t>V180XXA</t>
  </si>
  <si>
    <t>S20229D</t>
  </si>
  <si>
    <t>V180XXD</t>
  </si>
  <si>
    <t>G8921</t>
  </si>
  <si>
    <t>R220</t>
  </si>
  <si>
    <t>S0992XA</t>
  </si>
  <si>
    <t>I629</t>
  </si>
  <si>
    <t>G9389</t>
  </si>
  <si>
    <t>J209</t>
  </si>
  <si>
    <t>Z98890</t>
  </si>
  <si>
    <t>G936</t>
  </si>
  <si>
    <t>H538</t>
  </si>
  <si>
    <t>03BG0ZZ</t>
  </si>
  <si>
    <t>I6521</t>
  </si>
  <si>
    <t>G890</t>
  </si>
  <si>
    <t>I213</t>
  </si>
  <si>
    <t>M62429</t>
  </si>
  <si>
    <t>L02212</t>
  </si>
  <si>
    <t>L03312</t>
  </si>
  <si>
    <t>0KBG0ZZ</t>
  </si>
  <si>
    <t>A4101</t>
  </si>
  <si>
    <t>L89322</t>
  </si>
  <si>
    <t>E872</t>
  </si>
  <si>
    <t>B316YZZ</t>
  </si>
  <si>
    <t>I272</t>
  </si>
  <si>
    <t>E1151</t>
  </si>
  <si>
    <t>I82409</t>
  </si>
  <si>
    <t>Z9114</t>
  </si>
  <si>
    <t>I6602</t>
  </si>
  <si>
    <t>I2699</t>
  </si>
  <si>
    <t>I82492</t>
  </si>
  <si>
    <t>I825Y9</t>
  </si>
  <si>
    <t>D689</t>
  </si>
  <si>
    <t>M75102</t>
  </si>
  <si>
    <t>R609</t>
  </si>
  <si>
    <t>K219</t>
  </si>
  <si>
    <t>I2782</t>
  </si>
  <si>
    <t>F17208</t>
  </si>
  <si>
    <t>Z6828</t>
  </si>
  <si>
    <t>J441</t>
  </si>
  <si>
    <t>K625</t>
  </si>
  <si>
    <t>R441</t>
  </si>
  <si>
    <t>G608</t>
  </si>
  <si>
    <t>E7212</t>
  </si>
  <si>
    <t>R531</t>
  </si>
  <si>
    <t>I69392</t>
  </si>
  <si>
    <t>R296</t>
  </si>
  <si>
    <t>M79661</t>
  </si>
  <si>
    <t>Z86711</t>
  </si>
  <si>
    <t>M79671</t>
  </si>
  <si>
    <t>I82501</t>
  </si>
  <si>
    <t>M79651</t>
  </si>
  <si>
    <t>G4089</t>
  </si>
  <si>
    <t>I252</t>
  </si>
  <si>
    <t>R071</t>
  </si>
  <si>
    <t>R569</t>
  </si>
  <si>
    <t>I2692</t>
  </si>
  <si>
    <t>Z8679</t>
  </si>
  <si>
    <t>I2602</t>
  </si>
  <si>
    <t>R4182</t>
  </si>
  <si>
    <t>D6859</t>
  </si>
  <si>
    <t>F419</t>
  </si>
  <si>
    <t>T45515A</t>
  </si>
  <si>
    <t>K922</t>
  </si>
  <si>
    <t>I6529</t>
  </si>
  <si>
    <t>E7211</t>
  </si>
  <si>
    <t>I824Z1</t>
  </si>
  <si>
    <t>G40909</t>
  </si>
  <si>
    <t>G629</t>
  </si>
  <si>
    <t>R29702</t>
  </si>
  <si>
    <t>3E06317</t>
  </si>
  <si>
    <t>D6851</t>
  </si>
  <si>
    <t>I82411</t>
  </si>
  <si>
    <t>G4700</t>
  </si>
  <si>
    <t>R29700</t>
  </si>
  <si>
    <t>Z01818</t>
  </si>
  <si>
    <t>J45909</t>
  </si>
  <si>
    <t>I680</t>
  </si>
  <si>
    <t>G464</t>
  </si>
  <si>
    <t>M5489</t>
  </si>
  <si>
    <t>J0190</t>
  </si>
  <si>
    <t>R42</t>
  </si>
  <si>
    <t>M545</t>
  </si>
  <si>
    <t>M25562</t>
  </si>
  <si>
    <t>M79652</t>
  </si>
  <si>
    <t>R55</t>
  </si>
  <si>
    <t>R52</t>
  </si>
  <si>
    <t>K9423</t>
  </si>
  <si>
    <t>R29810</t>
  </si>
  <si>
    <t>R4701</t>
  </si>
  <si>
    <t>Z760</t>
  </si>
  <si>
    <t>G43909</t>
  </si>
  <si>
    <t>M546</t>
  </si>
  <si>
    <t>D72829</t>
  </si>
  <si>
    <t>M549</t>
  </si>
  <si>
    <t>03CK3ZZ</t>
  </si>
  <si>
    <t>T82868A</t>
  </si>
  <si>
    <t>03VL3DZ</t>
  </si>
  <si>
    <t>I69351</t>
  </si>
  <si>
    <t>G603</t>
  </si>
  <si>
    <t>Z79899</t>
  </si>
  <si>
    <t>B182</t>
  </si>
  <si>
    <t>Z6823</t>
  </si>
  <si>
    <t>E1142</t>
  </si>
  <si>
    <t>M62838</t>
  </si>
  <si>
    <t>Z6825</t>
  </si>
  <si>
    <t>I6522</t>
  </si>
  <si>
    <t>E782</t>
  </si>
  <si>
    <t>G894</t>
  </si>
  <si>
    <t>I720</t>
  </si>
  <si>
    <t>I729</t>
  </si>
  <si>
    <t>Z6821</t>
  </si>
  <si>
    <t>K7031</t>
  </si>
  <si>
    <t>F1021</t>
  </si>
  <si>
    <t>Z7141</t>
  </si>
  <si>
    <t>R740</t>
  </si>
  <si>
    <t>F339</t>
  </si>
  <si>
    <t>R197</t>
  </si>
  <si>
    <t>F3132</t>
  </si>
  <si>
    <t>K739</t>
  </si>
  <si>
    <t>I270</t>
  </si>
  <si>
    <t>B1920</t>
  </si>
  <si>
    <t>B9620</t>
  </si>
  <si>
    <t>E8342</t>
  </si>
  <si>
    <t>Z6824</t>
  </si>
  <si>
    <t>J0180</t>
  </si>
  <si>
    <t>R251</t>
  </si>
  <si>
    <t>M5020</t>
  </si>
  <si>
    <t>M532X6</t>
  </si>
  <si>
    <t>K903</t>
  </si>
  <si>
    <t>K5900</t>
  </si>
  <si>
    <t>R1084</t>
  </si>
  <si>
    <t>K862</t>
  </si>
  <si>
    <t>Z6827</t>
  </si>
  <si>
    <t>M79606</t>
  </si>
  <si>
    <t>M5430</t>
  </si>
  <si>
    <t>S32009D</t>
  </si>
  <si>
    <t>M4806</t>
  </si>
  <si>
    <t>R300</t>
  </si>
  <si>
    <t>M5186</t>
  </si>
  <si>
    <t>M542</t>
  </si>
  <si>
    <t>M5417</t>
  </si>
  <si>
    <t>M5021</t>
  </si>
  <si>
    <t>M47892</t>
  </si>
  <si>
    <t>F319</t>
  </si>
  <si>
    <t>R05</t>
  </si>
  <si>
    <t>Z1389</t>
  </si>
  <si>
    <t>M519</t>
  </si>
  <si>
    <t>F1121</t>
  </si>
  <si>
    <t>K861</t>
  </si>
  <si>
    <t>R1030</t>
  </si>
  <si>
    <t>R935</t>
  </si>
  <si>
    <t>R6883</t>
  </si>
  <si>
    <t>Z7982</t>
  </si>
  <si>
    <t>I7789</t>
  </si>
  <si>
    <t>R1031</t>
  </si>
  <si>
    <t>R630</t>
  </si>
  <si>
    <t>S9032XA</t>
  </si>
  <si>
    <t>M79604</t>
  </si>
  <si>
    <t>M79605</t>
  </si>
  <si>
    <t>K7290</t>
  </si>
  <si>
    <t>M797</t>
  </si>
  <si>
    <t>K7460</t>
  </si>
  <si>
    <t>02HV33Z</t>
  </si>
  <si>
    <t>A419</t>
  </si>
  <si>
    <t>E46</t>
  </si>
  <si>
    <t>F10239</t>
  </si>
  <si>
    <t>03VG3DZ</t>
  </si>
  <si>
    <t>E860</t>
  </si>
  <si>
    <t>F4310</t>
  </si>
  <si>
    <t>E870</t>
  </si>
  <si>
    <t>Z66</t>
  </si>
  <si>
    <t>R413</t>
  </si>
  <si>
    <t>W540XXD</t>
  </si>
  <si>
    <t>N63</t>
  </si>
  <si>
    <t>N6452</t>
  </si>
  <si>
    <t>S61012A</t>
  </si>
  <si>
    <t>L03011</t>
  </si>
  <si>
    <t>I725</t>
  </si>
  <si>
    <t>J029</t>
  </si>
  <si>
    <t>E559</t>
  </si>
  <si>
    <t>M5137</t>
  </si>
  <si>
    <t>Z5181</t>
  </si>
  <si>
    <t>Z0001</t>
  </si>
  <si>
    <t>N3941</t>
  </si>
  <si>
    <t>M818</t>
  </si>
  <si>
    <t>0DH67UZ</t>
  </si>
  <si>
    <t>C7989</t>
  </si>
  <si>
    <t>I313</t>
  </si>
  <si>
    <t>K7200</t>
  </si>
  <si>
    <t>I63412</t>
  </si>
  <si>
    <t>R809</t>
  </si>
  <si>
    <t>R0989</t>
  </si>
  <si>
    <t>E780</t>
  </si>
  <si>
    <t>E669</t>
  </si>
  <si>
    <t>E668</t>
  </si>
  <si>
    <t>T22221A</t>
  </si>
  <si>
    <t>E1342</t>
  </si>
  <si>
    <t>I63032</t>
  </si>
  <si>
    <t>G935</t>
  </si>
  <si>
    <t>R402114</t>
  </si>
  <si>
    <t>5A1945Z</t>
  </si>
  <si>
    <t>I619</t>
  </si>
  <si>
    <t>B20</t>
  </si>
  <si>
    <t>M25551</t>
  </si>
  <si>
    <t>C3401</t>
  </si>
  <si>
    <t>C782</t>
  </si>
  <si>
    <t>I63449</t>
  </si>
  <si>
    <t>Z5111</t>
  </si>
  <si>
    <t>C3481</t>
  </si>
  <si>
    <t>C3411</t>
  </si>
  <si>
    <t>Z8619</t>
  </si>
  <si>
    <t>Z48816</t>
  </si>
  <si>
    <t>Z4802</t>
  </si>
  <si>
    <t>G893</t>
  </si>
  <si>
    <t>D013</t>
  </si>
  <si>
    <t>R627</t>
  </si>
  <si>
    <t>C3490</t>
  </si>
  <si>
    <t>Z21</t>
  </si>
  <si>
    <t>R29712</t>
  </si>
  <si>
    <t>R6521</t>
  </si>
  <si>
    <t>0BH18EZ</t>
  </si>
  <si>
    <t>J9601</t>
  </si>
  <si>
    <t>D61810</t>
  </si>
  <si>
    <t>0BBN4ZX</t>
  </si>
  <si>
    <t>C3491</t>
  </si>
  <si>
    <t>J910</t>
  </si>
  <si>
    <t>R0902</t>
  </si>
  <si>
    <t>0W9940Z</t>
  </si>
  <si>
    <t>I6523</t>
  </si>
  <si>
    <t>C329</t>
  </si>
  <si>
    <t>R339</t>
  </si>
  <si>
    <t>Z923</t>
  </si>
  <si>
    <t>Z9221</t>
  </si>
  <si>
    <t>R3129</t>
  </si>
  <si>
    <t>C321</t>
  </si>
  <si>
    <t>F17211</t>
  </si>
  <si>
    <t>Z466</t>
  </si>
  <si>
    <t>K9429</t>
  </si>
  <si>
    <t>Z431</t>
  </si>
  <si>
    <t>Z85819</t>
  </si>
  <si>
    <t>Z8521</t>
  </si>
  <si>
    <t>30233N1</t>
  </si>
  <si>
    <t>N1330</t>
  </si>
  <si>
    <t>D7582</t>
  </si>
  <si>
    <t>N170</t>
  </si>
  <si>
    <t>J690</t>
  </si>
  <si>
    <t>03HY32Z</t>
  </si>
  <si>
    <t>A4151</t>
  </si>
  <si>
    <t>D509</t>
  </si>
  <si>
    <t>I330</t>
  </si>
  <si>
    <t>I6310</t>
  </si>
  <si>
    <t>F558</t>
  </si>
  <si>
    <t>Z30013</t>
  </si>
  <si>
    <t>R41840</t>
  </si>
  <si>
    <t>R238</t>
  </si>
  <si>
    <t>L03818</t>
  </si>
  <si>
    <t>M25571</t>
  </si>
  <si>
    <t>Z681</t>
  </si>
  <si>
    <t>F13230</t>
  </si>
  <si>
    <t>L240</t>
  </si>
  <si>
    <t>L259</t>
  </si>
  <si>
    <t>F19230</t>
  </si>
  <si>
    <t>F333</t>
  </si>
  <si>
    <t>Z3202</t>
  </si>
  <si>
    <t>R5383</t>
  </si>
  <si>
    <t>F17290</t>
  </si>
  <si>
    <t>F1120</t>
  </si>
  <si>
    <t>F332</t>
  </si>
  <si>
    <t>I2690</t>
  </si>
  <si>
    <t>I748</t>
  </si>
  <si>
    <t>I76</t>
  </si>
  <si>
    <t>A4150</t>
  </si>
  <si>
    <t>J189</t>
  </si>
  <si>
    <t>H8113</t>
  </si>
  <si>
    <t>H93292</t>
  </si>
  <si>
    <t>B359</t>
  </si>
  <si>
    <t>R209</t>
  </si>
  <si>
    <t>F330</t>
  </si>
  <si>
    <t>A059</t>
  </si>
  <si>
    <t>K529</t>
  </si>
  <si>
    <t>5A1955Z</t>
  </si>
  <si>
    <t>R571</t>
  </si>
  <si>
    <t>0B110F4</t>
  </si>
  <si>
    <t>E039</t>
  </si>
  <si>
    <t>I63312</t>
  </si>
  <si>
    <t>F0150</t>
  </si>
  <si>
    <t>N3000</t>
  </si>
  <si>
    <t>S52601A</t>
  </si>
  <si>
    <t>F0390</t>
  </si>
  <si>
    <t>E079</t>
  </si>
  <si>
    <t>M25531</t>
  </si>
  <si>
    <t>I25119</t>
  </si>
  <si>
    <t>G309</t>
  </si>
  <si>
    <t>R410</t>
  </si>
  <si>
    <t>F0391</t>
  </si>
  <si>
    <t>I63512</t>
  </si>
  <si>
    <t>G8191</t>
  </si>
  <si>
    <t>H53143</t>
  </si>
  <si>
    <t>I25118</t>
  </si>
  <si>
    <t>Z008</t>
  </si>
  <si>
    <t>R0981</t>
  </si>
  <si>
    <t>R140</t>
  </si>
  <si>
    <t>Z930</t>
  </si>
  <si>
    <t>J9610</t>
  </si>
  <si>
    <t>I651</t>
  </si>
  <si>
    <t>J9509</t>
  </si>
  <si>
    <t>Z931</t>
  </si>
  <si>
    <t>H1130</t>
  </si>
  <si>
    <t>L89159</t>
  </si>
  <si>
    <t>K56699</t>
  </si>
  <si>
    <t>3E0G76Z</t>
  </si>
  <si>
    <t>T17990A</t>
  </si>
  <si>
    <t>J9621</t>
  </si>
  <si>
    <t>G8250</t>
  </si>
  <si>
    <t>G835</t>
  </si>
  <si>
    <t>0DH63UZ</t>
  </si>
  <si>
    <t>J9691</t>
  </si>
  <si>
    <t>K5903</t>
  </si>
  <si>
    <t>L89151</t>
  </si>
  <si>
    <t>L89152</t>
  </si>
  <si>
    <t>I6302</t>
  </si>
  <si>
    <t>0BH17EZ</t>
  </si>
  <si>
    <t>0DJD8ZZ</t>
  </si>
  <si>
    <t>K56600</t>
  </si>
  <si>
    <t>J9611</t>
  </si>
  <si>
    <t>4A023N7</t>
  </si>
  <si>
    <t>I2109</t>
  </si>
  <si>
    <t>T82855A</t>
  </si>
  <si>
    <t>027034Z</t>
  </si>
  <si>
    <t>K047</t>
  </si>
  <si>
    <t>K089</t>
  </si>
  <si>
    <t>R350</t>
  </si>
  <si>
    <t>K920</t>
  </si>
  <si>
    <t>B31R1ZZ</t>
  </si>
  <si>
    <t>L03314</t>
  </si>
  <si>
    <t>Z7984</t>
  </si>
  <si>
    <t>S39011A</t>
  </si>
  <si>
    <t>L03311</t>
  </si>
  <si>
    <t>F314</t>
  </si>
  <si>
    <t>I69322</t>
  </si>
  <si>
    <t>G4701</t>
  </si>
  <si>
    <t>H608X2</t>
  </si>
  <si>
    <t>F482</t>
  </si>
  <si>
    <t>F4325</t>
  </si>
  <si>
    <t>F418</t>
  </si>
  <si>
    <t>K588</t>
  </si>
  <si>
    <t>I6930</t>
  </si>
  <si>
    <t>D492</t>
  </si>
  <si>
    <t>T148</t>
  </si>
  <si>
    <t>M1611</t>
  </si>
  <si>
    <t>M169</t>
  </si>
  <si>
    <t>F0630</t>
  </si>
  <si>
    <t>D481</t>
  </si>
  <si>
    <t>M25511</t>
  </si>
  <si>
    <t>037L3DZ</t>
  </si>
  <si>
    <t>G40409</t>
  </si>
  <si>
    <t>J439</t>
  </si>
  <si>
    <t>I472</t>
  </si>
  <si>
    <t>R5381</t>
  </si>
  <si>
    <t>I482</t>
  </si>
  <si>
    <t>M6281</t>
  </si>
  <si>
    <t>L03012</t>
  </si>
  <si>
    <t>03CP3ZZ</t>
  </si>
  <si>
    <t>E878</t>
  </si>
  <si>
    <t>K432</t>
  </si>
  <si>
    <t>M109</t>
  </si>
  <si>
    <t>R0982</t>
  </si>
  <si>
    <t>R1909</t>
  </si>
  <si>
    <t>J9503</t>
  </si>
  <si>
    <t>R042</t>
  </si>
  <si>
    <t>Z9911</t>
  </si>
  <si>
    <t>I69851</t>
  </si>
  <si>
    <t>I130</t>
  </si>
  <si>
    <t>J9600</t>
  </si>
  <si>
    <t>I050</t>
  </si>
  <si>
    <t>I422</t>
  </si>
  <si>
    <t>I059</t>
  </si>
  <si>
    <t>I481</t>
  </si>
  <si>
    <t>I97821</t>
  </si>
  <si>
    <t>N261</t>
  </si>
  <si>
    <t>I70213</t>
  </si>
  <si>
    <t>E1159</t>
  </si>
  <si>
    <t>R1312</t>
  </si>
  <si>
    <t>N10</t>
  </si>
  <si>
    <t>M7711</t>
  </si>
  <si>
    <t>M5442</t>
  </si>
  <si>
    <t>Q6211</t>
  </si>
  <si>
    <t>Z905</t>
  </si>
  <si>
    <t>N132</t>
  </si>
  <si>
    <t>N289</t>
  </si>
  <si>
    <t>R351</t>
  </si>
  <si>
    <t>R3915</t>
  </si>
  <si>
    <t>R9430</t>
  </si>
  <si>
    <t>R9439</t>
  </si>
  <si>
    <t>S93601A</t>
  </si>
  <si>
    <t>M19021</t>
  </si>
  <si>
    <t>0TB64ZZ</t>
  </si>
  <si>
    <t>Z6833</t>
  </si>
  <si>
    <t>B3171ZZ</t>
  </si>
  <si>
    <t>E1122</t>
  </si>
  <si>
    <t>037L3ZZ</t>
  </si>
  <si>
    <t>0TT04ZZ</t>
  </si>
  <si>
    <t>D68312</t>
  </si>
  <si>
    <t>D6862</t>
  </si>
  <si>
    <t>Z800</t>
  </si>
  <si>
    <t>Z8052</t>
  </si>
  <si>
    <t>D6869</t>
  </si>
  <si>
    <t>I7300</t>
  </si>
  <si>
    <t>F4323</t>
  </si>
  <si>
    <t>M3210</t>
  </si>
  <si>
    <t>L930</t>
  </si>
  <si>
    <t>M329</t>
  </si>
  <si>
    <t>Z9884</t>
  </si>
  <si>
    <t>F321</t>
  </si>
  <si>
    <t>F07Z9ZZ</t>
  </si>
  <si>
    <t>I253</t>
  </si>
  <si>
    <t>R1310</t>
  </si>
  <si>
    <t>G8192</t>
  </si>
  <si>
    <t>M961</t>
  </si>
  <si>
    <t>I700</t>
  </si>
  <si>
    <t>I7410</t>
  </si>
  <si>
    <t>R319</t>
  </si>
  <si>
    <t>M5431</t>
  </si>
  <si>
    <t>H6123</t>
  </si>
  <si>
    <t>I69920</t>
  </si>
  <si>
    <t>I69992</t>
  </si>
  <si>
    <t>I7411</t>
  </si>
  <si>
    <t>F331</t>
  </si>
  <si>
    <t>H81399</t>
  </si>
  <si>
    <t>Z880</t>
  </si>
  <si>
    <t>A09</t>
  </si>
  <si>
    <t>L03211</t>
  </si>
  <si>
    <t>I6322</t>
  </si>
  <si>
    <t>I6312</t>
  </si>
  <si>
    <t>L609</t>
  </si>
  <si>
    <t>R7301</t>
  </si>
  <si>
    <t>F4312</t>
  </si>
  <si>
    <t>K648</t>
  </si>
  <si>
    <t>H53459</t>
  </si>
  <si>
    <t>R12</t>
  </si>
  <si>
    <t>B356</t>
  </si>
  <si>
    <t>R000</t>
  </si>
  <si>
    <t>M1712</t>
  </si>
  <si>
    <t>S83232A</t>
  </si>
  <si>
    <t>M2242</t>
  </si>
  <si>
    <t>M23304</t>
  </si>
  <si>
    <t>Z6834</t>
  </si>
  <si>
    <t>L02412</t>
  </si>
  <si>
    <t>3E05317</t>
  </si>
  <si>
    <t>B3151ZZ</t>
  </si>
  <si>
    <t>R2681</t>
  </si>
  <si>
    <t>I951</t>
  </si>
  <si>
    <t>S0093XA</t>
  </si>
  <si>
    <t>W19XXXA</t>
  </si>
  <si>
    <t>R4702</t>
  </si>
  <si>
    <t>G459</t>
  </si>
  <si>
    <t>R4789</t>
  </si>
  <si>
    <t>R600</t>
  </si>
  <si>
    <t>M79643</t>
  </si>
  <si>
    <t>Z6829</t>
  </si>
  <si>
    <t>R635</t>
  </si>
  <si>
    <t>I672</t>
  </si>
  <si>
    <t>L209</t>
  </si>
  <si>
    <t>N529</t>
  </si>
  <si>
    <t>J300</t>
  </si>
  <si>
    <t>L570</t>
  </si>
  <si>
    <t>L578</t>
  </si>
  <si>
    <t>W108XXS</t>
  </si>
  <si>
    <t>I6350</t>
  </si>
  <si>
    <t>T148XXA</t>
  </si>
  <si>
    <t>Z6831</t>
  </si>
  <si>
    <t>J4540</t>
  </si>
  <si>
    <t>Z6830</t>
  </si>
  <si>
    <t>03CQ3ZZ</t>
  </si>
  <si>
    <t>I63012</t>
  </si>
  <si>
    <t>I63219</t>
  </si>
  <si>
    <t>I69391</t>
  </si>
  <si>
    <t>B3111ZZ</t>
  </si>
  <si>
    <t>L500</t>
  </si>
  <si>
    <t>L989</t>
  </si>
  <si>
    <t>R203</t>
  </si>
  <si>
    <t>A411</t>
  </si>
  <si>
    <t>I614</t>
  </si>
  <si>
    <t>0BW1XFZ</t>
  </si>
  <si>
    <t>I712</t>
  </si>
  <si>
    <t>I63322</t>
  </si>
  <si>
    <t>0JH632Z</t>
  </si>
  <si>
    <t>I63422</t>
  </si>
  <si>
    <t>I69320</t>
  </si>
  <si>
    <t>I38</t>
  </si>
  <si>
    <t>G8101</t>
  </si>
  <si>
    <t>M25512</t>
  </si>
  <si>
    <t>M7550</t>
  </si>
  <si>
    <t>I69854</t>
  </si>
  <si>
    <t>Bin</t>
  </si>
  <si>
    <t>Frequency</t>
  </si>
  <si>
    <t>EVT Stroke Length of Stay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</si>
  <si>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</si>
  <si>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</si>
  <si>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</si>
  <si>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</si>
  <si>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</si>
  <si>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</si>
  <si>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</si>
  <si>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</si>
  <si>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</si>
  <si>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</si>
  <si>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</si>
  <si>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Confidence Level(95.0%)</t>
  </si>
  <si>
    <t>More</t>
  </si>
  <si>
    <t>LOS</t>
  </si>
  <si>
    <t>MED</t>
  </si>
  <si>
    <t>D696
Thrombocy</t>
  </si>
  <si>
    <t>F1420
Cocaine dep</t>
  </si>
  <si>
    <t>I10
HTN</t>
  </si>
  <si>
    <t>I509
CHF</t>
  </si>
  <si>
    <t>I63311
RMCA thromb</t>
  </si>
  <si>
    <t>recur CVA</t>
  </si>
  <si>
    <t>I639
Stroke</t>
  </si>
  <si>
    <t>CVA 1 mo before</t>
  </si>
  <si>
    <t>B CAS</t>
  </si>
  <si>
    <t>I69392
Face weak post CVA</t>
  </si>
  <si>
    <t>I872
Ven insuf</t>
  </si>
  <si>
    <t>J439 Emphysema</t>
  </si>
  <si>
    <t>J9621 Respiratory fail</t>
  </si>
  <si>
    <t>K047
Periapical abcess</t>
  </si>
  <si>
    <t>K529
Noninfect gastroent</t>
  </si>
  <si>
    <t>K56600
Intest obst</t>
  </si>
  <si>
    <t>K5903
Drug ind constipation</t>
  </si>
  <si>
    <t>K9423
Gastrostomy malfx</t>
  </si>
  <si>
    <t>M79601
Arm pain</t>
  </si>
  <si>
    <t>M7989
Soft tiss disord</t>
  </si>
  <si>
    <t>N179
ARF</t>
  </si>
  <si>
    <t>N390
UTI</t>
  </si>
  <si>
    <t>R079
CP</t>
  </si>
  <si>
    <t>R0902
Abd disten</t>
  </si>
  <si>
    <t>R140
Abd disten</t>
  </si>
  <si>
    <t>R200
Skin anesthesia</t>
  </si>
  <si>
    <t>R319 Hematuria</t>
  </si>
  <si>
    <t>R4182 AMS</t>
  </si>
  <si>
    <t>R51
HA</t>
  </si>
  <si>
    <t>S0001XA
Scalp abrasion</t>
  </si>
  <si>
    <t>S0990XA
Head inj</t>
  </si>
  <si>
    <t>S40022A
Arm contus</t>
  </si>
  <si>
    <t>T17990A
Resp obst asphys</t>
  </si>
  <si>
    <t>GI/nutrition</t>
  </si>
  <si>
    <t>Tissue disorder</t>
  </si>
  <si>
    <t>HTN</t>
  </si>
  <si>
    <t>Injuries</t>
  </si>
  <si>
    <t>Respiratory, non-infectious</t>
  </si>
  <si>
    <t>CHF</t>
  </si>
  <si>
    <t>HA</t>
  </si>
  <si>
    <t>UTI</t>
  </si>
  <si>
    <t>Stroke</t>
  </si>
  <si>
    <t>Chest pain</t>
  </si>
  <si>
    <t>Substance abuse</t>
  </si>
  <si>
    <t>Acute kidney failure</t>
  </si>
  <si>
    <t>Bleeding</t>
  </si>
  <si>
    <t>AMS</t>
  </si>
  <si>
    <t>Carotid stenosis</t>
  </si>
  <si>
    <t>Coagulopathy</t>
  </si>
  <si>
    <t>Extremity pain</t>
  </si>
  <si>
    <t>Facial weakness</t>
  </si>
  <si>
    <t>0 Towards</t>
  </si>
  <si>
    <t>below 90</t>
  </si>
  <si>
    <t>90 towards 180</t>
  </si>
  <si>
    <t>I63411
RMCA Embo</t>
  </si>
  <si>
    <t>E871
HypoNa</t>
  </si>
  <si>
    <t>I5023
CHF</t>
  </si>
  <si>
    <t>I429
CM</t>
  </si>
  <si>
    <t>Y</t>
  </si>
  <si>
    <t>I618
ICH (prob comp)</t>
  </si>
  <si>
    <t>I4892
Aflutter</t>
  </si>
  <si>
    <t>G8194
Hemipleg</t>
  </si>
  <si>
    <t>F10129
ETOH abu</t>
  </si>
  <si>
    <t>I602
SAH</t>
  </si>
  <si>
    <t>I442
CHB</t>
  </si>
  <si>
    <t>Stroke after SAH or coding error, or SAH after intervention</t>
  </si>
  <si>
    <t>R112
N/V</t>
  </si>
  <si>
    <t>R4189
Cog impair</t>
  </si>
  <si>
    <t>R471
Dysarth</t>
  </si>
  <si>
    <t>F419
Anxiety</t>
  </si>
  <si>
    <t>I6529
CAS</t>
  </si>
  <si>
    <t>Recurrent stroke within year after EVT, treated w tPA</t>
  </si>
  <si>
    <t>R296
Rept falls</t>
  </si>
  <si>
    <t>K219
GERD</t>
  </si>
  <si>
    <t>T82868A
Thrombosis from prosthetic</t>
  </si>
  <si>
    <t>D61810
Chemo ind pancytop</t>
  </si>
  <si>
    <t>C782
2nd lung CA</t>
  </si>
  <si>
    <t>R0602
SOB</t>
  </si>
  <si>
    <t>R6521
Sept shock</t>
  </si>
  <si>
    <t>A419
Sepsis</t>
  </si>
  <si>
    <t>N170
ARF</t>
  </si>
  <si>
    <t>J690
pneumonitis</t>
  </si>
  <si>
    <t>I63412
LMCA embo</t>
  </si>
  <si>
    <t>I2690
Septic PE</t>
  </si>
  <si>
    <t>I748
Arterial embo</t>
  </si>
  <si>
    <t>F17210
Tob depend</t>
  </si>
  <si>
    <t>G8191
Hemipleg</t>
  </si>
  <si>
    <t>F0390
Dementia</t>
  </si>
  <si>
    <t>R410
AMS</t>
  </si>
  <si>
    <t>I6302
BA occlusion</t>
  </si>
  <si>
    <t>I619
ICH</t>
  </si>
  <si>
    <t>G8250
Quadpleg</t>
  </si>
  <si>
    <t>R531
Weak</t>
  </si>
  <si>
    <t>I63031
R carotid thromb</t>
  </si>
  <si>
    <t>I4891
Afib</t>
  </si>
  <si>
    <t>I63511
Occ/sten RMCA</t>
  </si>
  <si>
    <t>K920
Hematemesis</t>
  </si>
  <si>
    <t>J449
COPD</t>
  </si>
  <si>
    <t>I63032
L Carotid Thromb</t>
  </si>
  <si>
    <t>G935
Brain compression</t>
  </si>
  <si>
    <t>R402114
Coma</t>
  </si>
  <si>
    <t>DELETE</t>
  </si>
  <si>
    <t>Mortality</t>
  </si>
  <si>
    <t>Died during hospital stay</t>
  </si>
  <si>
    <t>Died in hosp</t>
  </si>
  <si>
    <t>Died within yr</t>
  </si>
  <si>
    <t>Survived hosp</t>
  </si>
  <si>
    <t>All deaths</t>
  </si>
  <si>
    <t>Duration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</si>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</sst>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\ AM/PM"/>
  </numFmts>
  <fonts count="3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FABAB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BDD7EE"/>
        <bgColor rgb="FFD9D9D9"/>
      </patternFill>
    </fill>
    <fill>
      <patternFill patternType="solid">
        <fgColor rgb="FFE7E6E6"/>
        <bgColor rgb="FFE0E5EB"/>
      </patternFill>
    </fill>
    <fill>
      <patternFill patternType="solid">
        <fgColor rgb="FFFFFFFF"/>
        <bgColor rgb="FFE7E6E6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22" fontId="0" fillId="0" borderId="0" xfId="0" applyNumberFormat="1"/>
    <xf numFmtId="11" fontId="0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2" xfId="0" applyFont="1" applyBorder="1" applyAlignment="1"/>
    <xf numFmtId="0" fontId="0" fillId="0" borderId="0" xfId="0" applyFont="1" applyAlignment="1">
      <alignment wrapText="1"/>
    </xf>
    <xf numFmtId="0" fontId="2" fillId="2" borderId="0" xfId="0" applyFont="1" applyFill="1"/>
    <xf numFmtId="16" fontId="0" fillId="0" borderId="0" xfId="0" applyNumberFormat="1" applyFont="1"/>
    <xf numFmtId="0" fontId="0" fillId="3" borderId="0" xfId="0" applyFill="1"/>
    <xf numFmtId="22" fontId="0" fillId="3" borderId="0" xfId="0" applyNumberFormat="1" applyFill="1"/>
    <xf numFmtId="0" fontId="0" fillId="3" borderId="0" xfId="0" applyFont="1" applyFill="1" applyAlignment="1">
      <alignment wrapText="1"/>
    </xf>
    <xf numFmtId="0" fontId="0" fillId="4" borderId="0" xfId="0" applyFont="1" applyFill="1"/>
    <xf numFmtId="164" fontId="0" fillId="3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5" borderId="0" xfId="0" applyFont="1" applyFill="1"/>
    <xf numFmtId="11" fontId="0" fillId="3" borderId="0" xfId="0" applyNumberFormat="1" applyFont="1" applyFill="1"/>
    <xf numFmtId="0" fontId="0" fillId="6" borderId="0" xfId="0" applyFill="1"/>
    <xf numFmtId="0" fontId="0" fillId="7" borderId="0" xfId="0" applyFill="1"/>
    <xf numFmtId="22" fontId="0" fillId="7" borderId="0" xfId="0" applyNumberFormat="1" applyFill="1"/>
    <xf numFmtId="0" fontId="0" fillId="7" borderId="0" xfId="0" applyFont="1" applyFill="1" applyAlignment="1">
      <alignment wrapText="1"/>
    </xf>
    <xf numFmtId="11" fontId="0" fillId="7" borderId="0" xfId="0" applyNumberFormat="1" applyFont="1" applyFill="1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AFABAB"/>
      <rgbColor rgb="FF993366"/>
      <rgbColor rgb="FFE7E6E6"/>
      <rgbColor rgb="FFE0E5E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F99CC"/>
      <rgbColor rgb="FFCC99FF"/>
      <rgbColor rgb="FFFFCC99"/>
      <rgbColor rgb="FF3366FF"/>
      <rgbColor rgb="FF5B9BD5"/>
      <rgbColor rgb="FF92D050"/>
      <rgbColor rgb="FFFFCC00"/>
      <rgbColor rgb="FFFF9900"/>
      <rgbColor rgb="FFED7D31"/>
      <rgbColor rgb="FF595959"/>
      <rgbColor rgb="FF8B8B8B"/>
      <rgbColor rgb="FF003366"/>
      <rgbColor rgb="FF5897D0"/>
      <rgbColor rgb="FF003300"/>
      <rgbColor rgb="FF333300"/>
      <rgbColor rgb="FF993300"/>
      <rgbColor rgb="FF993366"/>
      <rgbColor rgb="FF44546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15">
                <a:solidFill>
                  <a:srgbClr val="808080"/>
                </a:solidFill>
                <a:latin typeface="Calibri"/>
              </a:defRPr>
            </a:pPr>
            <a:r>
              <a:rPr sz="1400" b="0" strike="noStrike" spc="15">
                <a:solidFill>
                  <a:srgbClr val="808080"/>
                </a:solidFill>
                <a:latin typeface="Calibri"/>
              </a:rPr>
              <a:t>EVT IP Length of Stay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noFill/>
            <a:ln w="9360">
              <a:solidFill>
                <a:srgbClr val="5897D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LOS!$A$2:$A$32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More</c:v>
                </c:pt>
              </c:strCache>
            </c:strRef>
          </c:cat>
          <c:val>
            <c:numRef>
              <c:f>LOS!$B$2:$B$32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9-454A-AA15-46C4D15BA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9908536"/>
        <c:axId val="74086434"/>
      </c:barChart>
      <c:catAx>
        <c:axId val="299085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808080"/>
                    </a:solidFill>
                    <a:latin typeface="Calibri"/>
                  </a:rPr>
                  <a:t>Length of stay in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74086434"/>
        <c:crosses val="autoZero"/>
        <c:auto val="1"/>
        <c:lblAlgn val="ctr"/>
        <c:lblOffset val="100"/>
        <c:noMultiLvlLbl val="1"/>
      </c:catAx>
      <c:valAx>
        <c:axId val="74086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808080"/>
                    </a:solidFill>
                    <a:latin typeface="Calibri"/>
                  </a:defRPr>
                </a:pPr>
                <a:r>
                  <a:rPr sz="900" b="0" strike="noStrike" spc="-1">
                    <a:solidFill>
                      <a:srgbClr val="808080"/>
                    </a:solidFill>
                    <a:latin typeface="Calibri"/>
                  </a:rPr>
                  <a:t>Frequency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808080"/>
                </a:solidFill>
                <a:latin typeface="Calibri"/>
              </a:defRPr>
            </a:pPr>
            <a:endParaRPr lang="en-US"/>
          </a:p>
        </c:txPr>
        <c:crossAx val="2990853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noFill/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360">
                <a:solidFill>
                  <a:srgbClr val="5B9BD5"/>
                </a:solidFill>
                <a:round/>
              </a:ln>
            </c:spPr>
            <c:trendlineType val="linear"/>
            <c:dispRSqr val="0"/>
            <c:dispEq val="0"/>
          </c:trendline>
          <c:y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E26-B1DF-696E2DF9E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9292"/>
        <c:axId val="31480280"/>
      </c:scatterChart>
      <c:valAx>
        <c:axId val="96949292"/>
        <c:scaling>
          <c:orientation val="minMax"/>
        </c:scaling>
        <c:delete val="0"/>
        <c:axPos val="b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900" b="1" strike="noStrike" spc="-1">
                    <a:solidFill>
                      <a:srgbClr val="44546A"/>
                    </a:solidFill>
                    <a:latin typeface="Calibri"/>
                  </a:defRPr>
                </a:pPr>
                <a:r>
                  <a:rPr sz="900" b="1" strike="noStrike" spc="-1">
                    <a:solidFill>
                      <a:srgbClr val="44546A"/>
                    </a:solidFill>
                    <a:latin typeface="Calibri"/>
                  </a:rPr>
                  <a:t>EVT hospital encounter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31480280"/>
        <c:crosses val="autoZero"/>
        <c:crossBetween val="midCat"/>
      </c:valAx>
      <c:valAx>
        <c:axId val="31480280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1" strike="noStrike" spc="-1">
                    <a:solidFill>
                      <a:srgbClr val="44546A"/>
                    </a:solidFill>
                    <a:latin typeface="Calibri"/>
                  </a:defRPr>
                </a:pPr>
                <a:r>
                  <a:rPr sz="900" b="1" strike="noStrike" spc="-1">
                    <a:solidFill>
                      <a:srgbClr val="44546A"/>
                    </a:solidFill>
                    <a:latin typeface="Calibri"/>
                  </a:rPr>
                  <a:t>LOS in days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ADB9CA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969492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E0E5EB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Reasons for readmission (all)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'Readmit DX'!$I$46:$I$63</c:f>
              <c:strCache>
                <c:ptCount val="18"/>
                <c:pt idx="0">
                  <c:v>GI/nutrition</c:v>
                </c:pt>
                <c:pt idx="1">
                  <c:v>Tissue disorder</c:v>
                </c:pt>
                <c:pt idx="2">
                  <c:v>HTN</c:v>
                </c:pt>
                <c:pt idx="3">
                  <c:v>Injuries</c:v>
                </c:pt>
                <c:pt idx="4">
                  <c:v>Respiratory, non-infectious</c:v>
                </c:pt>
                <c:pt idx="5">
                  <c:v>CHF</c:v>
                </c:pt>
                <c:pt idx="6">
                  <c:v>HA</c:v>
                </c:pt>
                <c:pt idx="7">
                  <c:v>UTI</c:v>
                </c:pt>
                <c:pt idx="8">
                  <c:v>Stroke</c:v>
                </c:pt>
                <c:pt idx="9">
                  <c:v>Chest pain</c:v>
                </c:pt>
                <c:pt idx="10">
                  <c:v>Substance abuse</c:v>
                </c:pt>
                <c:pt idx="11">
                  <c:v>Acute kidney failure</c:v>
                </c:pt>
                <c:pt idx="12">
                  <c:v>Bleeding</c:v>
                </c:pt>
                <c:pt idx="13">
                  <c:v>AMS</c:v>
                </c:pt>
                <c:pt idx="14">
                  <c:v>Carotid stenosis</c:v>
                </c:pt>
                <c:pt idx="15">
                  <c:v>Coagulopathy</c:v>
                </c:pt>
                <c:pt idx="16">
                  <c:v>Extremity pain</c:v>
                </c:pt>
                <c:pt idx="17">
                  <c:v>Facial weakness</c:v>
                </c:pt>
              </c:strCache>
            </c:strRef>
          </c:cat>
          <c:val>
            <c:numRef>
              <c:f>'Readmit DX'!$J$46:$J$63</c:f>
              <c:numCache>
                <c:formatCode>General</c:formatCode>
                <c:ptCount val="18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8D7-B99A-E807247A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58284449"/>
        <c:axId val="78757069"/>
      </c:barChart>
      <c:catAx>
        <c:axId val="582844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757069"/>
        <c:crosses val="autoZero"/>
        <c:auto val="1"/>
        <c:lblAlgn val="ctr"/>
        <c:lblOffset val="100"/>
        <c:noMultiLvlLbl val="1"/>
      </c:catAx>
      <c:valAx>
        <c:axId val="78757069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5828444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Readmission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Sheet5!$A$2:$A$403</c:f>
              <c:numCache>
                <c:formatCode>General</c:formatCode>
                <c:ptCount val="402"/>
                <c:pt idx="0">
                  <c:v>0</c:v>
                </c:pt>
                <c:pt idx="1">
                  <c:v>0.99999990000000005</c:v>
                </c:pt>
                <c:pt idx="2">
                  <c:v>1</c:v>
                </c:pt>
                <c:pt idx="3">
                  <c:v>1.9999999000000002</c:v>
                </c:pt>
                <c:pt idx="4">
                  <c:v>2</c:v>
                </c:pt>
                <c:pt idx="5">
                  <c:v>2.9999999000000002</c:v>
                </c:pt>
                <c:pt idx="6">
                  <c:v>3</c:v>
                </c:pt>
                <c:pt idx="7">
                  <c:v>3.9999999000000002</c:v>
                </c:pt>
                <c:pt idx="8">
                  <c:v>4</c:v>
                </c:pt>
                <c:pt idx="9">
                  <c:v>4.9999998999999997</c:v>
                </c:pt>
                <c:pt idx="10">
                  <c:v>5</c:v>
                </c:pt>
                <c:pt idx="11">
                  <c:v>5.9999998999999997</c:v>
                </c:pt>
                <c:pt idx="12">
                  <c:v>6</c:v>
                </c:pt>
                <c:pt idx="13">
                  <c:v>6.9999998999999997</c:v>
                </c:pt>
                <c:pt idx="14">
                  <c:v>7</c:v>
                </c:pt>
                <c:pt idx="15">
                  <c:v>7.9999998999999997</c:v>
                </c:pt>
                <c:pt idx="16">
                  <c:v>8</c:v>
                </c:pt>
                <c:pt idx="17">
                  <c:v>8.9999999000000006</c:v>
                </c:pt>
                <c:pt idx="18">
                  <c:v>9</c:v>
                </c:pt>
                <c:pt idx="19">
                  <c:v>9.9999999000000006</c:v>
                </c:pt>
                <c:pt idx="20">
                  <c:v>10</c:v>
                </c:pt>
                <c:pt idx="21">
                  <c:v>10.999999900000001</c:v>
                </c:pt>
                <c:pt idx="22">
                  <c:v>11</c:v>
                </c:pt>
                <c:pt idx="23">
                  <c:v>11.999999900000001</c:v>
                </c:pt>
                <c:pt idx="24">
                  <c:v>12</c:v>
                </c:pt>
                <c:pt idx="25">
                  <c:v>12.999999900000001</c:v>
                </c:pt>
                <c:pt idx="26">
                  <c:v>13</c:v>
                </c:pt>
                <c:pt idx="27">
                  <c:v>13.999999900000001</c:v>
                </c:pt>
                <c:pt idx="28">
                  <c:v>14</c:v>
                </c:pt>
                <c:pt idx="29">
                  <c:v>14.999999900000001</c:v>
                </c:pt>
                <c:pt idx="30">
                  <c:v>15</c:v>
                </c:pt>
                <c:pt idx="31">
                  <c:v>15.999999900000001</c:v>
                </c:pt>
                <c:pt idx="32">
                  <c:v>16</c:v>
                </c:pt>
                <c:pt idx="33">
                  <c:v>16.999999899999999</c:v>
                </c:pt>
                <c:pt idx="34">
                  <c:v>17</c:v>
                </c:pt>
                <c:pt idx="35">
                  <c:v>17.999999899999999</c:v>
                </c:pt>
                <c:pt idx="36">
                  <c:v>18</c:v>
                </c:pt>
                <c:pt idx="37">
                  <c:v>18.999999899999999</c:v>
                </c:pt>
                <c:pt idx="38">
                  <c:v>19</c:v>
                </c:pt>
                <c:pt idx="39">
                  <c:v>19.999999899999999</c:v>
                </c:pt>
                <c:pt idx="40">
                  <c:v>20</c:v>
                </c:pt>
                <c:pt idx="41">
                  <c:v>20.999999899999999</c:v>
                </c:pt>
                <c:pt idx="42">
                  <c:v>21</c:v>
                </c:pt>
                <c:pt idx="43">
                  <c:v>21.999999899999999</c:v>
                </c:pt>
                <c:pt idx="44">
                  <c:v>22</c:v>
                </c:pt>
                <c:pt idx="45">
                  <c:v>22.999999899999999</c:v>
                </c:pt>
                <c:pt idx="46">
                  <c:v>23</c:v>
                </c:pt>
                <c:pt idx="47">
                  <c:v>23.999999899999999</c:v>
                </c:pt>
                <c:pt idx="48">
                  <c:v>24</c:v>
                </c:pt>
                <c:pt idx="49">
                  <c:v>24.999999899999999</c:v>
                </c:pt>
                <c:pt idx="50">
                  <c:v>25</c:v>
                </c:pt>
                <c:pt idx="51">
                  <c:v>25.999999899999999</c:v>
                </c:pt>
                <c:pt idx="52">
                  <c:v>26</c:v>
                </c:pt>
                <c:pt idx="53">
                  <c:v>26.999999899999999</c:v>
                </c:pt>
                <c:pt idx="54">
                  <c:v>27</c:v>
                </c:pt>
                <c:pt idx="55">
                  <c:v>27.999999899999999</c:v>
                </c:pt>
                <c:pt idx="56">
                  <c:v>28</c:v>
                </c:pt>
                <c:pt idx="57">
                  <c:v>28.999999899999999</c:v>
                </c:pt>
                <c:pt idx="58">
                  <c:v>29</c:v>
                </c:pt>
                <c:pt idx="59">
                  <c:v>29.999999899999999</c:v>
                </c:pt>
                <c:pt idx="60">
                  <c:v>30</c:v>
                </c:pt>
                <c:pt idx="61">
                  <c:v>30.999999899999999</c:v>
                </c:pt>
                <c:pt idx="62">
                  <c:v>31</c:v>
                </c:pt>
                <c:pt idx="63">
                  <c:v>31.999999899999999</c:v>
                </c:pt>
                <c:pt idx="64">
                  <c:v>32</c:v>
                </c:pt>
                <c:pt idx="65">
                  <c:v>32.999999899999999</c:v>
                </c:pt>
                <c:pt idx="66">
                  <c:v>33</c:v>
                </c:pt>
                <c:pt idx="67">
                  <c:v>33.999999899999999</c:v>
                </c:pt>
                <c:pt idx="68">
                  <c:v>34</c:v>
                </c:pt>
                <c:pt idx="69">
                  <c:v>34.999999899999999</c:v>
                </c:pt>
                <c:pt idx="70">
                  <c:v>35</c:v>
                </c:pt>
                <c:pt idx="71">
                  <c:v>35.999999899999999</c:v>
                </c:pt>
                <c:pt idx="72">
                  <c:v>36</c:v>
                </c:pt>
                <c:pt idx="73">
                  <c:v>36.999999899999999</c:v>
                </c:pt>
                <c:pt idx="74">
                  <c:v>37</c:v>
                </c:pt>
                <c:pt idx="75">
                  <c:v>37.999999899999999</c:v>
                </c:pt>
                <c:pt idx="76">
                  <c:v>38</c:v>
                </c:pt>
                <c:pt idx="77">
                  <c:v>38.999999899999999</c:v>
                </c:pt>
                <c:pt idx="78">
                  <c:v>39</c:v>
                </c:pt>
                <c:pt idx="79">
                  <c:v>39.999999899999999</c:v>
                </c:pt>
                <c:pt idx="80">
                  <c:v>40</c:v>
                </c:pt>
                <c:pt idx="81">
                  <c:v>40.999999899999999</c:v>
                </c:pt>
                <c:pt idx="82">
                  <c:v>41</c:v>
                </c:pt>
                <c:pt idx="83">
                  <c:v>41.999999899999999</c:v>
                </c:pt>
                <c:pt idx="84">
                  <c:v>42</c:v>
                </c:pt>
                <c:pt idx="85">
                  <c:v>42.999999899999999</c:v>
                </c:pt>
                <c:pt idx="86">
                  <c:v>43</c:v>
                </c:pt>
                <c:pt idx="87">
                  <c:v>43.999999899999999</c:v>
                </c:pt>
                <c:pt idx="88">
                  <c:v>44</c:v>
                </c:pt>
                <c:pt idx="89">
                  <c:v>44.999999899999999</c:v>
                </c:pt>
                <c:pt idx="90">
                  <c:v>45</c:v>
                </c:pt>
                <c:pt idx="91">
                  <c:v>45.999999899999999</c:v>
                </c:pt>
                <c:pt idx="92">
                  <c:v>46</c:v>
                </c:pt>
                <c:pt idx="93">
                  <c:v>46.999999899999999</c:v>
                </c:pt>
                <c:pt idx="94">
                  <c:v>47</c:v>
                </c:pt>
                <c:pt idx="95">
                  <c:v>47.999999899999999</c:v>
                </c:pt>
                <c:pt idx="96">
                  <c:v>48</c:v>
                </c:pt>
                <c:pt idx="97">
                  <c:v>48.999999899999999</c:v>
                </c:pt>
                <c:pt idx="98">
                  <c:v>49</c:v>
                </c:pt>
                <c:pt idx="99">
                  <c:v>49.999999899999999</c:v>
                </c:pt>
                <c:pt idx="100">
                  <c:v>50</c:v>
                </c:pt>
                <c:pt idx="101">
                  <c:v>50.999999899999999</c:v>
                </c:pt>
                <c:pt idx="102">
                  <c:v>51</c:v>
                </c:pt>
                <c:pt idx="103">
                  <c:v>51.999999899999999</c:v>
                </c:pt>
                <c:pt idx="104">
                  <c:v>52</c:v>
                </c:pt>
                <c:pt idx="105">
                  <c:v>52.999999899999999</c:v>
                </c:pt>
                <c:pt idx="106">
                  <c:v>53</c:v>
                </c:pt>
                <c:pt idx="107">
                  <c:v>53.999999899999999</c:v>
                </c:pt>
                <c:pt idx="108">
                  <c:v>54</c:v>
                </c:pt>
                <c:pt idx="109">
                  <c:v>54.999999899999999</c:v>
                </c:pt>
                <c:pt idx="110">
                  <c:v>55</c:v>
                </c:pt>
                <c:pt idx="111">
                  <c:v>55.999999899999999</c:v>
                </c:pt>
                <c:pt idx="112">
                  <c:v>56</c:v>
                </c:pt>
                <c:pt idx="113">
                  <c:v>56.999999899999999</c:v>
                </c:pt>
                <c:pt idx="114">
                  <c:v>57</c:v>
                </c:pt>
                <c:pt idx="115">
                  <c:v>57.999999899999999</c:v>
                </c:pt>
                <c:pt idx="116">
                  <c:v>58</c:v>
                </c:pt>
                <c:pt idx="117">
                  <c:v>58.999999899999999</c:v>
                </c:pt>
                <c:pt idx="118">
                  <c:v>59</c:v>
                </c:pt>
                <c:pt idx="119">
                  <c:v>59.999999899999999</c:v>
                </c:pt>
                <c:pt idx="120">
                  <c:v>60</c:v>
                </c:pt>
                <c:pt idx="121">
                  <c:v>60.999999899999999</c:v>
                </c:pt>
                <c:pt idx="122">
                  <c:v>61</c:v>
                </c:pt>
                <c:pt idx="123">
                  <c:v>61.999999899999999</c:v>
                </c:pt>
                <c:pt idx="124">
                  <c:v>62</c:v>
                </c:pt>
                <c:pt idx="125">
                  <c:v>62.999999899999999</c:v>
                </c:pt>
                <c:pt idx="126">
                  <c:v>63</c:v>
                </c:pt>
                <c:pt idx="127">
                  <c:v>63.999999899999999</c:v>
                </c:pt>
                <c:pt idx="128">
                  <c:v>64</c:v>
                </c:pt>
                <c:pt idx="129">
                  <c:v>64.999999900000006</c:v>
                </c:pt>
                <c:pt idx="130">
                  <c:v>65</c:v>
                </c:pt>
                <c:pt idx="131">
                  <c:v>65.999999900000006</c:v>
                </c:pt>
                <c:pt idx="132">
                  <c:v>66</c:v>
                </c:pt>
                <c:pt idx="133">
                  <c:v>66.999999900000006</c:v>
                </c:pt>
                <c:pt idx="134">
                  <c:v>67</c:v>
                </c:pt>
                <c:pt idx="135">
                  <c:v>67.999999900000006</c:v>
                </c:pt>
                <c:pt idx="136">
                  <c:v>68</c:v>
                </c:pt>
                <c:pt idx="137">
                  <c:v>68.999999900000006</c:v>
                </c:pt>
                <c:pt idx="138">
                  <c:v>69</c:v>
                </c:pt>
                <c:pt idx="139">
                  <c:v>69.999999900000006</c:v>
                </c:pt>
                <c:pt idx="140">
                  <c:v>70</c:v>
                </c:pt>
                <c:pt idx="141">
                  <c:v>70.999999900000006</c:v>
                </c:pt>
                <c:pt idx="142">
                  <c:v>71</c:v>
                </c:pt>
                <c:pt idx="143">
                  <c:v>71.999999900000006</c:v>
                </c:pt>
                <c:pt idx="144">
                  <c:v>72</c:v>
                </c:pt>
                <c:pt idx="145">
                  <c:v>72.999999900000006</c:v>
                </c:pt>
                <c:pt idx="146">
                  <c:v>73</c:v>
                </c:pt>
                <c:pt idx="147">
                  <c:v>73.999999900000006</c:v>
                </c:pt>
                <c:pt idx="148">
                  <c:v>74</c:v>
                </c:pt>
                <c:pt idx="149">
                  <c:v>74.999999900000006</c:v>
                </c:pt>
                <c:pt idx="150">
                  <c:v>75</c:v>
                </c:pt>
                <c:pt idx="151">
                  <c:v>75.999999900000006</c:v>
                </c:pt>
                <c:pt idx="152">
                  <c:v>76</c:v>
                </c:pt>
                <c:pt idx="153">
                  <c:v>76.999999900000006</c:v>
                </c:pt>
                <c:pt idx="154">
                  <c:v>77</c:v>
                </c:pt>
                <c:pt idx="155">
                  <c:v>77.999999900000006</c:v>
                </c:pt>
                <c:pt idx="156">
                  <c:v>78</c:v>
                </c:pt>
                <c:pt idx="157">
                  <c:v>78.999999900000006</c:v>
                </c:pt>
                <c:pt idx="158">
                  <c:v>79</c:v>
                </c:pt>
                <c:pt idx="159">
                  <c:v>79.999999900000006</c:v>
                </c:pt>
                <c:pt idx="160">
                  <c:v>80</c:v>
                </c:pt>
                <c:pt idx="161">
                  <c:v>80.999999900000006</c:v>
                </c:pt>
                <c:pt idx="162">
                  <c:v>81</c:v>
                </c:pt>
                <c:pt idx="163">
                  <c:v>81.999999900000006</c:v>
                </c:pt>
                <c:pt idx="164">
                  <c:v>82</c:v>
                </c:pt>
                <c:pt idx="165">
                  <c:v>82.999999900000006</c:v>
                </c:pt>
                <c:pt idx="166">
                  <c:v>83</c:v>
                </c:pt>
                <c:pt idx="167">
                  <c:v>83.999999900000006</c:v>
                </c:pt>
                <c:pt idx="168">
                  <c:v>84</c:v>
                </c:pt>
                <c:pt idx="169">
                  <c:v>84.999999900000006</c:v>
                </c:pt>
                <c:pt idx="170">
                  <c:v>85</c:v>
                </c:pt>
                <c:pt idx="171">
                  <c:v>85.999999900000006</c:v>
                </c:pt>
                <c:pt idx="172">
                  <c:v>86</c:v>
                </c:pt>
                <c:pt idx="173">
                  <c:v>86.999999900000006</c:v>
                </c:pt>
                <c:pt idx="174">
                  <c:v>87</c:v>
                </c:pt>
                <c:pt idx="175">
                  <c:v>87.999999900000006</c:v>
                </c:pt>
                <c:pt idx="176">
                  <c:v>88</c:v>
                </c:pt>
                <c:pt idx="177">
                  <c:v>88.999999900000006</c:v>
                </c:pt>
                <c:pt idx="178">
                  <c:v>89</c:v>
                </c:pt>
                <c:pt idx="179">
                  <c:v>89.999999900000006</c:v>
                </c:pt>
                <c:pt idx="180">
                  <c:v>90</c:v>
                </c:pt>
                <c:pt idx="181">
                  <c:v>90.999999900000006</c:v>
                </c:pt>
                <c:pt idx="182">
                  <c:v>91</c:v>
                </c:pt>
                <c:pt idx="183">
                  <c:v>91.999999900000006</c:v>
                </c:pt>
                <c:pt idx="184">
                  <c:v>92</c:v>
                </c:pt>
                <c:pt idx="185">
                  <c:v>92.999999900000006</c:v>
                </c:pt>
                <c:pt idx="186">
                  <c:v>93</c:v>
                </c:pt>
                <c:pt idx="187">
                  <c:v>93.999999900000006</c:v>
                </c:pt>
                <c:pt idx="188">
                  <c:v>94</c:v>
                </c:pt>
                <c:pt idx="189">
                  <c:v>94.999999900000006</c:v>
                </c:pt>
                <c:pt idx="190">
                  <c:v>95</c:v>
                </c:pt>
                <c:pt idx="191">
                  <c:v>95.999999900000006</c:v>
                </c:pt>
                <c:pt idx="192">
                  <c:v>96</c:v>
                </c:pt>
                <c:pt idx="193">
                  <c:v>96.999999900000006</c:v>
                </c:pt>
                <c:pt idx="194">
                  <c:v>97</c:v>
                </c:pt>
                <c:pt idx="195">
                  <c:v>97.999999900000006</c:v>
                </c:pt>
                <c:pt idx="196">
                  <c:v>98</c:v>
                </c:pt>
                <c:pt idx="197">
                  <c:v>98.999999900000006</c:v>
                </c:pt>
                <c:pt idx="198">
                  <c:v>99</c:v>
                </c:pt>
                <c:pt idx="199">
                  <c:v>99.999999900000006</c:v>
                </c:pt>
                <c:pt idx="200">
                  <c:v>100</c:v>
                </c:pt>
                <c:pt idx="201">
                  <c:v>100.99999990000001</c:v>
                </c:pt>
                <c:pt idx="202">
                  <c:v>101</c:v>
                </c:pt>
                <c:pt idx="203">
                  <c:v>101.99999990000001</c:v>
                </c:pt>
                <c:pt idx="204">
                  <c:v>102</c:v>
                </c:pt>
                <c:pt idx="205">
                  <c:v>102.99999990000001</c:v>
                </c:pt>
                <c:pt idx="206">
                  <c:v>103</c:v>
                </c:pt>
                <c:pt idx="207">
                  <c:v>103.99999990000001</c:v>
                </c:pt>
                <c:pt idx="208">
                  <c:v>104</c:v>
                </c:pt>
                <c:pt idx="209">
                  <c:v>104.99999990000001</c:v>
                </c:pt>
                <c:pt idx="210">
                  <c:v>105</c:v>
                </c:pt>
                <c:pt idx="211">
                  <c:v>105.99999990000001</c:v>
                </c:pt>
                <c:pt idx="212">
                  <c:v>106</c:v>
                </c:pt>
                <c:pt idx="213">
                  <c:v>106.99999990000001</c:v>
                </c:pt>
                <c:pt idx="214">
                  <c:v>107</c:v>
                </c:pt>
                <c:pt idx="215">
                  <c:v>107.99999990000001</c:v>
                </c:pt>
                <c:pt idx="216">
                  <c:v>108</c:v>
                </c:pt>
                <c:pt idx="217">
                  <c:v>108.99999990000001</c:v>
                </c:pt>
                <c:pt idx="218">
                  <c:v>109</c:v>
                </c:pt>
                <c:pt idx="219">
                  <c:v>109.99999990000001</c:v>
                </c:pt>
                <c:pt idx="220">
                  <c:v>110</c:v>
                </c:pt>
                <c:pt idx="221">
                  <c:v>110.99999990000001</c:v>
                </c:pt>
                <c:pt idx="222">
                  <c:v>111</c:v>
                </c:pt>
                <c:pt idx="223">
                  <c:v>111.99999990000001</c:v>
                </c:pt>
                <c:pt idx="224">
                  <c:v>112</c:v>
                </c:pt>
                <c:pt idx="225">
                  <c:v>112.99999990000001</c:v>
                </c:pt>
                <c:pt idx="226">
                  <c:v>113</c:v>
                </c:pt>
                <c:pt idx="227">
                  <c:v>113.99999990000001</c:v>
                </c:pt>
                <c:pt idx="228">
                  <c:v>114</c:v>
                </c:pt>
                <c:pt idx="229">
                  <c:v>114.99999990000001</c:v>
                </c:pt>
                <c:pt idx="230">
                  <c:v>115</c:v>
                </c:pt>
                <c:pt idx="231">
                  <c:v>115.99999990000001</c:v>
                </c:pt>
                <c:pt idx="232">
                  <c:v>116</c:v>
                </c:pt>
                <c:pt idx="233">
                  <c:v>116.99999990000001</c:v>
                </c:pt>
                <c:pt idx="234">
                  <c:v>117</c:v>
                </c:pt>
                <c:pt idx="235">
                  <c:v>117.99999990000001</c:v>
                </c:pt>
                <c:pt idx="236">
                  <c:v>118</c:v>
                </c:pt>
                <c:pt idx="237">
                  <c:v>118.99999990000001</c:v>
                </c:pt>
                <c:pt idx="238">
                  <c:v>119</c:v>
                </c:pt>
                <c:pt idx="239">
                  <c:v>119.99999990000001</c:v>
                </c:pt>
                <c:pt idx="240">
                  <c:v>120</c:v>
                </c:pt>
                <c:pt idx="241">
                  <c:v>120.99999990000001</c:v>
                </c:pt>
                <c:pt idx="242">
                  <c:v>121</c:v>
                </c:pt>
                <c:pt idx="243">
                  <c:v>121.99999990000001</c:v>
                </c:pt>
                <c:pt idx="244">
                  <c:v>122</c:v>
                </c:pt>
                <c:pt idx="245">
                  <c:v>122.99999990000001</c:v>
                </c:pt>
                <c:pt idx="246">
                  <c:v>123</c:v>
                </c:pt>
                <c:pt idx="247">
                  <c:v>123.99999990000001</c:v>
                </c:pt>
                <c:pt idx="248">
                  <c:v>124</c:v>
                </c:pt>
                <c:pt idx="249">
                  <c:v>124.99999990000001</c:v>
                </c:pt>
                <c:pt idx="250">
                  <c:v>125</c:v>
                </c:pt>
                <c:pt idx="251">
                  <c:v>125.99999990000001</c:v>
                </c:pt>
                <c:pt idx="252">
                  <c:v>126</c:v>
                </c:pt>
                <c:pt idx="253">
                  <c:v>126.99999990000001</c:v>
                </c:pt>
                <c:pt idx="254">
                  <c:v>127</c:v>
                </c:pt>
                <c:pt idx="255">
                  <c:v>127.99999990000001</c:v>
                </c:pt>
                <c:pt idx="256">
                  <c:v>128</c:v>
                </c:pt>
                <c:pt idx="257">
                  <c:v>128.99999990000001</c:v>
                </c:pt>
                <c:pt idx="258">
                  <c:v>129</c:v>
                </c:pt>
                <c:pt idx="259">
                  <c:v>129.99999990000001</c:v>
                </c:pt>
                <c:pt idx="260">
                  <c:v>130</c:v>
                </c:pt>
                <c:pt idx="261">
                  <c:v>130.99999990000001</c:v>
                </c:pt>
                <c:pt idx="262">
                  <c:v>131</c:v>
                </c:pt>
                <c:pt idx="263">
                  <c:v>131.99999990000001</c:v>
                </c:pt>
                <c:pt idx="264">
                  <c:v>132</c:v>
                </c:pt>
                <c:pt idx="265">
                  <c:v>132.99999990000001</c:v>
                </c:pt>
                <c:pt idx="266">
                  <c:v>133</c:v>
                </c:pt>
                <c:pt idx="267">
                  <c:v>133.99999990000001</c:v>
                </c:pt>
                <c:pt idx="268">
                  <c:v>134</c:v>
                </c:pt>
                <c:pt idx="269">
                  <c:v>134.99999990000001</c:v>
                </c:pt>
                <c:pt idx="270">
                  <c:v>135</c:v>
                </c:pt>
                <c:pt idx="271">
                  <c:v>135.99999990000001</c:v>
                </c:pt>
                <c:pt idx="272">
                  <c:v>136</c:v>
                </c:pt>
                <c:pt idx="273">
                  <c:v>136.99999990000001</c:v>
                </c:pt>
                <c:pt idx="274">
                  <c:v>137</c:v>
                </c:pt>
                <c:pt idx="275">
                  <c:v>137.99999990000001</c:v>
                </c:pt>
                <c:pt idx="276">
                  <c:v>138</c:v>
                </c:pt>
                <c:pt idx="277">
                  <c:v>138.99999990000001</c:v>
                </c:pt>
                <c:pt idx="278">
                  <c:v>139</c:v>
                </c:pt>
                <c:pt idx="279">
                  <c:v>139.99999990000001</c:v>
                </c:pt>
                <c:pt idx="280">
                  <c:v>140</c:v>
                </c:pt>
                <c:pt idx="281">
                  <c:v>140.99999990000001</c:v>
                </c:pt>
                <c:pt idx="282">
                  <c:v>141</c:v>
                </c:pt>
                <c:pt idx="283">
                  <c:v>141.99999990000001</c:v>
                </c:pt>
                <c:pt idx="284">
                  <c:v>142</c:v>
                </c:pt>
                <c:pt idx="285">
                  <c:v>142.99999990000001</c:v>
                </c:pt>
                <c:pt idx="286">
                  <c:v>143</c:v>
                </c:pt>
                <c:pt idx="287">
                  <c:v>143.99999990000001</c:v>
                </c:pt>
                <c:pt idx="288">
                  <c:v>144</c:v>
                </c:pt>
                <c:pt idx="289">
                  <c:v>144.99999990000001</c:v>
                </c:pt>
                <c:pt idx="290">
                  <c:v>145</c:v>
                </c:pt>
                <c:pt idx="291">
                  <c:v>145.99999990000001</c:v>
                </c:pt>
                <c:pt idx="292">
                  <c:v>146</c:v>
                </c:pt>
                <c:pt idx="293">
                  <c:v>146.99999990000001</c:v>
                </c:pt>
                <c:pt idx="294">
                  <c:v>147</c:v>
                </c:pt>
                <c:pt idx="295">
                  <c:v>147.99999990000001</c:v>
                </c:pt>
                <c:pt idx="296">
                  <c:v>148</c:v>
                </c:pt>
                <c:pt idx="297">
                  <c:v>148.99999990000001</c:v>
                </c:pt>
                <c:pt idx="298">
                  <c:v>149</c:v>
                </c:pt>
                <c:pt idx="299">
                  <c:v>149.99999990000001</c:v>
                </c:pt>
                <c:pt idx="300">
                  <c:v>150</c:v>
                </c:pt>
                <c:pt idx="301">
                  <c:v>150.99999990000001</c:v>
                </c:pt>
                <c:pt idx="302">
                  <c:v>151</c:v>
                </c:pt>
                <c:pt idx="303">
                  <c:v>151.99999990000001</c:v>
                </c:pt>
                <c:pt idx="304">
                  <c:v>152</c:v>
                </c:pt>
                <c:pt idx="305">
                  <c:v>152.99999990000001</c:v>
                </c:pt>
                <c:pt idx="306">
                  <c:v>153</c:v>
                </c:pt>
                <c:pt idx="307">
                  <c:v>153.99999990000001</c:v>
                </c:pt>
                <c:pt idx="308">
                  <c:v>154</c:v>
                </c:pt>
                <c:pt idx="309">
                  <c:v>154.99999990000001</c:v>
                </c:pt>
                <c:pt idx="310">
                  <c:v>155</c:v>
                </c:pt>
                <c:pt idx="311">
                  <c:v>155.99999990000001</c:v>
                </c:pt>
                <c:pt idx="312">
                  <c:v>156</c:v>
                </c:pt>
                <c:pt idx="313">
                  <c:v>156.99999990000001</c:v>
                </c:pt>
                <c:pt idx="314">
                  <c:v>157</c:v>
                </c:pt>
                <c:pt idx="315">
                  <c:v>157.99999990000001</c:v>
                </c:pt>
                <c:pt idx="316">
                  <c:v>158</c:v>
                </c:pt>
                <c:pt idx="317">
                  <c:v>158.99999990000001</c:v>
                </c:pt>
                <c:pt idx="318">
                  <c:v>159</c:v>
                </c:pt>
                <c:pt idx="319">
                  <c:v>159.99999990000001</c:v>
                </c:pt>
                <c:pt idx="320">
                  <c:v>160</c:v>
                </c:pt>
                <c:pt idx="321">
                  <c:v>160.99999990000001</c:v>
                </c:pt>
                <c:pt idx="322">
                  <c:v>161</c:v>
                </c:pt>
                <c:pt idx="323">
                  <c:v>161.99999990000001</c:v>
                </c:pt>
                <c:pt idx="324">
                  <c:v>162</c:v>
                </c:pt>
                <c:pt idx="325">
                  <c:v>162.99999990000001</c:v>
                </c:pt>
                <c:pt idx="326">
                  <c:v>163</c:v>
                </c:pt>
                <c:pt idx="327">
                  <c:v>163.99999990000001</c:v>
                </c:pt>
                <c:pt idx="328">
                  <c:v>164</c:v>
                </c:pt>
                <c:pt idx="329">
                  <c:v>164.99999990000001</c:v>
                </c:pt>
                <c:pt idx="330">
                  <c:v>165</c:v>
                </c:pt>
                <c:pt idx="331">
                  <c:v>165.99999990000001</c:v>
                </c:pt>
                <c:pt idx="332">
                  <c:v>166</c:v>
                </c:pt>
                <c:pt idx="333">
                  <c:v>166.99999990000001</c:v>
                </c:pt>
                <c:pt idx="334">
                  <c:v>167</c:v>
                </c:pt>
                <c:pt idx="335">
                  <c:v>167.99999990000001</c:v>
                </c:pt>
                <c:pt idx="336">
                  <c:v>168</c:v>
                </c:pt>
                <c:pt idx="337">
                  <c:v>168.99999990000001</c:v>
                </c:pt>
                <c:pt idx="338">
                  <c:v>169</c:v>
                </c:pt>
                <c:pt idx="339">
                  <c:v>169.99999990000001</c:v>
                </c:pt>
                <c:pt idx="340">
                  <c:v>170</c:v>
                </c:pt>
                <c:pt idx="341">
                  <c:v>170.99999990000001</c:v>
                </c:pt>
                <c:pt idx="342">
                  <c:v>171</c:v>
                </c:pt>
                <c:pt idx="343">
                  <c:v>171.99999990000001</c:v>
                </c:pt>
                <c:pt idx="344">
                  <c:v>172</c:v>
                </c:pt>
                <c:pt idx="345">
                  <c:v>172.99999990000001</c:v>
                </c:pt>
                <c:pt idx="346">
                  <c:v>173</c:v>
                </c:pt>
                <c:pt idx="347">
                  <c:v>173.99999990000001</c:v>
                </c:pt>
                <c:pt idx="348">
                  <c:v>174</c:v>
                </c:pt>
                <c:pt idx="349">
                  <c:v>174.99999990000001</c:v>
                </c:pt>
                <c:pt idx="350">
                  <c:v>175</c:v>
                </c:pt>
                <c:pt idx="351">
                  <c:v>175.99999990000001</c:v>
                </c:pt>
                <c:pt idx="352">
                  <c:v>176</c:v>
                </c:pt>
                <c:pt idx="353">
                  <c:v>176.99999990000001</c:v>
                </c:pt>
                <c:pt idx="354">
                  <c:v>177</c:v>
                </c:pt>
                <c:pt idx="355">
                  <c:v>177.99999990000001</c:v>
                </c:pt>
                <c:pt idx="356">
                  <c:v>178</c:v>
                </c:pt>
                <c:pt idx="357">
                  <c:v>178.99999990000001</c:v>
                </c:pt>
                <c:pt idx="358">
                  <c:v>179</c:v>
                </c:pt>
                <c:pt idx="359">
                  <c:v>179.99999990000001</c:v>
                </c:pt>
                <c:pt idx="360">
                  <c:v>180</c:v>
                </c:pt>
                <c:pt idx="361">
                  <c:v>180.99999990000001</c:v>
                </c:pt>
                <c:pt idx="362">
                  <c:v>181</c:v>
                </c:pt>
                <c:pt idx="363">
                  <c:v>181.99999990000001</c:v>
                </c:pt>
                <c:pt idx="364">
                  <c:v>182</c:v>
                </c:pt>
                <c:pt idx="365">
                  <c:v>182.99999990000001</c:v>
                </c:pt>
                <c:pt idx="366">
                  <c:v>183</c:v>
                </c:pt>
                <c:pt idx="367">
                  <c:v>183.99999990000001</c:v>
                </c:pt>
                <c:pt idx="368">
                  <c:v>184</c:v>
                </c:pt>
                <c:pt idx="369">
                  <c:v>184.99999990000001</c:v>
                </c:pt>
                <c:pt idx="370">
                  <c:v>185</c:v>
                </c:pt>
                <c:pt idx="371">
                  <c:v>185.99999990000001</c:v>
                </c:pt>
                <c:pt idx="372">
                  <c:v>186</c:v>
                </c:pt>
                <c:pt idx="373">
                  <c:v>186.99999990000001</c:v>
                </c:pt>
                <c:pt idx="374">
                  <c:v>187</c:v>
                </c:pt>
                <c:pt idx="375">
                  <c:v>187.99999990000001</c:v>
                </c:pt>
                <c:pt idx="376">
                  <c:v>188</c:v>
                </c:pt>
                <c:pt idx="377">
                  <c:v>188.99999990000001</c:v>
                </c:pt>
                <c:pt idx="378">
                  <c:v>189</c:v>
                </c:pt>
                <c:pt idx="379">
                  <c:v>189.99999990000001</c:v>
                </c:pt>
                <c:pt idx="380">
                  <c:v>190</c:v>
                </c:pt>
                <c:pt idx="381">
                  <c:v>190.99999990000001</c:v>
                </c:pt>
                <c:pt idx="382">
                  <c:v>191</c:v>
                </c:pt>
                <c:pt idx="383">
                  <c:v>191.99999990000001</c:v>
                </c:pt>
                <c:pt idx="384">
                  <c:v>192</c:v>
                </c:pt>
                <c:pt idx="385">
                  <c:v>192.99999990000001</c:v>
                </c:pt>
                <c:pt idx="386">
                  <c:v>193</c:v>
                </c:pt>
                <c:pt idx="387">
                  <c:v>193.99999990000001</c:v>
                </c:pt>
                <c:pt idx="388">
                  <c:v>194</c:v>
                </c:pt>
                <c:pt idx="389">
                  <c:v>194.99999990000001</c:v>
                </c:pt>
                <c:pt idx="390">
                  <c:v>195</c:v>
                </c:pt>
                <c:pt idx="391">
                  <c:v>195.99999990000001</c:v>
                </c:pt>
                <c:pt idx="392">
                  <c:v>196</c:v>
                </c:pt>
                <c:pt idx="393">
                  <c:v>196.99999990000001</c:v>
                </c:pt>
                <c:pt idx="394">
                  <c:v>197</c:v>
                </c:pt>
                <c:pt idx="395">
                  <c:v>197.99999990000001</c:v>
                </c:pt>
                <c:pt idx="396">
                  <c:v>198</c:v>
                </c:pt>
                <c:pt idx="397">
                  <c:v>198.99999990000001</c:v>
                </c:pt>
                <c:pt idx="398">
                  <c:v>199</c:v>
                </c:pt>
                <c:pt idx="399">
                  <c:v>199.99999990000001</c:v>
                </c:pt>
                <c:pt idx="400">
                  <c:v>200</c:v>
                </c:pt>
                <c:pt idx="401">
                  <c:v>200.99999990000001</c:v>
                </c:pt>
              </c:numCache>
            </c:numRef>
          </c:xVal>
          <c:yVal>
            <c:numRef>
              <c:f>Sheet5!$E$2:$E$403</c:f>
              <c:numCache>
                <c:formatCode>General</c:formatCode>
                <c:ptCount val="402"/>
                <c:pt idx="0">
                  <c:v>0.96551724137931039</c:v>
                </c:pt>
                <c:pt idx="1">
                  <c:v>0.96551724137931039</c:v>
                </c:pt>
                <c:pt idx="2">
                  <c:v>0.96551724137931039</c:v>
                </c:pt>
                <c:pt idx="3">
                  <c:v>0.96551724137931039</c:v>
                </c:pt>
                <c:pt idx="4">
                  <c:v>0.93103448275862077</c:v>
                </c:pt>
                <c:pt idx="5">
                  <c:v>0.93103448275862077</c:v>
                </c:pt>
                <c:pt idx="6">
                  <c:v>0.93103448275862077</c:v>
                </c:pt>
                <c:pt idx="7">
                  <c:v>0.93103448275862077</c:v>
                </c:pt>
                <c:pt idx="8">
                  <c:v>0.93103448275862077</c:v>
                </c:pt>
                <c:pt idx="9">
                  <c:v>0.93103448275862077</c:v>
                </c:pt>
                <c:pt idx="10">
                  <c:v>0.93103448275862077</c:v>
                </c:pt>
                <c:pt idx="11">
                  <c:v>0.93103448275862077</c:v>
                </c:pt>
                <c:pt idx="12">
                  <c:v>0.93103448275862077</c:v>
                </c:pt>
                <c:pt idx="13">
                  <c:v>0.93103448275862077</c:v>
                </c:pt>
                <c:pt idx="14">
                  <c:v>0.93103448275862077</c:v>
                </c:pt>
                <c:pt idx="15">
                  <c:v>0.93103448275862077</c:v>
                </c:pt>
                <c:pt idx="16">
                  <c:v>0.93103448275862077</c:v>
                </c:pt>
                <c:pt idx="17">
                  <c:v>0.93103448275862077</c:v>
                </c:pt>
                <c:pt idx="18">
                  <c:v>0.93103448275862077</c:v>
                </c:pt>
                <c:pt idx="19">
                  <c:v>0.93103448275862077</c:v>
                </c:pt>
                <c:pt idx="20">
                  <c:v>0.93103448275862077</c:v>
                </c:pt>
                <c:pt idx="21">
                  <c:v>0.93103448275862077</c:v>
                </c:pt>
                <c:pt idx="22">
                  <c:v>0.93103448275862077</c:v>
                </c:pt>
                <c:pt idx="23">
                  <c:v>0.93103448275862077</c:v>
                </c:pt>
                <c:pt idx="24">
                  <c:v>0.93103448275862077</c:v>
                </c:pt>
                <c:pt idx="25">
                  <c:v>0.93103448275862077</c:v>
                </c:pt>
                <c:pt idx="26">
                  <c:v>0.89655172413793116</c:v>
                </c:pt>
                <c:pt idx="27">
                  <c:v>0.89655172413793116</c:v>
                </c:pt>
                <c:pt idx="28">
                  <c:v>0.89655172413793116</c:v>
                </c:pt>
                <c:pt idx="29">
                  <c:v>0.89655172413793116</c:v>
                </c:pt>
                <c:pt idx="30">
                  <c:v>0.89655172413793116</c:v>
                </c:pt>
                <c:pt idx="31">
                  <c:v>0.89655172413793116</c:v>
                </c:pt>
                <c:pt idx="32">
                  <c:v>0.89655172413793116</c:v>
                </c:pt>
                <c:pt idx="33">
                  <c:v>0.89655172413793116</c:v>
                </c:pt>
                <c:pt idx="34">
                  <c:v>0.89655172413793116</c:v>
                </c:pt>
                <c:pt idx="35">
                  <c:v>0.89655172413793116</c:v>
                </c:pt>
                <c:pt idx="36">
                  <c:v>0.89655172413793116</c:v>
                </c:pt>
                <c:pt idx="37">
                  <c:v>0.89655172413793116</c:v>
                </c:pt>
                <c:pt idx="38">
                  <c:v>0.86206896551724155</c:v>
                </c:pt>
                <c:pt idx="39">
                  <c:v>0.86206896551724155</c:v>
                </c:pt>
                <c:pt idx="40">
                  <c:v>0.86206896551724155</c:v>
                </c:pt>
                <c:pt idx="41">
                  <c:v>0.86206896551724155</c:v>
                </c:pt>
                <c:pt idx="42">
                  <c:v>0.82758620689655182</c:v>
                </c:pt>
                <c:pt idx="43">
                  <c:v>0.82758620689655182</c:v>
                </c:pt>
                <c:pt idx="44">
                  <c:v>0.82758620689655182</c:v>
                </c:pt>
                <c:pt idx="45">
                  <c:v>0.82758620689655182</c:v>
                </c:pt>
                <c:pt idx="46">
                  <c:v>0.82758620689655182</c:v>
                </c:pt>
                <c:pt idx="47">
                  <c:v>0.82758620689655182</c:v>
                </c:pt>
                <c:pt idx="48">
                  <c:v>0.82758620689655182</c:v>
                </c:pt>
                <c:pt idx="49">
                  <c:v>0.82758620689655182</c:v>
                </c:pt>
                <c:pt idx="50">
                  <c:v>0.82758620689655182</c:v>
                </c:pt>
                <c:pt idx="51">
                  <c:v>0.82758620689655182</c:v>
                </c:pt>
                <c:pt idx="52">
                  <c:v>0.82758620689655182</c:v>
                </c:pt>
                <c:pt idx="53">
                  <c:v>0.82758620689655182</c:v>
                </c:pt>
                <c:pt idx="54">
                  <c:v>0.82758620689655182</c:v>
                </c:pt>
                <c:pt idx="55">
                  <c:v>0.82758620689655182</c:v>
                </c:pt>
                <c:pt idx="56">
                  <c:v>0.82758620689655182</c:v>
                </c:pt>
                <c:pt idx="57">
                  <c:v>0.82758620689655182</c:v>
                </c:pt>
                <c:pt idx="58">
                  <c:v>0.82758620689655182</c:v>
                </c:pt>
                <c:pt idx="59">
                  <c:v>0.82758620689655182</c:v>
                </c:pt>
                <c:pt idx="60">
                  <c:v>0.82758620689655182</c:v>
                </c:pt>
                <c:pt idx="61">
                  <c:v>0.82758620689655182</c:v>
                </c:pt>
                <c:pt idx="62">
                  <c:v>0.82758620689655182</c:v>
                </c:pt>
                <c:pt idx="63">
                  <c:v>0.82758620689655182</c:v>
                </c:pt>
                <c:pt idx="64">
                  <c:v>0.82758620689655182</c:v>
                </c:pt>
                <c:pt idx="65">
                  <c:v>0.82758620689655182</c:v>
                </c:pt>
                <c:pt idx="66">
                  <c:v>0.79310344827586221</c:v>
                </c:pt>
                <c:pt idx="67">
                  <c:v>0.79310344827586221</c:v>
                </c:pt>
                <c:pt idx="68">
                  <c:v>0.79310344827586221</c:v>
                </c:pt>
                <c:pt idx="69">
                  <c:v>0.79310344827586221</c:v>
                </c:pt>
                <c:pt idx="70">
                  <c:v>0.79310344827586221</c:v>
                </c:pt>
                <c:pt idx="71">
                  <c:v>0.79310344827586221</c:v>
                </c:pt>
                <c:pt idx="72">
                  <c:v>0.79310344827586221</c:v>
                </c:pt>
                <c:pt idx="73">
                  <c:v>0.79310344827586221</c:v>
                </c:pt>
                <c:pt idx="74">
                  <c:v>0.79310344827586221</c:v>
                </c:pt>
                <c:pt idx="75">
                  <c:v>0.79310344827586221</c:v>
                </c:pt>
                <c:pt idx="76">
                  <c:v>0.79310344827586221</c:v>
                </c:pt>
                <c:pt idx="77">
                  <c:v>0.79310344827586221</c:v>
                </c:pt>
                <c:pt idx="78">
                  <c:v>0.79310344827586221</c:v>
                </c:pt>
                <c:pt idx="79">
                  <c:v>0.79310344827586221</c:v>
                </c:pt>
                <c:pt idx="80">
                  <c:v>0.79310344827586221</c:v>
                </c:pt>
                <c:pt idx="81">
                  <c:v>0.79310344827586221</c:v>
                </c:pt>
                <c:pt idx="82">
                  <c:v>0.79310344827586221</c:v>
                </c:pt>
                <c:pt idx="83">
                  <c:v>0.79310344827586221</c:v>
                </c:pt>
                <c:pt idx="84">
                  <c:v>0.79310344827586221</c:v>
                </c:pt>
                <c:pt idx="85">
                  <c:v>0.79310344827586221</c:v>
                </c:pt>
                <c:pt idx="86">
                  <c:v>0.79310344827586221</c:v>
                </c:pt>
                <c:pt idx="87">
                  <c:v>0.79310344827586221</c:v>
                </c:pt>
                <c:pt idx="88">
                  <c:v>0.7586206896551726</c:v>
                </c:pt>
                <c:pt idx="89">
                  <c:v>0.7586206896551726</c:v>
                </c:pt>
                <c:pt idx="90">
                  <c:v>0.7586206896551726</c:v>
                </c:pt>
                <c:pt idx="91">
                  <c:v>0.7586206896551726</c:v>
                </c:pt>
                <c:pt idx="92">
                  <c:v>0.72413793103448298</c:v>
                </c:pt>
                <c:pt idx="93">
                  <c:v>0.72413793103448298</c:v>
                </c:pt>
                <c:pt idx="94">
                  <c:v>0.72413793103448298</c:v>
                </c:pt>
                <c:pt idx="95">
                  <c:v>0.72413793103448298</c:v>
                </c:pt>
                <c:pt idx="96">
                  <c:v>0.72413793103448298</c:v>
                </c:pt>
                <c:pt idx="97">
                  <c:v>0.72413793103448298</c:v>
                </c:pt>
                <c:pt idx="98">
                  <c:v>0.72413793103448298</c:v>
                </c:pt>
                <c:pt idx="99">
                  <c:v>0.72413793103448298</c:v>
                </c:pt>
                <c:pt idx="100">
                  <c:v>0.72413793103448298</c:v>
                </c:pt>
                <c:pt idx="101">
                  <c:v>0.72413793103448298</c:v>
                </c:pt>
                <c:pt idx="102">
                  <c:v>0.72413793103448298</c:v>
                </c:pt>
                <c:pt idx="103">
                  <c:v>0.72413793103448298</c:v>
                </c:pt>
                <c:pt idx="104">
                  <c:v>0.72413793103448298</c:v>
                </c:pt>
                <c:pt idx="105">
                  <c:v>0.72413793103448298</c:v>
                </c:pt>
                <c:pt idx="106">
                  <c:v>0.72413793103448298</c:v>
                </c:pt>
                <c:pt idx="107">
                  <c:v>0.72413793103448298</c:v>
                </c:pt>
                <c:pt idx="108">
                  <c:v>0.72413793103448298</c:v>
                </c:pt>
                <c:pt idx="109">
                  <c:v>0.72413793103448298</c:v>
                </c:pt>
                <c:pt idx="110">
                  <c:v>0.72413793103448298</c:v>
                </c:pt>
                <c:pt idx="111">
                  <c:v>0.72413793103448298</c:v>
                </c:pt>
                <c:pt idx="112">
                  <c:v>0.68965517241379326</c:v>
                </c:pt>
                <c:pt idx="113">
                  <c:v>0.68965517241379326</c:v>
                </c:pt>
                <c:pt idx="114">
                  <c:v>0.68965517241379326</c:v>
                </c:pt>
                <c:pt idx="115">
                  <c:v>0.68965517241379326</c:v>
                </c:pt>
                <c:pt idx="116">
                  <c:v>0.68965517241379326</c:v>
                </c:pt>
                <c:pt idx="117">
                  <c:v>0.68965517241379326</c:v>
                </c:pt>
                <c:pt idx="118">
                  <c:v>0.68965517241379326</c:v>
                </c:pt>
                <c:pt idx="119">
                  <c:v>0.68965517241379326</c:v>
                </c:pt>
                <c:pt idx="120">
                  <c:v>0.68965517241379326</c:v>
                </c:pt>
                <c:pt idx="121">
                  <c:v>0.68965517241379326</c:v>
                </c:pt>
                <c:pt idx="122">
                  <c:v>0.68965517241379326</c:v>
                </c:pt>
                <c:pt idx="123">
                  <c:v>0.68965517241379326</c:v>
                </c:pt>
                <c:pt idx="124">
                  <c:v>0.68965517241379326</c:v>
                </c:pt>
                <c:pt idx="125">
                  <c:v>0.68965517241379326</c:v>
                </c:pt>
                <c:pt idx="126">
                  <c:v>0.68965517241379326</c:v>
                </c:pt>
                <c:pt idx="127">
                  <c:v>0.68965517241379326</c:v>
                </c:pt>
                <c:pt idx="128">
                  <c:v>0.68965517241379326</c:v>
                </c:pt>
                <c:pt idx="129">
                  <c:v>0.68965517241379326</c:v>
                </c:pt>
                <c:pt idx="130">
                  <c:v>0.68965517241379326</c:v>
                </c:pt>
                <c:pt idx="131">
                  <c:v>0.68965517241379326</c:v>
                </c:pt>
                <c:pt idx="132">
                  <c:v>0.68965517241379326</c:v>
                </c:pt>
                <c:pt idx="133">
                  <c:v>0.68965517241379326</c:v>
                </c:pt>
                <c:pt idx="134">
                  <c:v>0.68965517241379326</c:v>
                </c:pt>
                <c:pt idx="135">
                  <c:v>0.68965517241379326</c:v>
                </c:pt>
                <c:pt idx="136">
                  <c:v>0.68965517241379326</c:v>
                </c:pt>
                <c:pt idx="137">
                  <c:v>0.68965517241379326</c:v>
                </c:pt>
                <c:pt idx="138">
                  <c:v>0.68965517241379326</c:v>
                </c:pt>
                <c:pt idx="139">
                  <c:v>0.68965517241379326</c:v>
                </c:pt>
                <c:pt idx="140">
                  <c:v>0.68965517241379326</c:v>
                </c:pt>
                <c:pt idx="141">
                  <c:v>0.68965517241379326</c:v>
                </c:pt>
                <c:pt idx="142">
                  <c:v>0.68965517241379326</c:v>
                </c:pt>
                <c:pt idx="143">
                  <c:v>0.68965517241379326</c:v>
                </c:pt>
                <c:pt idx="144">
                  <c:v>0.68965517241379326</c:v>
                </c:pt>
                <c:pt idx="145">
                  <c:v>0.68965517241379326</c:v>
                </c:pt>
                <c:pt idx="146">
                  <c:v>0.68965517241379326</c:v>
                </c:pt>
                <c:pt idx="147">
                  <c:v>0.68965517241379326</c:v>
                </c:pt>
                <c:pt idx="148">
                  <c:v>0.68965517241379326</c:v>
                </c:pt>
                <c:pt idx="149">
                  <c:v>0.68965517241379326</c:v>
                </c:pt>
                <c:pt idx="150">
                  <c:v>0.68965517241379326</c:v>
                </c:pt>
                <c:pt idx="151">
                  <c:v>0.68965517241379326</c:v>
                </c:pt>
                <c:pt idx="152">
                  <c:v>0.65517241379310354</c:v>
                </c:pt>
                <c:pt idx="153">
                  <c:v>0.65517241379310354</c:v>
                </c:pt>
                <c:pt idx="154">
                  <c:v>0.65517241379310354</c:v>
                </c:pt>
                <c:pt idx="155">
                  <c:v>0.65517241379310354</c:v>
                </c:pt>
                <c:pt idx="156">
                  <c:v>0.65517241379310354</c:v>
                </c:pt>
                <c:pt idx="157">
                  <c:v>0.65517241379310354</c:v>
                </c:pt>
                <c:pt idx="158">
                  <c:v>0.65517241379310354</c:v>
                </c:pt>
                <c:pt idx="159">
                  <c:v>0.65517241379310354</c:v>
                </c:pt>
                <c:pt idx="160">
                  <c:v>0.65517241379310354</c:v>
                </c:pt>
                <c:pt idx="161">
                  <c:v>0.65517241379310354</c:v>
                </c:pt>
                <c:pt idx="162">
                  <c:v>0.65517241379310354</c:v>
                </c:pt>
                <c:pt idx="163">
                  <c:v>0.65517241379310354</c:v>
                </c:pt>
                <c:pt idx="164">
                  <c:v>0.65517241379310354</c:v>
                </c:pt>
                <c:pt idx="165">
                  <c:v>0.65517241379310354</c:v>
                </c:pt>
                <c:pt idx="166">
                  <c:v>0.62068965517241392</c:v>
                </c:pt>
                <c:pt idx="167">
                  <c:v>0.62068965517241392</c:v>
                </c:pt>
                <c:pt idx="168">
                  <c:v>0.5862068965517242</c:v>
                </c:pt>
                <c:pt idx="169">
                  <c:v>0.5862068965517242</c:v>
                </c:pt>
                <c:pt idx="170">
                  <c:v>0.5862068965517242</c:v>
                </c:pt>
                <c:pt idx="171">
                  <c:v>0.5862068965517242</c:v>
                </c:pt>
                <c:pt idx="172">
                  <c:v>0.5862068965517242</c:v>
                </c:pt>
                <c:pt idx="173">
                  <c:v>0.5862068965517242</c:v>
                </c:pt>
                <c:pt idx="174">
                  <c:v>0.5862068965517242</c:v>
                </c:pt>
                <c:pt idx="175">
                  <c:v>0.5862068965517242</c:v>
                </c:pt>
                <c:pt idx="176">
                  <c:v>0.5862068965517242</c:v>
                </c:pt>
                <c:pt idx="177">
                  <c:v>0.5862068965517242</c:v>
                </c:pt>
                <c:pt idx="178">
                  <c:v>0.5862068965517242</c:v>
                </c:pt>
                <c:pt idx="179">
                  <c:v>0.5862068965517242</c:v>
                </c:pt>
                <c:pt idx="180">
                  <c:v>0.5862068965517242</c:v>
                </c:pt>
                <c:pt idx="181">
                  <c:v>0.5862068965517242</c:v>
                </c:pt>
                <c:pt idx="182">
                  <c:v>0.55172413793103459</c:v>
                </c:pt>
                <c:pt idx="183">
                  <c:v>0.55172413793103459</c:v>
                </c:pt>
                <c:pt idx="184">
                  <c:v>0.55172413793103459</c:v>
                </c:pt>
                <c:pt idx="185">
                  <c:v>0.55172413793103459</c:v>
                </c:pt>
                <c:pt idx="186">
                  <c:v>0.55172413793103459</c:v>
                </c:pt>
                <c:pt idx="187">
                  <c:v>0.55172413793103459</c:v>
                </c:pt>
                <c:pt idx="188">
                  <c:v>0.55172413793103459</c:v>
                </c:pt>
                <c:pt idx="189">
                  <c:v>0.55172413793103459</c:v>
                </c:pt>
                <c:pt idx="190">
                  <c:v>0.55172413793103459</c:v>
                </c:pt>
                <c:pt idx="191">
                  <c:v>0.55172413793103459</c:v>
                </c:pt>
                <c:pt idx="192">
                  <c:v>0.55172413793103459</c:v>
                </c:pt>
                <c:pt idx="193">
                  <c:v>0.55172413793103459</c:v>
                </c:pt>
                <c:pt idx="194">
                  <c:v>0.55172413793103459</c:v>
                </c:pt>
                <c:pt idx="195">
                  <c:v>0.55172413793103459</c:v>
                </c:pt>
                <c:pt idx="196">
                  <c:v>0.55172413793103459</c:v>
                </c:pt>
                <c:pt idx="197">
                  <c:v>0.55172413793103459</c:v>
                </c:pt>
                <c:pt idx="198">
                  <c:v>0.55172413793103459</c:v>
                </c:pt>
                <c:pt idx="199">
                  <c:v>0.55172413793103459</c:v>
                </c:pt>
                <c:pt idx="200">
                  <c:v>0.55172413793103459</c:v>
                </c:pt>
                <c:pt idx="201">
                  <c:v>0.55172413793103459</c:v>
                </c:pt>
                <c:pt idx="202">
                  <c:v>0.55172413793103459</c:v>
                </c:pt>
                <c:pt idx="203">
                  <c:v>0.55172413793103459</c:v>
                </c:pt>
                <c:pt idx="204">
                  <c:v>0.55172413793103459</c:v>
                </c:pt>
                <c:pt idx="205">
                  <c:v>0.55172413793103459</c:v>
                </c:pt>
                <c:pt idx="206">
                  <c:v>0.55172413793103459</c:v>
                </c:pt>
                <c:pt idx="207">
                  <c:v>0.55172413793103459</c:v>
                </c:pt>
                <c:pt idx="208">
                  <c:v>0.55172413793103459</c:v>
                </c:pt>
                <c:pt idx="209">
                  <c:v>0.55172413793103459</c:v>
                </c:pt>
                <c:pt idx="210">
                  <c:v>0.55172413793103459</c:v>
                </c:pt>
                <c:pt idx="211">
                  <c:v>0.55172413793103459</c:v>
                </c:pt>
                <c:pt idx="212">
                  <c:v>0.55172413793103459</c:v>
                </c:pt>
                <c:pt idx="213">
                  <c:v>0.55172413793103459</c:v>
                </c:pt>
                <c:pt idx="214">
                  <c:v>0.55172413793103459</c:v>
                </c:pt>
                <c:pt idx="215">
                  <c:v>0.55172413793103459</c:v>
                </c:pt>
                <c:pt idx="216">
                  <c:v>0.55172413793103459</c:v>
                </c:pt>
                <c:pt idx="217">
                  <c:v>0.55172413793103459</c:v>
                </c:pt>
                <c:pt idx="218">
                  <c:v>0.55172413793103459</c:v>
                </c:pt>
                <c:pt idx="219">
                  <c:v>0.55172413793103459</c:v>
                </c:pt>
                <c:pt idx="220">
                  <c:v>0.51724137931034497</c:v>
                </c:pt>
                <c:pt idx="221">
                  <c:v>0.51724137931034497</c:v>
                </c:pt>
                <c:pt idx="222">
                  <c:v>0.51724137931034497</c:v>
                </c:pt>
                <c:pt idx="223">
                  <c:v>0.51724137931034497</c:v>
                </c:pt>
                <c:pt idx="224">
                  <c:v>0.51724137931034497</c:v>
                </c:pt>
                <c:pt idx="225">
                  <c:v>0.51724137931034497</c:v>
                </c:pt>
                <c:pt idx="226">
                  <c:v>0.51724137931034497</c:v>
                </c:pt>
                <c:pt idx="227">
                  <c:v>0.51724137931034497</c:v>
                </c:pt>
                <c:pt idx="228">
                  <c:v>0.51724137931034497</c:v>
                </c:pt>
                <c:pt idx="229">
                  <c:v>0.51724137931034497</c:v>
                </c:pt>
                <c:pt idx="230">
                  <c:v>0.51724137931034497</c:v>
                </c:pt>
                <c:pt idx="231">
                  <c:v>0.51724137931034497</c:v>
                </c:pt>
                <c:pt idx="232">
                  <c:v>0.51724137931034497</c:v>
                </c:pt>
                <c:pt idx="233">
                  <c:v>0.51724137931034497</c:v>
                </c:pt>
                <c:pt idx="234">
                  <c:v>0.51724137931034497</c:v>
                </c:pt>
                <c:pt idx="235">
                  <c:v>0.51724137931034497</c:v>
                </c:pt>
                <c:pt idx="236">
                  <c:v>0.51724137931034497</c:v>
                </c:pt>
                <c:pt idx="237">
                  <c:v>0.51724137931034497</c:v>
                </c:pt>
                <c:pt idx="238">
                  <c:v>0.51724137931034497</c:v>
                </c:pt>
                <c:pt idx="239">
                  <c:v>0.51724137931034497</c:v>
                </c:pt>
                <c:pt idx="240">
                  <c:v>0.51724137931034497</c:v>
                </c:pt>
                <c:pt idx="241">
                  <c:v>0.51724137931034497</c:v>
                </c:pt>
                <c:pt idx="242">
                  <c:v>0.51724137931034497</c:v>
                </c:pt>
                <c:pt idx="243">
                  <c:v>0.51724137931034497</c:v>
                </c:pt>
                <c:pt idx="244">
                  <c:v>0.51724137931034497</c:v>
                </c:pt>
                <c:pt idx="245">
                  <c:v>0.51724137931034497</c:v>
                </c:pt>
                <c:pt idx="246">
                  <c:v>0.51724137931034497</c:v>
                </c:pt>
                <c:pt idx="247">
                  <c:v>0.51724137931034497</c:v>
                </c:pt>
                <c:pt idx="248">
                  <c:v>0.51724137931034497</c:v>
                </c:pt>
                <c:pt idx="249">
                  <c:v>0.51724137931034497</c:v>
                </c:pt>
                <c:pt idx="250">
                  <c:v>0.51724137931034497</c:v>
                </c:pt>
                <c:pt idx="251">
                  <c:v>0.51724137931034497</c:v>
                </c:pt>
                <c:pt idx="252">
                  <c:v>0.51724137931034497</c:v>
                </c:pt>
                <c:pt idx="253">
                  <c:v>0.51724137931034497</c:v>
                </c:pt>
                <c:pt idx="254">
                  <c:v>0.51724137931034497</c:v>
                </c:pt>
                <c:pt idx="255">
                  <c:v>0.51724137931034497</c:v>
                </c:pt>
                <c:pt idx="256">
                  <c:v>0.51724137931034497</c:v>
                </c:pt>
                <c:pt idx="257">
                  <c:v>0.51724137931034497</c:v>
                </c:pt>
                <c:pt idx="258">
                  <c:v>0.51724137931034497</c:v>
                </c:pt>
                <c:pt idx="259">
                  <c:v>0.51724137931034497</c:v>
                </c:pt>
                <c:pt idx="260">
                  <c:v>0.51724137931034497</c:v>
                </c:pt>
                <c:pt idx="261">
                  <c:v>0.51724137931034497</c:v>
                </c:pt>
                <c:pt idx="262">
                  <c:v>0.51724137931034497</c:v>
                </c:pt>
                <c:pt idx="263">
                  <c:v>0.51724137931034497</c:v>
                </c:pt>
                <c:pt idx="264">
                  <c:v>0.51724137931034497</c:v>
                </c:pt>
                <c:pt idx="265">
                  <c:v>0.51724137931034497</c:v>
                </c:pt>
                <c:pt idx="266">
                  <c:v>0.51724137931034497</c:v>
                </c:pt>
                <c:pt idx="267">
                  <c:v>0.51724137931034497</c:v>
                </c:pt>
                <c:pt idx="268">
                  <c:v>0.51724137931034497</c:v>
                </c:pt>
                <c:pt idx="269">
                  <c:v>0.51724137931034497</c:v>
                </c:pt>
                <c:pt idx="270">
                  <c:v>0.4827586206896553</c:v>
                </c:pt>
                <c:pt idx="271">
                  <c:v>0.4827586206896553</c:v>
                </c:pt>
                <c:pt idx="272">
                  <c:v>0.4827586206896553</c:v>
                </c:pt>
                <c:pt idx="273">
                  <c:v>0.4827586206896553</c:v>
                </c:pt>
                <c:pt idx="274">
                  <c:v>0.4827586206896553</c:v>
                </c:pt>
                <c:pt idx="275">
                  <c:v>0.4827586206896553</c:v>
                </c:pt>
                <c:pt idx="276">
                  <c:v>0.4827586206896553</c:v>
                </c:pt>
                <c:pt idx="277">
                  <c:v>0.4827586206896553</c:v>
                </c:pt>
                <c:pt idx="278">
                  <c:v>0.4827586206896553</c:v>
                </c:pt>
                <c:pt idx="279">
                  <c:v>0.4827586206896553</c:v>
                </c:pt>
                <c:pt idx="280">
                  <c:v>0.4827586206896553</c:v>
                </c:pt>
                <c:pt idx="281">
                  <c:v>0.4827586206896553</c:v>
                </c:pt>
                <c:pt idx="282">
                  <c:v>0.4827586206896553</c:v>
                </c:pt>
                <c:pt idx="283">
                  <c:v>0.4827586206896553</c:v>
                </c:pt>
                <c:pt idx="284">
                  <c:v>0.4827586206896553</c:v>
                </c:pt>
                <c:pt idx="285">
                  <c:v>0.4827586206896553</c:v>
                </c:pt>
                <c:pt idx="286">
                  <c:v>0.4827586206896553</c:v>
                </c:pt>
                <c:pt idx="287">
                  <c:v>0.4827586206896553</c:v>
                </c:pt>
                <c:pt idx="288">
                  <c:v>0.4827586206896553</c:v>
                </c:pt>
                <c:pt idx="289">
                  <c:v>0.4827586206896553</c:v>
                </c:pt>
                <c:pt idx="290">
                  <c:v>0.4827586206896553</c:v>
                </c:pt>
                <c:pt idx="291">
                  <c:v>0.4827586206896553</c:v>
                </c:pt>
                <c:pt idx="292">
                  <c:v>0.4827586206896553</c:v>
                </c:pt>
                <c:pt idx="293">
                  <c:v>0.4827586206896553</c:v>
                </c:pt>
                <c:pt idx="294">
                  <c:v>0.4827586206896553</c:v>
                </c:pt>
                <c:pt idx="295">
                  <c:v>0.4827586206896553</c:v>
                </c:pt>
                <c:pt idx="296">
                  <c:v>0.4827586206896553</c:v>
                </c:pt>
                <c:pt idx="297">
                  <c:v>0.4827586206896553</c:v>
                </c:pt>
                <c:pt idx="298">
                  <c:v>0.4827586206896553</c:v>
                </c:pt>
                <c:pt idx="299">
                  <c:v>0.4827586206896553</c:v>
                </c:pt>
                <c:pt idx="300">
                  <c:v>0.4827586206896553</c:v>
                </c:pt>
                <c:pt idx="301">
                  <c:v>0.4827586206896553</c:v>
                </c:pt>
                <c:pt idx="302">
                  <c:v>0.4827586206896553</c:v>
                </c:pt>
                <c:pt idx="303">
                  <c:v>0.4827586206896553</c:v>
                </c:pt>
                <c:pt idx="304">
                  <c:v>0.4827586206896553</c:v>
                </c:pt>
                <c:pt idx="305">
                  <c:v>0.4827586206896553</c:v>
                </c:pt>
                <c:pt idx="306">
                  <c:v>0.4827586206896553</c:v>
                </c:pt>
                <c:pt idx="307">
                  <c:v>0.4827586206896553</c:v>
                </c:pt>
                <c:pt idx="308">
                  <c:v>0.4827586206896553</c:v>
                </c:pt>
                <c:pt idx="309">
                  <c:v>0.4827586206896553</c:v>
                </c:pt>
                <c:pt idx="310">
                  <c:v>0.44827586206896564</c:v>
                </c:pt>
                <c:pt idx="311">
                  <c:v>0.44827586206896564</c:v>
                </c:pt>
                <c:pt idx="312">
                  <c:v>0.44827586206896564</c:v>
                </c:pt>
                <c:pt idx="313">
                  <c:v>0.44827586206896564</c:v>
                </c:pt>
                <c:pt idx="314">
                  <c:v>0.41379310344827597</c:v>
                </c:pt>
                <c:pt idx="315">
                  <c:v>0.41379310344827597</c:v>
                </c:pt>
                <c:pt idx="316">
                  <c:v>0.41379310344827597</c:v>
                </c:pt>
                <c:pt idx="317">
                  <c:v>0.41379310344827597</c:v>
                </c:pt>
                <c:pt idx="318">
                  <c:v>0.41379310344827597</c:v>
                </c:pt>
                <c:pt idx="319">
                  <c:v>0.41379310344827597</c:v>
                </c:pt>
                <c:pt idx="320">
                  <c:v>0.41379310344827597</c:v>
                </c:pt>
                <c:pt idx="321">
                  <c:v>0.41379310344827597</c:v>
                </c:pt>
                <c:pt idx="322">
                  <c:v>0.41379310344827597</c:v>
                </c:pt>
                <c:pt idx="323">
                  <c:v>0.41379310344827597</c:v>
                </c:pt>
                <c:pt idx="324">
                  <c:v>0.41379310344827597</c:v>
                </c:pt>
                <c:pt idx="325">
                  <c:v>0.41379310344827597</c:v>
                </c:pt>
                <c:pt idx="326">
                  <c:v>0.41379310344827597</c:v>
                </c:pt>
                <c:pt idx="327">
                  <c:v>0.41379310344827597</c:v>
                </c:pt>
                <c:pt idx="328">
                  <c:v>0.41379310344827597</c:v>
                </c:pt>
                <c:pt idx="329">
                  <c:v>0.41379310344827597</c:v>
                </c:pt>
                <c:pt idx="330">
                  <c:v>0.41379310344827597</c:v>
                </c:pt>
                <c:pt idx="331">
                  <c:v>0.41379310344827597</c:v>
                </c:pt>
                <c:pt idx="332">
                  <c:v>0.41379310344827597</c:v>
                </c:pt>
                <c:pt idx="333">
                  <c:v>0.41379310344827597</c:v>
                </c:pt>
                <c:pt idx="334">
                  <c:v>0.41379310344827597</c:v>
                </c:pt>
                <c:pt idx="335">
                  <c:v>0.41379310344827597</c:v>
                </c:pt>
                <c:pt idx="336">
                  <c:v>0.41379310344827597</c:v>
                </c:pt>
                <c:pt idx="337">
                  <c:v>0.41379310344827597</c:v>
                </c:pt>
                <c:pt idx="338">
                  <c:v>0.41379310344827597</c:v>
                </c:pt>
                <c:pt idx="339">
                  <c:v>0.41379310344827597</c:v>
                </c:pt>
                <c:pt idx="340">
                  <c:v>0.41379310344827597</c:v>
                </c:pt>
                <c:pt idx="341">
                  <c:v>0.41379310344827597</c:v>
                </c:pt>
                <c:pt idx="342">
                  <c:v>0.41379310344827597</c:v>
                </c:pt>
                <c:pt idx="343">
                  <c:v>0.41379310344827597</c:v>
                </c:pt>
                <c:pt idx="344">
                  <c:v>0.41379310344827597</c:v>
                </c:pt>
                <c:pt idx="345">
                  <c:v>0.41379310344827597</c:v>
                </c:pt>
                <c:pt idx="346">
                  <c:v>0.41379310344827597</c:v>
                </c:pt>
                <c:pt idx="347">
                  <c:v>0.41379310344827597</c:v>
                </c:pt>
                <c:pt idx="348">
                  <c:v>0.41379310344827597</c:v>
                </c:pt>
                <c:pt idx="349">
                  <c:v>0.41379310344827597</c:v>
                </c:pt>
                <c:pt idx="350">
                  <c:v>0.41379310344827597</c:v>
                </c:pt>
                <c:pt idx="351">
                  <c:v>0.41379310344827597</c:v>
                </c:pt>
                <c:pt idx="352">
                  <c:v>0.41379310344827597</c:v>
                </c:pt>
                <c:pt idx="353">
                  <c:v>0.41379310344827597</c:v>
                </c:pt>
                <c:pt idx="354">
                  <c:v>0.41379310344827597</c:v>
                </c:pt>
                <c:pt idx="355">
                  <c:v>0.41379310344827597</c:v>
                </c:pt>
                <c:pt idx="356">
                  <c:v>0.41379310344827597</c:v>
                </c:pt>
                <c:pt idx="357">
                  <c:v>0.41379310344827597</c:v>
                </c:pt>
                <c:pt idx="358">
                  <c:v>0.41379310344827597</c:v>
                </c:pt>
                <c:pt idx="359">
                  <c:v>0.41379310344827597</c:v>
                </c:pt>
                <c:pt idx="360">
                  <c:v>0.41379310344827597</c:v>
                </c:pt>
                <c:pt idx="361">
                  <c:v>0.41379310344827597</c:v>
                </c:pt>
                <c:pt idx="362">
                  <c:v>0.41379310344827597</c:v>
                </c:pt>
                <c:pt idx="363">
                  <c:v>0.41379310344827597</c:v>
                </c:pt>
                <c:pt idx="364">
                  <c:v>0.41379310344827597</c:v>
                </c:pt>
                <c:pt idx="365">
                  <c:v>0.41379310344827597</c:v>
                </c:pt>
                <c:pt idx="366">
                  <c:v>0.41379310344827597</c:v>
                </c:pt>
                <c:pt idx="367">
                  <c:v>0.41379310344827597</c:v>
                </c:pt>
                <c:pt idx="368">
                  <c:v>0.41379310344827597</c:v>
                </c:pt>
                <c:pt idx="369">
                  <c:v>0.41379310344827597</c:v>
                </c:pt>
                <c:pt idx="370">
                  <c:v>0.41379310344827597</c:v>
                </c:pt>
                <c:pt idx="371">
                  <c:v>0.41379310344827597</c:v>
                </c:pt>
                <c:pt idx="372">
                  <c:v>0.41379310344827597</c:v>
                </c:pt>
                <c:pt idx="373">
                  <c:v>0.41379310344827597</c:v>
                </c:pt>
                <c:pt idx="374">
                  <c:v>0.41379310344827597</c:v>
                </c:pt>
                <c:pt idx="375">
                  <c:v>0.41379310344827597</c:v>
                </c:pt>
                <c:pt idx="376">
                  <c:v>0.41379310344827597</c:v>
                </c:pt>
                <c:pt idx="377">
                  <c:v>0.41379310344827597</c:v>
                </c:pt>
                <c:pt idx="378">
                  <c:v>0.41379310344827597</c:v>
                </c:pt>
                <c:pt idx="379">
                  <c:v>0.41379310344827597</c:v>
                </c:pt>
                <c:pt idx="380">
                  <c:v>0.41379310344827597</c:v>
                </c:pt>
                <c:pt idx="381">
                  <c:v>0.41379310344827597</c:v>
                </c:pt>
                <c:pt idx="382">
                  <c:v>0.41379310344827597</c:v>
                </c:pt>
                <c:pt idx="383">
                  <c:v>0.41379310344827597</c:v>
                </c:pt>
                <c:pt idx="384">
                  <c:v>0.41379310344827597</c:v>
                </c:pt>
                <c:pt idx="385">
                  <c:v>0.41379310344827597</c:v>
                </c:pt>
                <c:pt idx="386">
                  <c:v>0.41379310344827597</c:v>
                </c:pt>
                <c:pt idx="387">
                  <c:v>0.41379310344827597</c:v>
                </c:pt>
                <c:pt idx="388">
                  <c:v>0.41379310344827597</c:v>
                </c:pt>
                <c:pt idx="389">
                  <c:v>0.41379310344827597</c:v>
                </c:pt>
                <c:pt idx="390">
                  <c:v>0.41379310344827597</c:v>
                </c:pt>
                <c:pt idx="391">
                  <c:v>0.41379310344827597</c:v>
                </c:pt>
                <c:pt idx="392">
                  <c:v>0.41379310344827597</c:v>
                </c:pt>
                <c:pt idx="393">
                  <c:v>0.41379310344827597</c:v>
                </c:pt>
                <c:pt idx="394">
                  <c:v>0.41379310344827597</c:v>
                </c:pt>
                <c:pt idx="395">
                  <c:v>0.41379310344827597</c:v>
                </c:pt>
                <c:pt idx="396">
                  <c:v>0.41379310344827597</c:v>
                </c:pt>
                <c:pt idx="397">
                  <c:v>0.41379310344827597</c:v>
                </c:pt>
                <c:pt idx="398">
                  <c:v>0.41379310344827597</c:v>
                </c:pt>
                <c:pt idx="399">
                  <c:v>0.41379310344827597</c:v>
                </c:pt>
                <c:pt idx="400">
                  <c:v>0.41379310344827597</c:v>
                </c:pt>
                <c:pt idx="401">
                  <c:v>0.41379310344827597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8-4515-A065-50801C240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25984"/>
        <c:axId val="787621408"/>
      </c:scatterChart>
      <c:valAx>
        <c:axId val="787625984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621408"/>
        <c:crosses val="autoZero"/>
        <c:crossBetween val="midCat"/>
      </c:valAx>
      <c:valAx>
        <c:axId val="787621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/>
                </a:pPr>
                <a:r>
                  <a:rPr lang="en-US"/>
                  <a:t>Percent of Non-Readmissions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00858486439195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78762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Mortality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Comorbids!$N$41:$N$43</c:f>
              <c:strCache>
                <c:ptCount val="3"/>
                <c:pt idx="0">
                  <c:v>Died during hospital stay</c:v>
                </c:pt>
                <c:pt idx="1">
                  <c:v>Died within yr</c:v>
                </c:pt>
                <c:pt idx="2">
                  <c:v>All deaths</c:v>
                </c:pt>
              </c:strCache>
            </c:strRef>
          </c:cat>
          <c:val>
            <c:numRef>
              <c:f>Comorbids!$O$41:$O$43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9-438A-89AB-D18D0A03A491}"/>
            </c:ext>
          </c:extLst>
        </c:ser>
        <c:ser>
          <c:idx val="1"/>
          <c:order val="1"/>
          <c:spPr>
            <a:solidFill>
              <a:srgbClr val="92D05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Comorbids!$N$41:$N$43</c:f>
              <c:strCache>
                <c:ptCount val="3"/>
                <c:pt idx="0">
                  <c:v>Died during hospital stay</c:v>
                </c:pt>
                <c:pt idx="1">
                  <c:v>Died within yr</c:v>
                </c:pt>
                <c:pt idx="2">
                  <c:v>All deaths</c:v>
                </c:pt>
              </c:strCache>
            </c:strRef>
          </c:cat>
          <c:val>
            <c:numRef>
              <c:f>Comorbids!$P$41:$P$43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9-438A-89AB-D18D0A03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84942964"/>
        <c:axId val="39320969"/>
      </c:barChart>
      <c:catAx>
        <c:axId val="849429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320969"/>
        <c:crosses val="autoZero"/>
        <c:auto val="1"/>
        <c:lblAlgn val="ctr"/>
        <c:lblOffset val="100"/>
        <c:noMultiLvlLbl val="1"/>
      </c:catAx>
      <c:valAx>
        <c:axId val="3932096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942964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41800021872266002"/>
          <c:y val="0.92187445319335104"/>
          <c:w val="0.24177734033245801"/>
          <c:h val="7.8125546806649002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237960</xdr:colOff>
      <xdr:row>0</xdr:row>
      <xdr:rowOff>171360</xdr:rowOff>
    </xdr:from>
    <xdr:to>
      <xdr:col>10</xdr:col>
      <xdr:colOff>123120</xdr:colOff>
      <xdr:row>20</xdr:row>
      <xdr:rowOff>75240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49</xdr:row>
      <xdr:rowOff>0</xdr:rowOff>
    </xdr:from>
    <xdr:to>
      <xdr:col>11</xdr:col>
      <xdr:colOff>913680</xdr:colOff>
      <xdr:row>63</xdr:row>
      <xdr:rowOff>75600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46</xdr:row>
      <xdr:rowOff>52560</xdr:rowOff>
    </xdr:from>
    <xdr:to>
      <xdr:col>7</xdr:col>
      <xdr:colOff>65880</xdr:colOff>
      <xdr:row>60</xdr:row>
      <xdr:rowOff>128160</xdr:rowOff>
    </xdr:to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4</xdr:row>
      <xdr:rowOff>22225</xdr:rowOff>
    </xdr:from>
    <xdr:to>
      <xdr:col>11</xdr:col>
      <xdr:colOff>222250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314280</xdr:colOff>
      <xdr:row>33</xdr:row>
      <xdr:rowOff>23760</xdr:rowOff>
    </xdr:from>
    <xdr:to>
      <xdr:col>22</xdr:col>
      <xdr:colOff>170640</xdr:colOff>
      <xdr:row>47</xdr:row>
      <xdr:rowOff>99360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571680</xdr:colOff>
      <xdr:row>45</xdr:row>
      <xdr:rowOff>95400</xdr:rowOff>
    </xdr:from>
    <xdr:to>
      <xdr:col>16</xdr:col>
      <xdr:colOff>399600</xdr:colOff>
      <xdr:row>46</xdr:row>
      <xdr:rowOff>75600</xdr:rowOff>
    </xdr:to>
    <xdr:sp macro="" textlink="">
      <xdr:nvSpPr>
        <xdr:cNvPr id="4" name="CustomShape 1"/>
        <xdr:cNvSpPr/>
      </xdr:nvSpPr>
      <xdr:spPr>
        <a:xfrm>
          <a:off x="6931800" y="15335280"/>
          <a:ext cx="678600" cy="17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6.6%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18</xdr:col>
      <xdr:colOff>19080</xdr:colOff>
      <xdr:row>45</xdr:row>
      <xdr:rowOff>76320</xdr:rowOff>
    </xdr:from>
    <xdr:to>
      <xdr:col>18</xdr:col>
      <xdr:colOff>484920</xdr:colOff>
      <xdr:row>46</xdr:row>
      <xdr:rowOff>84960</xdr:rowOff>
    </xdr:to>
    <xdr:sp macro="" textlink="">
      <xdr:nvSpPr>
        <xdr:cNvPr id="5" name="CustomShape 1"/>
        <xdr:cNvSpPr/>
      </xdr:nvSpPr>
      <xdr:spPr>
        <a:xfrm>
          <a:off x="8919000" y="15316200"/>
          <a:ext cx="465840" cy="199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6.6%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20</xdr:col>
      <xdr:colOff>399960</xdr:colOff>
      <xdr:row>45</xdr:row>
      <xdr:rowOff>95400</xdr:rowOff>
    </xdr:from>
    <xdr:to>
      <xdr:col>21</xdr:col>
      <xdr:colOff>294480</xdr:colOff>
      <xdr:row>46</xdr:row>
      <xdr:rowOff>85320</xdr:rowOff>
    </xdr:to>
    <xdr:sp macro="" textlink="">
      <xdr:nvSpPr>
        <xdr:cNvPr id="6" name="CustomShape 1"/>
        <xdr:cNvSpPr/>
      </xdr:nvSpPr>
      <xdr:spPr>
        <a:xfrm>
          <a:off x="10581840" y="15335280"/>
          <a:ext cx="757800" cy="180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Calibri"/>
            </a:rPr>
            <a:t>13.3%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85"/>
  <sheetViews>
    <sheetView topLeftCell="A1963" zoomScaleNormal="100" workbookViewId="0">
      <selection activeCell="L1980" sqref="L1980"/>
    </sheetView>
  </sheetViews>
  <sheetFormatPr defaultRowHeight="14.5" x14ac:dyDescent="0.35"/>
  <cols>
    <col min="1" max="1" width="13.26953125" customWidth="1"/>
    <col min="2" max="2" width="8.54296875" customWidth="1"/>
    <col min="3" max="3" width="13.453125" customWidth="1"/>
    <col min="4" max="4" width="5.26953125" customWidth="1"/>
    <col min="5" max="5" width="7.26953125" customWidth="1"/>
    <col min="6" max="6" width="5.54296875" customWidth="1"/>
    <col min="7" max="7" width="6.7265625" customWidth="1"/>
    <col min="8" max="10" width="14.81640625" customWidth="1"/>
    <col min="11" max="11" width="5.54296875" customWidth="1"/>
    <col min="12" max="12" width="9.26953125" customWidth="1"/>
    <col min="13" max="13" width="10.54296875" customWidth="1"/>
    <col min="14" max="14" width="11" customWidth="1"/>
    <col min="15" max="15" width="8.81640625" customWidth="1"/>
    <col min="16" max="17" width="9.54296875" customWidth="1"/>
    <col min="18" max="18" width="9.453125" customWidth="1"/>
    <col min="19" max="19" width="8.81640625" customWidth="1"/>
    <col min="20" max="20" width="8.08984375" customWidth="1"/>
    <col min="21" max="21" width="17.54296875" customWidth="1"/>
    <col min="22" max="22" width="22.7265625" customWidth="1"/>
    <col min="23" max="23" width="27.26953125" customWidth="1"/>
    <col min="24" max="1025" width="8.5429687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10000010594</v>
      </c>
      <c r="C2">
        <v>3002393</v>
      </c>
      <c r="E2" t="s">
        <v>23</v>
      </c>
      <c r="F2" t="s">
        <v>24</v>
      </c>
      <c r="G2" t="s">
        <v>25</v>
      </c>
      <c r="H2" s="2">
        <v>42753</v>
      </c>
      <c r="I2" s="2">
        <v>42753</v>
      </c>
      <c r="J2" s="2">
        <v>42769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28</v>
      </c>
      <c r="S2" t="s">
        <v>29</v>
      </c>
      <c r="U2">
        <v>1316</v>
      </c>
    </row>
    <row r="3" spans="1:23" x14ac:dyDescent="0.35">
      <c r="A3">
        <v>10000016247</v>
      </c>
      <c r="C3">
        <v>808333</v>
      </c>
      <c r="E3" t="s">
        <v>23</v>
      </c>
      <c r="F3" t="s">
        <v>30</v>
      </c>
      <c r="G3" t="s">
        <v>31</v>
      </c>
      <c r="H3" s="2">
        <v>43180</v>
      </c>
      <c r="L3">
        <v>99204</v>
      </c>
      <c r="M3" t="s">
        <v>32</v>
      </c>
      <c r="N3" t="s">
        <v>33</v>
      </c>
      <c r="O3" t="s">
        <v>32</v>
      </c>
      <c r="P3" t="s">
        <v>33</v>
      </c>
      <c r="Q3" t="s">
        <v>33</v>
      </c>
      <c r="U3">
        <v>0</v>
      </c>
    </row>
    <row r="4" spans="1:23" x14ac:dyDescent="0.35">
      <c r="A4">
        <v>10000016247</v>
      </c>
      <c r="C4">
        <v>1583155</v>
      </c>
      <c r="E4" t="s">
        <v>23</v>
      </c>
      <c r="F4" t="s">
        <v>30</v>
      </c>
      <c r="G4" t="s">
        <v>31</v>
      </c>
      <c r="H4" s="2">
        <v>43111</v>
      </c>
      <c r="L4">
        <v>99212</v>
      </c>
      <c r="M4" t="s">
        <v>34</v>
      </c>
      <c r="N4" t="s">
        <v>35</v>
      </c>
      <c r="O4" t="s">
        <v>34</v>
      </c>
      <c r="P4" t="s">
        <v>35</v>
      </c>
      <c r="Q4" t="s">
        <v>35</v>
      </c>
      <c r="U4">
        <v>0</v>
      </c>
    </row>
    <row r="5" spans="1:23" x14ac:dyDescent="0.35">
      <c r="A5">
        <v>10000016247</v>
      </c>
      <c r="C5">
        <v>2301348</v>
      </c>
      <c r="E5" t="s">
        <v>23</v>
      </c>
      <c r="F5" t="s">
        <v>30</v>
      </c>
      <c r="G5" t="s">
        <v>31</v>
      </c>
      <c r="H5" s="2">
        <v>43073</v>
      </c>
      <c r="L5">
        <v>99213</v>
      </c>
      <c r="M5" t="s">
        <v>36</v>
      </c>
      <c r="O5" t="s">
        <v>36</v>
      </c>
      <c r="U5">
        <v>0</v>
      </c>
    </row>
    <row r="6" spans="1:23" x14ac:dyDescent="0.35">
      <c r="A6">
        <v>10000016247</v>
      </c>
      <c r="C6">
        <v>3058028</v>
      </c>
      <c r="E6" t="s">
        <v>23</v>
      </c>
      <c r="F6" t="s">
        <v>30</v>
      </c>
      <c r="G6" t="s">
        <v>31</v>
      </c>
      <c r="H6" s="2">
        <v>43006</v>
      </c>
      <c r="L6">
        <v>99214</v>
      </c>
      <c r="M6" t="s">
        <v>37</v>
      </c>
      <c r="N6" t="s">
        <v>38</v>
      </c>
      <c r="O6" t="s">
        <v>37</v>
      </c>
      <c r="P6" t="s">
        <v>38</v>
      </c>
      <c r="Q6" t="s">
        <v>38</v>
      </c>
      <c r="R6" t="s">
        <v>39</v>
      </c>
      <c r="U6">
        <v>0</v>
      </c>
    </row>
    <row r="7" spans="1:23" x14ac:dyDescent="0.35">
      <c r="A7">
        <v>10000016247</v>
      </c>
      <c r="C7">
        <v>1583155</v>
      </c>
      <c r="E7" t="s">
        <v>23</v>
      </c>
      <c r="F7" t="s">
        <v>30</v>
      </c>
      <c r="G7" t="s">
        <v>31</v>
      </c>
      <c r="H7" s="2">
        <v>43069</v>
      </c>
      <c r="L7">
        <v>99212</v>
      </c>
      <c r="M7" t="s">
        <v>34</v>
      </c>
      <c r="N7" t="s">
        <v>35</v>
      </c>
      <c r="O7" t="s">
        <v>34</v>
      </c>
      <c r="P7" t="s">
        <v>35</v>
      </c>
      <c r="Q7" t="s">
        <v>35</v>
      </c>
      <c r="R7" t="s">
        <v>40</v>
      </c>
      <c r="U7">
        <v>0</v>
      </c>
    </row>
    <row r="8" spans="1:23" x14ac:dyDescent="0.35">
      <c r="A8">
        <v>10000016247</v>
      </c>
      <c r="C8">
        <v>3002393</v>
      </c>
      <c r="E8" t="s">
        <v>23</v>
      </c>
      <c r="F8" t="s">
        <v>24</v>
      </c>
      <c r="G8" t="s">
        <v>25</v>
      </c>
      <c r="H8" s="2">
        <v>42928</v>
      </c>
      <c r="I8" s="2">
        <v>42928</v>
      </c>
      <c r="J8" s="2">
        <v>42934</v>
      </c>
      <c r="L8" t="s">
        <v>41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42</v>
      </c>
      <c r="S8" t="s">
        <v>43</v>
      </c>
      <c r="U8">
        <v>1316</v>
      </c>
    </row>
    <row r="9" spans="1:23" x14ac:dyDescent="0.35">
      <c r="A9">
        <v>10000016247</v>
      </c>
      <c r="C9">
        <v>2782621</v>
      </c>
      <c r="E9" t="s">
        <v>23</v>
      </c>
      <c r="F9" t="s">
        <v>30</v>
      </c>
      <c r="G9" t="s">
        <v>44</v>
      </c>
      <c r="H9" s="2">
        <v>42955</v>
      </c>
      <c r="L9">
        <v>99285</v>
      </c>
      <c r="M9" t="s">
        <v>45</v>
      </c>
      <c r="N9" t="s">
        <v>42</v>
      </c>
      <c r="O9" t="s">
        <v>45</v>
      </c>
      <c r="P9" t="s">
        <v>42</v>
      </c>
      <c r="Q9" t="s">
        <v>42</v>
      </c>
      <c r="R9" t="s">
        <v>46</v>
      </c>
      <c r="U9">
        <v>0</v>
      </c>
    </row>
    <row r="10" spans="1:23" x14ac:dyDescent="0.35">
      <c r="A10">
        <v>10000016247</v>
      </c>
      <c r="C10">
        <v>2256393</v>
      </c>
      <c r="E10" t="s">
        <v>23</v>
      </c>
      <c r="F10" t="s">
        <v>30</v>
      </c>
      <c r="G10" t="s">
        <v>44</v>
      </c>
      <c r="H10" s="2">
        <v>42928</v>
      </c>
      <c r="L10">
        <v>99285</v>
      </c>
      <c r="M10" t="s">
        <v>47</v>
      </c>
      <c r="N10" t="s">
        <v>48</v>
      </c>
      <c r="O10" t="s">
        <v>47</v>
      </c>
      <c r="P10" t="s">
        <v>48</v>
      </c>
      <c r="Q10" t="s">
        <v>48</v>
      </c>
      <c r="R10" t="s">
        <v>42</v>
      </c>
      <c r="U10">
        <v>0</v>
      </c>
    </row>
    <row r="11" spans="1:23" x14ac:dyDescent="0.35">
      <c r="A11">
        <v>10000030530</v>
      </c>
      <c r="B11">
        <v>1208997</v>
      </c>
      <c r="C11">
        <v>1739220</v>
      </c>
      <c r="E11" t="s">
        <v>49</v>
      </c>
      <c r="F11" t="s">
        <v>30</v>
      </c>
      <c r="G11" t="s">
        <v>31</v>
      </c>
      <c r="H11" s="2">
        <v>42548</v>
      </c>
      <c r="L11">
        <v>99386</v>
      </c>
      <c r="M11" t="s">
        <v>50</v>
      </c>
      <c r="N11" t="s">
        <v>42</v>
      </c>
      <c r="O11" t="s">
        <v>50</v>
      </c>
      <c r="P11" t="s">
        <v>42</v>
      </c>
      <c r="Q11" t="s">
        <v>42</v>
      </c>
      <c r="V11">
        <v>75.73</v>
      </c>
      <c r="W11">
        <v>0</v>
      </c>
    </row>
    <row r="12" spans="1:23" x14ac:dyDescent="0.35">
      <c r="A12">
        <v>10000030530</v>
      </c>
      <c r="B12">
        <v>1208997</v>
      </c>
      <c r="C12">
        <v>1666119</v>
      </c>
      <c r="E12" t="s">
        <v>49</v>
      </c>
      <c r="F12" t="s">
        <v>30</v>
      </c>
      <c r="G12" t="s">
        <v>31</v>
      </c>
      <c r="H12" s="2">
        <v>43185</v>
      </c>
      <c r="L12">
        <v>99213</v>
      </c>
      <c r="M12" t="s">
        <v>51</v>
      </c>
      <c r="O12" t="s">
        <v>51</v>
      </c>
      <c r="V12">
        <v>37.409999999999997</v>
      </c>
      <c r="W12">
        <v>0</v>
      </c>
    </row>
    <row r="13" spans="1:23" x14ac:dyDescent="0.35">
      <c r="A13">
        <v>10000030530</v>
      </c>
      <c r="B13">
        <v>1208997</v>
      </c>
      <c r="C13">
        <v>2933897</v>
      </c>
      <c r="E13" t="s">
        <v>49</v>
      </c>
      <c r="F13" t="s">
        <v>30</v>
      </c>
      <c r="G13" t="s">
        <v>31</v>
      </c>
      <c r="H13" s="2">
        <v>42710</v>
      </c>
      <c r="L13">
        <v>99214</v>
      </c>
      <c r="M13" t="s">
        <v>52</v>
      </c>
      <c r="N13" t="s">
        <v>42</v>
      </c>
      <c r="O13" t="s">
        <v>52</v>
      </c>
      <c r="P13" t="s">
        <v>42</v>
      </c>
      <c r="Q13" t="s">
        <v>42</v>
      </c>
      <c r="R13" t="s">
        <v>53</v>
      </c>
      <c r="V13">
        <v>56.18</v>
      </c>
      <c r="W13">
        <v>0</v>
      </c>
    </row>
    <row r="14" spans="1:23" x14ac:dyDescent="0.35">
      <c r="A14">
        <v>10000030530</v>
      </c>
      <c r="B14">
        <v>1208997</v>
      </c>
      <c r="C14">
        <v>1666119</v>
      </c>
      <c r="E14" t="s">
        <v>49</v>
      </c>
      <c r="F14" t="s">
        <v>30</v>
      </c>
      <c r="G14" t="s">
        <v>31</v>
      </c>
      <c r="H14" s="2">
        <v>42794</v>
      </c>
      <c r="L14">
        <v>99213</v>
      </c>
      <c r="M14" t="s">
        <v>54</v>
      </c>
      <c r="O14" t="s">
        <v>54</v>
      </c>
      <c r="V14">
        <v>37.409999999999997</v>
      </c>
      <c r="W14">
        <v>0</v>
      </c>
    </row>
    <row r="15" spans="1:23" x14ac:dyDescent="0.35">
      <c r="A15">
        <v>10000030530</v>
      </c>
      <c r="B15">
        <v>1208997</v>
      </c>
      <c r="C15">
        <v>1666119</v>
      </c>
      <c r="E15" t="s">
        <v>49</v>
      </c>
      <c r="F15" t="s">
        <v>30</v>
      </c>
      <c r="G15" t="s">
        <v>31</v>
      </c>
      <c r="H15" s="2">
        <v>42934</v>
      </c>
      <c r="L15">
        <v>99214</v>
      </c>
      <c r="M15" t="s">
        <v>55</v>
      </c>
      <c r="O15" t="s">
        <v>55</v>
      </c>
      <c r="V15">
        <v>47.75</v>
      </c>
      <c r="W15">
        <v>0</v>
      </c>
    </row>
    <row r="16" spans="1:23" x14ac:dyDescent="0.35">
      <c r="A16">
        <v>10000030530</v>
      </c>
      <c r="B16">
        <v>1208997</v>
      </c>
      <c r="C16">
        <v>2933897</v>
      </c>
      <c r="E16" t="s">
        <v>49</v>
      </c>
      <c r="F16" t="s">
        <v>30</v>
      </c>
      <c r="G16" t="s">
        <v>31</v>
      </c>
      <c r="H16" s="2">
        <v>42640</v>
      </c>
      <c r="L16">
        <v>99214</v>
      </c>
      <c r="M16" t="s">
        <v>52</v>
      </c>
      <c r="N16" t="s">
        <v>42</v>
      </c>
      <c r="O16" t="s">
        <v>52</v>
      </c>
      <c r="P16" t="s">
        <v>42</v>
      </c>
      <c r="Q16" t="s">
        <v>42</v>
      </c>
      <c r="V16">
        <v>56.18</v>
      </c>
      <c r="W16">
        <v>0</v>
      </c>
    </row>
    <row r="17" spans="1:23" x14ac:dyDescent="0.35">
      <c r="A17">
        <v>10000030530</v>
      </c>
      <c r="B17">
        <v>1208997</v>
      </c>
      <c r="C17">
        <v>1739220</v>
      </c>
      <c r="E17" t="s">
        <v>49</v>
      </c>
      <c r="F17" t="s">
        <v>30</v>
      </c>
      <c r="G17" t="s">
        <v>31</v>
      </c>
      <c r="H17" s="2">
        <v>42667</v>
      </c>
      <c r="L17">
        <v>99213</v>
      </c>
      <c r="M17" t="s">
        <v>56</v>
      </c>
      <c r="O17" t="s">
        <v>56</v>
      </c>
      <c r="V17">
        <v>37.409999999999997</v>
      </c>
      <c r="W17">
        <v>0</v>
      </c>
    </row>
    <row r="18" spans="1:23" x14ac:dyDescent="0.35">
      <c r="A18">
        <v>10000030530</v>
      </c>
      <c r="B18">
        <v>1208997</v>
      </c>
      <c r="C18">
        <v>1739220</v>
      </c>
      <c r="E18" t="s">
        <v>49</v>
      </c>
      <c r="F18" t="s">
        <v>30</v>
      </c>
      <c r="G18" t="s">
        <v>31</v>
      </c>
      <c r="H18" s="2">
        <v>42654</v>
      </c>
      <c r="L18">
        <v>99213</v>
      </c>
      <c r="M18" t="s">
        <v>56</v>
      </c>
      <c r="N18" t="s">
        <v>57</v>
      </c>
      <c r="O18" t="s">
        <v>56</v>
      </c>
      <c r="P18" t="s">
        <v>57</v>
      </c>
      <c r="Q18" t="s">
        <v>57</v>
      </c>
      <c r="V18">
        <v>37.409999999999997</v>
      </c>
      <c r="W18">
        <v>0</v>
      </c>
    </row>
    <row r="19" spans="1:23" x14ac:dyDescent="0.35">
      <c r="A19">
        <v>10000030530</v>
      </c>
      <c r="B19">
        <v>1208997</v>
      </c>
      <c r="C19">
        <v>1666119</v>
      </c>
      <c r="E19" t="s">
        <v>49</v>
      </c>
      <c r="F19" t="s">
        <v>30</v>
      </c>
      <c r="G19" t="s">
        <v>31</v>
      </c>
      <c r="H19" s="2">
        <v>42667</v>
      </c>
      <c r="L19">
        <v>99203</v>
      </c>
      <c r="M19" t="s">
        <v>55</v>
      </c>
      <c r="N19" t="s">
        <v>42</v>
      </c>
      <c r="O19" t="s">
        <v>55</v>
      </c>
      <c r="P19" t="s">
        <v>42</v>
      </c>
      <c r="Q19" t="s">
        <v>42</v>
      </c>
      <c r="V19">
        <v>33.700000000000003</v>
      </c>
      <c r="W19">
        <v>0</v>
      </c>
    </row>
    <row r="20" spans="1:23" x14ac:dyDescent="0.35">
      <c r="A20">
        <v>10000030530</v>
      </c>
      <c r="B20">
        <v>1208997</v>
      </c>
      <c r="C20">
        <v>2933897</v>
      </c>
      <c r="E20" t="s">
        <v>49</v>
      </c>
      <c r="F20" t="s">
        <v>30</v>
      </c>
      <c r="G20" t="s">
        <v>31</v>
      </c>
      <c r="H20" s="2">
        <v>42674</v>
      </c>
      <c r="L20">
        <v>99214</v>
      </c>
      <c r="M20" t="s">
        <v>52</v>
      </c>
      <c r="N20" t="s">
        <v>42</v>
      </c>
      <c r="O20" t="s">
        <v>52</v>
      </c>
      <c r="P20" t="s">
        <v>42</v>
      </c>
      <c r="Q20" t="s">
        <v>42</v>
      </c>
      <c r="V20">
        <v>56.18</v>
      </c>
      <c r="W20">
        <v>0</v>
      </c>
    </row>
    <row r="21" spans="1:23" x14ac:dyDescent="0.35">
      <c r="A21">
        <v>10000030530</v>
      </c>
      <c r="B21">
        <v>1208997</v>
      </c>
      <c r="C21">
        <v>2933897</v>
      </c>
      <c r="E21" t="s">
        <v>49</v>
      </c>
      <c r="F21" t="s">
        <v>30</v>
      </c>
      <c r="G21" t="s">
        <v>31</v>
      </c>
      <c r="H21" s="2">
        <v>42656</v>
      </c>
      <c r="L21">
        <v>99214</v>
      </c>
      <c r="M21" t="s">
        <v>52</v>
      </c>
      <c r="N21" t="s">
        <v>42</v>
      </c>
      <c r="O21" t="s">
        <v>52</v>
      </c>
      <c r="P21" t="s">
        <v>42</v>
      </c>
      <c r="Q21" t="s">
        <v>42</v>
      </c>
      <c r="V21">
        <v>56.18</v>
      </c>
      <c r="W21">
        <v>0</v>
      </c>
    </row>
    <row r="22" spans="1:23" x14ac:dyDescent="0.35">
      <c r="A22">
        <v>10000030530</v>
      </c>
      <c r="B22">
        <v>1208997</v>
      </c>
      <c r="C22">
        <v>3276051</v>
      </c>
      <c r="E22" t="s">
        <v>49</v>
      </c>
      <c r="F22" t="s">
        <v>30</v>
      </c>
      <c r="G22" t="s">
        <v>31</v>
      </c>
      <c r="H22" s="2">
        <v>42579</v>
      </c>
      <c r="L22">
        <v>99203</v>
      </c>
      <c r="M22" t="s">
        <v>58</v>
      </c>
      <c r="N22" t="s">
        <v>59</v>
      </c>
      <c r="O22" t="s">
        <v>58</v>
      </c>
      <c r="P22" t="s">
        <v>59</v>
      </c>
      <c r="Q22" t="s">
        <v>59</v>
      </c>
      <c r="V22">
        <v>56.93</v>
      </c>
      <c r="W22">
        <v>0</v>
      </c>
    </row>
    <row r="23" spans="1:23" x14ac:dyDescent="0.35">
      <c r="A23">
        <v>10000030530</v>
      </c>
      <c r="B23">
        <v>1208997</v>
      </c>
      <c r="C23">
        <v>1666119</v>
      </c>
      <c r="E23" t="s">
        <v>49</v>
      </c>
      <c r="F23" t="s">
        <v>30</v>
      </c>
      <c r="G23" t="s">
        <v>31</v>
      </c>
      <c r="H23" s="2">
        <v>43066</v>
      </c>
      <c r="L23">
        <v>99213</v>
      </c>
      <c r="M23" t="s">
        <v>52</v>
      </c>
      <c r="O23" t="s">
        <v>52</v>
      </c>
      <c r="V23">
        <v>37.409999999999997</v>
      </c>
      <c r="W23">
        <v>0</v>
      </c>
    </row>
    <row r="24" spans="1:23" x14ac:dyDescent="0.35">
      <c r="A24">
        <v>10000030530</v>
      </c>
      <c r="B24">
        <v>1208997</v>
      </c>
      <c r="C24">
        <v>1666119</v>
      </c>
      <c r="E24" t="s">
        <v>49</v>
      </c>
      <c r="F24" t="s">
        <v>30</v>
      </c>
      <c r="G24" t="s">
        <v>31</v>
      </c>
      <c r="H24" s="2">
        <v>43006</v>
      </c>
      <c r="L24">
        <v>99213</v>
      </c>
      <c r="M24" t="s">
        <v>42</v>
      </c>
      <c r="O24" t="s">
        <v>42</v>
      </c>
      <c r="V24">
        <v>31.8</v>
      </c>
      <c r="W24">
        <v>0</v>
      </c>
    </row>
    <row r="25" spans="1:23" x14ac:dyDescent="0.35">
      <c r="A25">
        <v>10000030530</v>
      </c>
      <c r="B25">
        <v>1208997</v>
      </c>
      <c r="C25">
        <v>1666119</v>
      </c>
      <c r="E25" t="s">
        <v>49</v>
      </c>
      <c r="F25" t="s">
        <v>30</v>
      </c>
      <c r="G25" t="s">
        <v>31</v>
      </c>
      <c r="H25" s="2">
        <v>43024</v>
      </c>
      <c r="L25">
        <v>99214</v>
      </c>
      <c r="M25" t="s">
        <v>52</v>
      </c>
      <c r="O25" t="s">
        <v>52</v>
      </c>
      <c r="V25">
        <v>56.18</v>
      </c>
      <c r="W25">
        <v>0</v>
      </c>
    </row>
    <row r="26" spans="1:23" x14ac:dyDescent="0.35">
      <c r="A26">
        <v>10000030530</v>
      </c>
      <c r="B26">
        <v>1208997</v>
      </c>
      <c r="C26">
        <v>1666119</v>
      </c>
      <c r="E26" t="s">
        <v>49</v>
      </c>
      <c r="F26" t="s">
        <v>30</v>
      </c>
      <c r="G26" t="s">
        <v>31</v>
      </c>
      <c r="H26" s="2">
        <v>42723</v>
      </c>
      <c r="L26">
        <v>99214</v>
      </c>
      <c r="M26" t="s">
        <v>54</v>
      </c>
      <c r="O26" t="s">
        <v>54</v>
      </c>
      <c r="V26">
        <v>47.75</v>
      </c>
      <c r="W26">
        <v>0</v>
      </c>
    </row>
    <row r="27" spans="1:23" x14ac:dyDescent="0.35">
      <c r="A27">
        <v>10000030530</v>
      </c>
      <c r="C27">
        <v>3002393</v>
      </c>
      <c r="E27" t="s">
        <v>23</v>
      </c>
      <c r="F27" t="s">
        <v>24</v>
      </c>
      <c r="G27" t="s">
        <v>25</v>
      </c>
      <c r="H27" s="2">
        <v>42689</v>
      </c>
      <c r="I27" s="2">
        <v>42689</v>
      </c>
      <c r="J27" s="2">
        <v>42694</v>
      </c>
      <c r="L27" t="s">
        <v>41</v>
      </c>
      <c r="M27" t="s">
        <v>37</v>
      </c>
      <c r="N27" t="s">
        <v>37</v>
      </c>
      <c r="O27" t="s">
        <v>37</v>
      </c>
      <c r="P27" t="s">
        <v>37</v>
      </c>
      <c r="Q27" t="s">
        <v>37</v>
      </c>
      <c r="R27" t="s">
        <v>60</v>
      </c>
      <c r="S27" t="s">
        <v>54</v>
      </c>
      <c r="T27">
        <v>24</v>
      </c>
      <c r="U27">
        <v>3866.29</v>
      </c>
    </row>
    <row r="28" spans="1:23" x14ac:dyDescent="0.35">
      <c r="A28">
        <v>10000030530</v>
      </c>
      <c r="B28">
        <v>1208997</v>
      </c>
      <c r="C28">
        <v>1666086</v>
      </c>
      <c r="E28" t="s">
        <v>49</v>
      </c>
      <c r="F28" t="s">
        <v>24</v>
      </c>
      <c r="G28" t="s">
        <v>25</v>
      </c>
      <c r="H28" s="2">
        <v>42689</v>
      </c>
      <c r="I28" s="2">
        <v>42689</v>
      </c>
      <c r="J28" s="2">
        <v>42694</v>
      </c>
      <c r="L28" t="s">
        <v>61</v>
      </c>
      <c r="M28" t="s">
        <v>37</v>
      </c>
      <c r="O28" t="s">
        <v>37</v>
      </c>
      <c r="P28" t="s">
        <v>62</v>
      </c>
      <c r="Q28" t="s">
        <v>62</v>
      </c>
      <c r="R28" t="s">
        <v>54</v>
      </c>
      <c r="S28" t="s">
        <v>63</v>
      </c>
      <c r="T28">
        <v>243</v>
      </c>
      <c r="V28">
        <v>0</v>
      </c>
      <c r="W28">
        <v>25632</v>
      </c>
    </row>
    <row r="29" spans="1:23" x14ac:dyDescent="0.35">
      <c r="A29">
        <v>10000030530</v>
      </c>
      <c r="B29">
        <v>1208997</v>
      </c>
      <c r="C29">
        <v>1666086</v>
      </c>
      <c r="E29" t="s">
        <v>49</v>
      </c>
      <c r="F29" t="s">
        <v>24</v>
      </c>
      <c r="G29" t="s">
        <v>25</v>
      </c>
      <c r="H29" s="2">
        <v>42689</v>
      </c>
      <c r="I29" s="2">
        <v>42689</v>
      </c>
      <c r="J29" s="2">
        <v>42694</v>
      </c>
      <c r="L29" t="s">
        <v>61</v>
      </c>
      <c r="M29" t="s">
        <v>37</v>
      </c>
      <c r="O29" t="s">
        <v>37</v>
      </c>
      <c r="P29" t="s">
        <v>62</v>
      </c>
      <c r="Q29" t="s">
        <v>62</v>
      </c>
      <c r="R29" t="s">
        <v>54</v>
      </c>
      <c r="S29" t="s">
        <v>63</v>
      </c>
      <c r="T29">
        <v>243</v>
      </c>
      <c r="V29">
        <v>0</v>
      </c>
      <c r="W29">
        <v>25632</v>
      </c>
    </row>
    <row r="30" spans="1:23" x14ac:dyDescent="0.35">
      <c r="A30">
        <v>10000030530</v>
      </c>
      <c r="B30">
        <v>1208997</v>
      </c>
      <c r="C30">
        <v>1666086</v>
      </c>
      <c r="E30" t="s">
        <v>49</v>
      </c>
      <c r="F30" t="s">
        <v>24</v>
      </c>
      <c r="G30" t="s">
        <v>25</v>
      </c>
      <c r="H30" s="2">
        <v>42689</v>
      </c>
      <c r="I30" s="2">
        <v>42689</v>
      </c>
      <c r="J30" s="2">
        <v>42694</v>
      </c>
      <c r="L30" t="s">
        <v>61</v>
      </c>
      <c r="M30" t="s">
        <v>37</v>
      </c>
      <c r="O30" t="s">
        <v>37</v>
      </c>
      <c r="P30" t="s">
        <v>62</v>
      </c>
      <c r="Q30" t="s">
        <v>62</v>
      </c>
      <c r="R30" t="s">
        <v>54</v>
      </c>
      <c r="S30" t="s">
        <v>63</v>
      </c>
      <c r="T30">
        <v>243</v>
      </c>
      <c r="V30">
        <v>0</v>
      </c>
      <c r="W30">
        <v>25632</v>
      </c>
    </row>
    <row r="31" spans="1:23" x14ac:dyDescent="0.35">
      <c r="A31">
        <v>10000030530</v>
      </c>
      <c r="B31">
        <v>1208997</v>
      </c>
      <c r="C31">
        <v>1666086</v>
      </c>
      <c r="E31" t="s">
        <v>49</v>
      </c>
      <c r="F31" t="s">
        <v>24</v>
      </c>
      <c r="G31" t="s">
        <v>25</v>
      </c>
      <c r="H31" s="2">
        <v>42689</v>
      </c>
      <c r="I31" s="2">
        <v>42689</v>
      </c>
      <c r="J31" s="2">
        <v>42694</v>
      </c>
      <c r="L31" t="s">
        <v>61</v>
      </c>
      <c r="M31" t="s">
        <v>37</v>
      </c>
      <c r="O31" t="s">
        <v>37</v>
      </c>
      <c r="P31" t="s">
        <v>62</v>
      </c>
      <c r="Q31" t="s">
        <v>62</v>
      </c>
      <c r="R31" t="s">
        <v>54</v>
      </c>
      <c r="S31" t="s">
        <v>63</v>
      </c>
      <c r="T31">
        <v>243</v>
      </c>
      <c r="V31">
        <v>0</v>
      </c>
      <c r="W31">
        <v>25632</v>
      </c>
    </row>
    <row r="32" spans="1:23" x14ac:dyDescent="0.35">
      <c r="A32">
        <v>10000030530</v>
      </c>
      <c r="B32">
        <v>1208997</v>
      </c>
      <c r="C32">
        <v>1666086</v>
      </c>
      <c r="E32" t="s">
        <v>49</v>
      </c>
      <c r="F32" t="s">
        <v>24</v>
      </c>
      <c r="G32" t="s">
        <v>25</v>
      </c>
      <c r="H32" s="2">
        <v>42689</v>
      </c>
      <c r="I32" s="2">
        <v>42689</v>
      </c>
      <c r="J32" s="2">
        <v>42694</v>
      </c>
      <c r="L32" t="s">
        <v>61</v>
      </c>
      <c r="M32" t="s">
        <v>37</v>
      </c>
      <c r="O32" t="s">
        <v>37</v>
      </c>
      <c r="P32" t="s">
        <v>62</v>
      </c>
      <c r="Q32" t="s">
        <v>62</v>
      </c>
      <c r="R32" t="s">
        <v>54</v>
      </c>
      <c r="S32" t="s">
        <v>63</v>
      </c>
      <c r="T32">
        <v>243</v>
      </c>
      <c r="V32">
        <v>0</v>
      </c>
      <c r="W32">
        <v>25632</v>
      </c>
    </row>
    <row r="33" spans="1:23" x14ac:dyDescent="0.35">
      <c r="A33">
        <v>10000030530</v>
      </c>
      <c r="B33">
        <v>1208997</v>
      </c>
      <c r="C33">
        <v>1666086</v>
      </c>
      <c r="E33" t="s">
        <v>49</v>
      </c>
      <c r="F33" t="s">
        <v>24</v>
      </c>
      <c r="G33" t="s">
        <v>25</v>
      </c>
      <c r="H33" s="2">
        <v>42689</v>
      </c>
      <c r="I33" s="2">
        <v>42689</v>
      </c>
      <c r="J33" s="2">
        <v>42694</v>
      </c>
      <c r="L33" t="s">
        <v>61</v>
      </c>
      <c r="M33" t="s">
        <v>37</v>
      </c>
      <c r="O33" t="s">
        <v>37</v>
      </c>
      <c r="P33" t="s">
        <v>62</v>
      </c>
      <c r="Q33" t="s">
        <v>62</v>
      </c>
      <c r="R33" t="s">
        <v>54</v>
      </c>
      <c r="S33" t="s">
        <v>63</v>
      </c>
      <c r="T33">
        <v>243</v>
      </c>
      <c r="V33">
        <v>0</v>
      </c>
      <c r="W33">
        <v>25632</v>
      </c>
    </row>
    <row r="34" spans="1:23" x14ac:dyDescent="0.35">
      <c r="A34">
        <v>10000030530</v>
      </c>
      <c r="B34">
        <v>1208997</v>
      </c>
      <c r="C34">
        <v>1666086</v>
      </c>
      <c r="E34" t="s">
        <v>49</v>
      </c>
      <c r="F34" t="s">
        <v>24</v>
      </c>
      <c r="G34" t="s">
        <v>25</v>
      </c>
      <c r="H34" s="2">
        <v>42689</v>
      </c>
      <c r="I34" s="2">
        <v>42689</v>
      </c>
      <c r="J34" s="2">
        <v>42694</v>
      </c>
      <c r="L34" t="s">
        <v>61</v>
      </c>
      <c r="M34" t="s">
        <v>37</v>
      </c>
      <c r="O34" t="s">
        <v>37</v>
      </c>
      <c r="P34" t="s">
        <v>62</v>
      </c>
      <c r="Q34" t="s">
        <v>62</v>
      </c>
      <c r="R34" t="s">
        <v>54</v>
      </c>
      <c r="S34" t="s">
        <v>63</v>
      </c>
      <c r="T34">
        <v>243</v>
      </c>
      <c r="V34">
        <v>0</v>
      </c>
      <c r="W34">
        <v>25632</v>
      </c>
    </row>
    <row r="35" spans="1:23" x14ac:dyDescent="0.35">
      <c r="A35">
        <v>10000030530</v>
      </c>
      <c r="B35">
        <v>1208997</v>
      </c>
      <c r="C35">
        <v>1666086</v>
      </c>
      <c r="E35" t="s">
        <v>49</v>
      </c>
      <c r="F35" t="s">
        <v>24</v>
      </c>
      <c r="G35" t="s">
        <v>25</v>
      </c>
      <c r="H35" s="2">
        <v>42689</v>
      </c>
      <c r="I35" s="2">
        <v>42689</v>
      </c>
      <c r="J35" s="2">
        <v>42694</v>
      </c>
      <c r="L35" t="s">
        <v>61</v>
      </c>
      <c r="M35" t="s">
        <v>37</v>
      </c>
      <c r="O35" t="s">
        <v>37</v>
      </c>
      <c r="P35" t="s">
        <v>62</v>
      </c>
      <c r="Q35" t="s">
        <v>62</v>
      </c>
      <c r="R35" t="s">
        <v>54</v>
      </c>
      <c r="S35" t="s">
        <v>63</v>
      </c>
      <c r="T35">
        <v>243</v>
      </c>
      <c r="V35">
        <v>0</v>
      </c>
      <c r="W35">
        <v>25632</v>
      </c>
    </row>
    <row r="36" spans="1:23" x14ac:dyDescent="0.35">
      <c r="A36">
        <v>10000030530</v>
      </c>
      <c r="B36">
        <v>1208997</v>
      </c>
      <c r="C36">
        <v>1666086</v>
      </c>
      <c r="E36" t="s">
        <v>49</v>
      </c>
      <c r="F36" t="s">
        <v>24</v>
      </c>
      <c r="G36" t="s">
        <v>25</v>
      </c>
      <c r="H36" s="2">
        <v>42689</v>
      </c>
      <c r="I36" s="2">
        <v>42689</v>
      </c>
      <c r="J36" s="2">
        <v>42694</v>
      </c>
      <c r="L36" t="s">
        <v>61</v>
      </c>
      <c r="M36" t="s">
        <v>37</v>
      </c>
      <c r="O36" t="s">
        <v>37</v>
      </c>
      <c r="P36" t="s">
        <v>62</v>
      </c>
      <c r="Q36" t="s">
        <v>62</v>
      </c>
      <c r="R36" t="s">
        <v>54</v>
      </c>
      <c r="S36" t="s">
        <v>63</v>
      </c>
      <c r="T36">
        <v>243</v>
      </c>
      <c r="V36">
        <v>0</v>
      </c>
      <c r="W36">
        <v>25632</v>
      </c>
    </row>
    <row r="37" spans="1:23" x14ac:dyDescent="0.35">
      <c r="A37">
        <v>10000030530</v>
      </c>
      <c r="B37">
        <v>1208997</v>
      </c>
      <c r="C37">
        <v>1666086</v>
      </c>
      <c r="E37" t="s">
        <v>49</v>
      </c>
      <c r="F37" t="s">
        <v>24</v>
      </c>
      <c r="G37" t="s">
        <v>25</v>
      </c>
      <c r="H37" s="2">
        <v>42689</v>
      </c>
      <c r="I37" s="2">
        <v>42689</v>
      </c>
      <c r="J37" s="2">
        <v>42694</v>
      </c>
      <c r="L37" t="s">
        <v>61</v>
      </c>
      <c r="M37" t="s">
        <v>37</v>
      </c>
      <c r="O37" t="s">
        <v>37</v>
      </c>
      <c r="P37" t="s">
        <v>62</v>
      </c>
      <c r="Q37" t="s">
        <v>62</v>
      </c>
      <c r="R37" t="s">
        <v>54</v>
      </c>
      <c r="S37" t="s">
        <v>63</v>
      </c>
      <c r="T37">
        <v>243</v>
      </c>
      <c r="V37">
        <v>25632</v>
      </c>
      <c r="W37">
        <v>25632</v>
      </c>
    </row>
    <row r="38" spans="1:23" x14ac:dyDescent="0.35">
      <c r="A38">
        <v>10000030530</v>
      </c>
      <c r="B38">
        <v>1208997</v>
      </c>
      <c r="C38">
        <v>1666086</v>
      </c>
      <c r="E38" t="s">
        <v>49</v>
      </c>
      <c r="F38" t="s">
        <v>24</v>
      </c>
      <c r="G38" t="s">
        <v>25</v>
      </c>
      <c r="H38" s="2">
        <v>42689</v>
      </c>
      <c r="I38" s="2">
        <v>42689</v>
      </c>
      <c r="J38" s="2">
        <v>42694</v>
      </c>
      <c r="L38" t="s">
        <v>61</v>
      </c>
      <c r="M38" t="s">
        <v>37</v>
      </c>
      <c r="O38" t="s">
        <v>37</v>
      </c>
      <c r="P38" t="s">
        <v>62</v>
      </c>
      <c r="Q38" t="s">
        <v>62</v>
      </c>
      <c r="R38" t="s">
        <v>54</v>
      </c>
      <c r="S38" t="s">
        <v>63</v>
      </c>
      <c r="T38">
        <v>243</v>
      </c>
      <c r="V38">
        <v>0</v>
      </c>
      <c r="W38">
        <v>25632</v>
      </c>
    </row>
    <row r="39" spans="1:23" x14ac:dyDescent="0.35">
      <c r="A39">
        <v>10000030530</v>
      </c>
      <c r="B39">
        <v>1208997</v>
      </c>
      <c r="C39">
        <v>1666086</v>
      </c>
      <c r="E39" t="s">
        <v>49</v>
      </c>
      <c r="F39" t="s">
        <v>24</v>
      </c>
      <c r="G39" t="s">
        <v>25</v>
      </c>
      <c r="H39" s="2">
        <v>42689</v>
      </c>
      <c r="I39" s="2">
        <v>42689</v>
      </c>
      <c r="J39" s="2">
        <v>42694</v>
      </c>
      <c r="L39" t="s">
        <v>61</v>
      </c>
      <c r="M39" t="s">
        <v>37</v>
      </c>
      <c r="O39" t="s">
        <v>37</v>
      </c>
      <c r="P39" t="s">
        <v>62</v>
      </c>
      <c r="Q39" t="s">
        <v>62</v>
      </c>
      <c r="R39" t="s">
        <v>54</v>
      </c>
      <c r="S39" t="s">
        <v>63</v>
      </c>
      <c r="T39">
        <v>243</v>
      </c>
      <c r="V39">
        <v>0</v>
      </c>
      <c r="W39">
        <v>25632</v>
      </c>
    </row>
    <row r="40" spans="1:23" x14ac:dyDescent="0.35">
      <c r="A40">
        <v>10000030530</v>
      </c>
      <c r="B40">
        <v>1208997</v>
      </c>
      <c r="C40">
        <v>1666086</v>
      </c>
      <c r="E40" t="s">
        <v>49</v>
      </c>
      <c r="F40" t="s">
        <v>24</v>
      </c>
      <c r="G40" t="s">
        <v>25</v>
      </c>
      <c r="H40" s="2">
        <v>42689</v>
      </c>
      <c r="I40" s="2">
        <v>42689</v>
      </c>
      <c r="J40" s="2">
        <v>42694</v>
      </c>
      <c r="L40" t="s">
        <v>61</v>
      </c>
      <c r="M40" t="s">
        <v>37</v>
      </c>
      <c r="O40" t="s">
        <v>37</v>
      </c>
      <c r="P40" t="s">
        <v>62</v>
      </c>
      <c r="Q40" t="s">
        <v>62</v>
      </c>
      <c r="R40" t="s">
        <v>54</v>
      </c>
      <c r="S40" t="s">
        <v>63</v>
      </c>
      <c r="T40">
        <v>243</v>
      </c>
      <c r="V40">
        <v>0</v>
      </c>
      <c r="W40">
        <v>25632</v>
      </c>
    </row>
    <row r="41" spans="1:23" x14ac:dyDescent="0.35">
      <c r="A41">
        <v>10000030530</v>
      </c>
      <c r="B41">
        <v>1208997</v>
      </c>
      <c r="C41">
        <v>1666086</v>
      </c>
      <c r="E41" t="s">
        <v>49</v>
      </c>
      <c r="F41" t="s">
        <v>24</v>
      </c>
      <c r="G41" t="s">
        <v>25</v>
      </c>
      <c r="H41" s="2">
        <v>42689</v>
      </c>
      <c r="I41" s="2">
        <v>42689</v>
      </c>
      <c r="J41" s="2">
        <v>42694</v>
      </c>
      <c r="L41" t="s">
        <v>61</v>
      </c>
      <c r="M41" t="s">
        <v>37</v>
      </c>
      <c r="O41" t="s">
        <v>37</v>
      </c>
      <c r="P41" t="s">
        <v>62</v>
      </c>
      <c r="Q41" t="s">
        <v>62</v>
      </c>
      <c r="R41" t="s">
        <v>54</v>
      </c>
      <c r="S41" t="s">
        <v>63</v>
      </c>
      <c r="T41">
        <v>243</v>
      </c>
      <c r="V41">
        <v>0</v>
      </c>
      <c r="W41">
        <v>25632</v>
      </c>
    </row>
    <row r="42" spans="1:23" x14ac:dyDescent="0.35">
      <c r="A42">
        <v>10000030530</v>
      </c>
      <c r="B42">
        <v>1208997</v>
      </c>
      <c r="C42">
        <v>1666086</v>
      </c>
      <c r="E42" t="s">
        <v>49</v>
      </c>
      <c r="F42" t="s">
        <v>24</v>
      </c>
      <c r="G42" t="s">
        <v>25</v>
      </c>
      <c r="H42" s="2">
        <v>42692</v>
      </c>
      <c r="I42" s="2">
        <v>42689</v>
      </c>
      <c r="J42" s="2">
        <v>42694</v>
      </c>
      <c r="L42" t="s">
        <v>61</v>
      </c>
      <c r="M42" t="s">
        <v>37</v>
      </c>
      <c r="O42" t="s">
        <v>37</v>
      </c>
      <c r="P42" t="s">
        <v>62</v>
      </c>
      <c r="Q42" t="s">
        <v>62</v>
      </c>
      <c r="R42" t="s">
        <v>54</v>
      </c>
      <c r="S42" t="s">
        <v>63</v>
      </c>
      <c r="T42">
        <v>243</v>
      </c>
      <c r="V42">
        <v>0</v>
      </c>
      <c r="W42">
        <v>25632</v>
      </c>
    </row>
    <row r="43" spans="1:23" x14ac:dyDescent="0.35">
      <c r="A43">
        <v>10000030530</v>
      </c>
      <c r="B43">
        <v>1208997</v>
      </c>
      <c r="C43">
        <v>1666086</v>
      </c>
      <c r="E43" t="s">
        <v>49</v>
      </c>
      <c r="F43" t="s">
        <v>24</v>
      </c>
      <c r="G43" t="s">
        <v>25</v>
      </c>
      <c r="H43" s="2">
        <v>42689</v>
      </c>
      <c r="I43" s="2">
        <v>42689</v>
      </c>
      <c r="J43" s="2">
        <v>42694</v>
      </c>
      <c r="L43" t="s">
        <v>61</v>
      </c>
      <c r="M43" t="s">
        <v>37</v>
      </c>
      <c r="O43" t="s">
        <v>37</v>
      </c>
      <c r="P43" t="s">
        <v>62</v>
      </c>
      <c r="Q43" t="s">
        <v>62</v>
      </c>
      <c r="R43" t="s">
        <v>54</v>
      </c>
      <c r="S43" t="s">
        <v>63</v>
      </c>
      <c r="T43">
        <v>243</v>
      </c>
      <c r="V43">
        <v>0</v>
      </c>
      <c r="W43">
        <v>25632</v>
      </c>
    </row>
    <row r="44" spans="1:23" x14ac:dyDescent="0.35">
      <c r="A44">
        <v>10000030530</v>
      </c>
      <c r="B44">
        <v>1208997</v>
      </c>
      <c r="C44">
        <v>1666086</v>
      </c>
      <c r="E44" t="s">
        <v>49</v>
      </c>
      <c r="F44" t="s">
        <v>24</v>
      </c>
      <c r="G44" t="s">
        <v>25</v>
      </c>
      <c r="H44" s="2">
        <v>42689</v>
      </c>
      <c r="I44" s="2">
        <v>42689</v>
      </c>
      <c r="J44" s="2">
        <v>42694</v>
      </c>
      <c r="L44" t="s">
        <v>61</v>
      </c>
      <c r="M44" t="s">
        <v>37</v>
      </c>
      <c r="O44" t="s">
        <v>37</v>
      </c>
      <c r="P44" t="s">
        <v>62</v>
      </c>
      <c r="Q44" t="s">
        <v>62</v>
      </c>
      <c r="R44" t="s">
        <v>54</v>
      </c>
      <c r="S44" t="s">
        <v>63</v>
      </c>
      <c r="T44">
        <v>243</v>
      </c>
      <c r="V44">
        <v>0</v>
      </c>
      <c r="W44">
        <v>25632</v>
      </c>
    </row>
    <row r="45" spans="1:23" x14ac:dyDescent="0.35">
      <c r="A45">
        <v>10000030530</v>
      </c>
      <c r="B45">
        <v>1208997</v>
      </c>
      <c r="C45">
        <v>1666086</v>
      </c>
      <c r="E45" t="s">
        <v>49</v>
      </c>
      <c r="F45" t="s">
        <v>24</v>
      </c>
      <c r="G45" t="s">
        <v>25</v>
      </c>
      <c r="H45" s="2">
        <v>42689</v>
      </c>
      <c r="I45" s="2">
        <v>42689</v>
      </c>
      <c r="J45" s="2">
        <v>42694</v>
      </c>
      <c r="L45" t="s">
        <v>61</v>
      </c>
      <c r="M45" t="s">
        <v>37</v>
      </c>
      <c r="O45" t="s">
        <v>37</v>
      </c>
      <c r="P45" t="s">
        <v>62</v>
      </c>
      <c r="Q45" t="s">
        <v>62</v>
      </c>
      <c r="R45" t="s">
        <v>54</v>
      </c>
      <c r="S45" t="s">
        <v>63</v>
      </c>
      <c r="T45">
        <v>243</v>
      </c>
      <c r="V45">
        <v>0</v>
      </c>
      <c r="W45">
        <v>25632</v>
      </c>
    </row>
    <row r="46" spans="1:23" x14ac:dyDescent="0.35">
      <c r="A46">
        <v>10000030530</v>
      </c>
      <c r="B46">
        <v>1208997</v>
      </c>
      <c r="C46">
        <v>1666086</v>
      </c>
      <c r="E46" t="s">
        <v>49</v>
      </c>
      <c r="F46" t="s">
        <v>24</v>
      </c>
      <c r="G46" t="s">
        <v>25</v>
      </c>
      <c r="H46" s="2">
        <v>42689</v>
      </c>
      <c r="I46" s="2">
        <v>42689</v>
      </c>
      <c r="J46" s="2">
        <v>42694</v>
      </c>
      <c r="L46" t="s">
        <v>61</v>
      </c>
      <c r="M46" t="s">
        <v>37</v>
      </c>
      <c r="O46" t="s">
        <v>37</v>
      </c>
      <c r="P46" t="s">
        <v>62</v>
      </c>
      <c r="Q46" t="s">
        <v>62</v>
      </c>
      <c r="R46" t="s">
        <v>54</v>
      </c>
      <c r="S46" t="s">
        <v>63</v>
      </c>
      <c r="T46">
        <v>243</v>
      </c>
      <c r="V46">
        <v>0</v>
      </c>
      <c r="W46">
        <v>25632</v>
      </c>
    </row>
    <row r="47" spans="1:23" x14ac:dyDescent="0.35">
      <c r="A47">
        <v>10000030530</v>
      </c>
      <c r="B47">
        <v>1208997</v>
      </c>
      <c r="C47">
        <v>1666086</v>
      </c>
      <c r="E47" t="s">
        <v>49</v>
      </c>
      <c r="F47" t="s">
        <v>24</v>
      </c>
      <c r="G47" t="s">
        <v>25</v>
      </c>
      <c r="H47" s="2">
        <v>42689</v>
      </c>
      <c r="I47" s="2">
        <v>42689</v>
      </c>
      <c r="J47" s="2">
        <v>42694</v>
      </c>
      <c r="L47" t="s">
        <v>61</v>
      </c>
      <c r="M47" t="s">
        <v>37</v>
      </c>
      <c r="O47" t="s">
        <v>37</v>
      </c>
      <c r="P47" t="s">
        <v>62</v>
      </c>
      <c r="Q47" t="s">
        <v>62</v>
      </c>
      <c r="R47" t="s">
        <v>54</v>
      </c>
      <c r="S47" t="s">
        <v>63</v>
      </c>
      <c r="T47">
        <v>243</v>
      </c>
      <c r="V47">
        <v>0</v>
      </c>
      <c r="W47">
        <v>25632</v>
      </c>
    </row>
    <row r="48" spans="1:23" x14ac:dyDescent="0.35">
      <c r="A48">
        <v>10000030530</v>
      </c>
      <c r="B48">
        <v>1208997</v>
      </c>
      <c r="C48">
        <v>1666086</v>
      </c>
      <c r="E48" t="s">
        <v>49</v>
      </c>
      <c r="F48" t="s">
        <v>24</v>
      </c>
      <c r="G48" t="s">
        <v>25</v>
      </c>
      <c r="H48" s="2">
        <v>42689</v>
      </c>
      <c r="I48" s="2">
        <v>42689</v>
      </c>
      <c r="J48" s="2">
        <v>42694</v>
      </c>
      <c r="L48" t="s">
        <v>61</v>
      </c>
      <c r="M48" t="s">
        <v>37</v>
      </c>
      <c r="O48" t="s">
        <v>37</v>
      </c>
      <c r="P48" t="s">
        <v>62</v>
      </c>
      <c r="Q48" t="s">
        <v>62</v>
      </c>
      <c r="R48" t="s">
        <v>54</v>
      </c>
      <c r="S48" t="s">
        <v>63</v>
      </c>
      <c r="T48">
        <v>243</v>
      </c>
      <c r="V48">
        <v>0</v>
      </c>
      <c r="W48">
        <v>25632</v>
      </c>
    </row>
    <row r="49" spans="1:23" x14ac:dyDescent="0.35">
      <c r="A49">
        <v>10000030530</v>
      </c>
      <c r="B49">
        <v>1208997</v>
      </c>
      <c r="C49">
        <v>1666086</v>
      </c>
      <c r="E49" t="s">
        <v>49</v>
      </c>
      <c r="F49" t="s">
        <v>24</v>
      </c>
      <c r="G49" t="s">
        <v>25</v>
      </c>
      <c r="H49" s="2">
        <v>42689</v>
      </c>
      <c r="I49" s="2">
        <v>42689</v>
      </c>
      <c r="J49" s="2">
        <v>42694</v>
      </c>
      <c r="L49" t="s">
        <v>61</v>
      </c>
      <c r="M49" t="s">
        <v>37</v>
      </c>
      <c r="O49" t="s">
        <v>37</v>
      </c>
      <c r="P49" t="s">
        <v>62</v>
      </c>
      <c r="Q49" t="s">
        <v>62</v>
      </c>
      <c r="R49" t="s">
        <v>54</v>
      </c>
      <c r="S49" t="s">
        <v>63</v>
      </c>
      <c r="T49">
        <v>243</v>
      </c>
      <c r="V49">
        <v>0</v>
      </c>
      <c r="W49">
        <v>25632</v>
      </c>
    </row>
    <row r="50" spans="1:23" x14ac:dyDescent="0.35">
      <c r="A50">
        <v>10000030530</v>
      </c>
      <c r="B50">
        <v>1208997</v>
      </c>
      <c r="C50">
        <v>1666086</v>
      </c>
      <c r="E50" t="s">
        <v>49</v>
      </c>
      <c r="F50" t="s">
        <v>24</v>
      </c>
      <c r="G50" t="s">
        <v>25</v>
      </c>
      <c r="H50" s="2">
        <v>42689</v>
      </c>
      <c r="I50" s="2">
        <v>42689</v>
      </c>
      <c r="J50" s="2">
        <v>42694</v>
      </c>
      <c r="L50" t="s">
        <v>61</v>
      </c>
      <c r="M50" t="s">
        <v>37</v>
      </c>
      <c r="O50" t="s">
        <v>37</v>
      </c>
      <c r="P50" t="s">
        <v>62</v>
      </c>
      <c r="Q50" t="s">
        <v>62</v>
      </c>
      <c r="R50" t="s">
        <v>54</v>
      </c>
      <c r="S50" t="s">
        <v>63</v>
      </c>
      <c r="T50">
        <v>243</v>
      </c>
      <c r="V50">
        <v>0</v>
      </c>
      <c r="W50">
        <v>25632</v>
      </c>
    </row>
    <row r="51" spans="1:23" x14ac:dyDescent="0.35">
      <c r="A51">
        <v>10000030530</v>
      </c>
      <c r="B51">
        <v>1208997</v>
      </c>
      <c r="C51">
        <v>1666086</v>
      </c>
      <c r="E51" t="s">
        <v>49</v>
      </c>
      <c r="F51" t="s">
        <v>24</v>
      </c>
      <c r="G51" t="s">
        <v>25</v>
      </c>
      <c r="H51" s="2">
        <v>42689</v>
      </c>
      <c r="I51" s="2">
        <v>42689</v>
      </c>
      <c r="J51" s="2">
        <v>42694</v>
      </c>
      <c r="L51" t="s">
        <v>61</v>
      </c>
      <c r="M51" t="s">
        <v>37</v>
      </c>
      <c r="O51" t="s">
        <v>37</v>
      </c>
      <c r="P51" t="s">
        <v>62</v>
      </c>
      <c r="Q51" t="s">
        <v>62</v>
      </c>
      <c r="R51" t="s">
        <v>54</v>
      </c>
      <c r="S51" t="s">
        <v>63</v>
      </c>
      <c r="T51">
        <v>243</v>
      </c>
      <c r="V51">
        <v>0</v>
      </c>
      <c r="W51">
        <v>25632</v>
      </c>
    </row>
    <row r="52" spans="1:23" x14ac:dyDescent="0.35">
      <c r="A52">
        <v>10000030530</v>
      </c>
      <c r="B52">
        <v>1208997</v>
      </c>
      <c r="C52">
        <v>245863</v>
      </c>
      <c r="E52" t="s">
        <v>49</v>
      </c>
      <c r="F52" t="s">
        <v>23</v>
      </c>
      <c r="G52" t="s">
        <v>44</v>
      </c>
      <c r="H52" s="2">
        <v>43164</v>
      </c>
      <c r="J52" s="2">
        <v>43164</v>
      </c>
      <c r="L52">
        <v>99283</v>
      </c>
      <c r="M52" t="s">
        <v>64</v>
      </c>
      <c r="N52" t="s">
        <v>56</v>
      </c>
      <c r="O52" t="s">
        <v>64</v>
      </c>
      <c r="P52" t="s">
        <v>56</v>
      </c>
      <c r="Q52" t="s">
        <v>56</v>
      </c>
      <c r="R52" t="s">
        <v>65</v>
      </c>
      <c r="S52" t="s">
        <v>66</v>
      </c>
      <c r="V52">
        <v>168</v>
      </c>
      <c r="W52">
        <v>168</v>
      </c>
    </row>
    <row r="53" spans="1:23" x14ac:dyDescent="0.35">
      <c r="A53">
        <v>10000030530</v>
      </c>
      <c r="B53">
        <v>1208997</v>
      </c>
      <c r="C53">
        <v>1730336</v>
      </c>
      <c r="E53" t="s">
        <v>49</v>
      </c>
      <c r="F53" t="s">
        <v>23</v>
      </c>
      <c r="G53" t="s">
        <v>44</v>
      </c>
      <c r="H53" s="2">
        <v>43164</v>
      </c>
      <c r="L53">
        <v>99283</v>
      </c>
      <c r="M53" t="s">
        <v>64</v>
      </c>
      <c r="N53" t="s">
        <v>67</v>
      </c>
      <c r="O53" t="s">
        <v>64</v>
      </c>
      <c r="P53" t="s">
        <v>67</v>
      </c>
      <c r="Q53" t="s">
        <v>67</v>
      </c>
      <c r="V53">
        <v>24.17</v>
      </c>
      <c r="W53">
        <v>0</v>
      </c>
    </row>
    <row r="54" spans="1:23" x14ac:dyDescent="0.35">
      <c r="A54">
        <v>10000030530</v>
      </c>
      <c r="B54">
        <v>1208997</v>
      </c>
      <c r="C54">
        <v>1666128</v>
      </c>
      <c r="E54" t="s">
        <v>49</v>
      </c>
      <c r="F54" t="s">
        <v>23</v>
      </c>
      <c r="G54" t="s">
        <v>44</v>
      </c>
      <c r="H54" s="2">
        <v>42443</v>
      </c>
      <c r="J54" s="2">
        <v>42444</v>
      </c>
      <c r="L54">
        <v>99284</v>
      </c>
      <c r="M54" t="s">
        <v>51</v>
      </c>
      <c r="N54" t="s">
        <v>42</v>
      </c>
      <c r="O54" t="s">
        <v>51</v>
      </c>
      <c r="P54" t="s">
        <v>42</v>
      </c>
      <c r="Q54" t="s">
        <v>42</v>
      </c>
      <c r="V54">
        <v>654</v>
      </c>
      <c r="W54">
        <v>844.77</v>
      </c>
    </row>
    <row r="55" spans="1:23" x14ac:dyDescent="0.35">
      <c r="A55">
        <v>10000030530</v>
      </c>
      <c r="B55">
        <v>1208997</v>
      </c>
      <c r="C55">
        <v>1730336</v>
      </c>
      <c r="E55" t="s">
        <v>49</v>
      </c>
      <c r="F55" t="s">
        <v>23</v>
      </c>
      <c r="G55" t="s">
        <v>44</v>
      </c>
      <c r="H55" s="2">
        <v>43112</v>
      </c>
      <c r="L55">
        <v>99284</v>
      </c>
      <c r="M55" t="s">
        <v>51</v>
      </c>
      <c r="N55" t="s">
        <v>67</v>
      </c>
      <c r="O55" t="s">
        <v>51</v>
      </c>
      <c r="P55" t="s">
        <v>67</v>
      </c>
      <c r="Q55" t="s">
        <v>67</v>
      </c>
      <c r="R55" t="s">
        <v>56</v>
      </c>
      <c r="V55">
        <v>44.57</v>
      </c>
      <c r="W55">
        <v>0</v>
      </c>
    </row>
    <row r="56" spans="1:23" x14ac:dyDescent="0.35">
      <c r="A56">
        <v>10000030530</v>
      </c>
      <c r="B56">
        <v>1208997</v>
      </c>
      <c r="C56">
        <v>1730336</v>
      </c>
      <c r="E56" t="s">
        <v>49</v>
      </c>
      <c r="F56" t="s">
        <v>23</v>
      </c>
      <c r="G56" t="s">
        <v>44</v>
      </c>
      <c r="H56" s="2">
        <v>42443</v>
      </c>
      <c r="L56">
        <v>99284</v>
      </c>
      <c r="M56" t="s">
        <v>68</v>
      </c>
      <c r="N56" t="s">
        <v>51</v>
      </c>
      <c r="O56" t="s">
        <v>68</v>
      </c>
      <c r="P56" t="s">
        <v>51</v>
      </c>
      <c r="Q56" t="s">
        <v>51</v>
      </c>
      <c r="V56">
        <v>44.57</v>
      </c>
      <c r="W56">
        <v>0</v>
      </c>
    </row>
    <row r="57" spans="1:23" x14ac:dyDescent="0.35">
      <c r="A57">
        <v>10000030530</v>
      </c>
      <c r="B57">
        <v>1208997</v>
      </c>
      <c r="C57">
        <v>3001705</v>
      </c>
      <c r="E57" t="s">
        <v>49</v>
      </c>
      <c r="F57" t="s">
        <v>23</v>
      </c>
      <c r="G57" t="s">
        <v>44</v>
      </c>
      <c r="H57" s="2">
        <v>42441</v>
      </c>
      <c r="J57" s="2">
        <v>42441</v>
      </c>
      <c r="L57">
        <v>99284</v>
      </c>
      <c r="M57" t="s">
        <v>69</v>
      </c>
      <c r="N57" t="s">
        <v>70</v>
      </c>
      <c r="O57" t="s">
        <v>69</v>
      </c>
      <c r="P57" t="s">
        <v>70</v>
      </c>
      <c r="Q57" t="s">
        <v>70</v>
      </c>
      <c r="R57" t="s">
        <v>48</v>
      </c>
      <c r="S57" t="s">
        <v>71</v>
      </c>
      <c r="V57">
        <v>229.5</v>
      </c>
      <c r="W57">
        <v>229.5</v>
      </c>
    </row>
    <row r="58" spans="1:23" x14ac:dyDescent="0.35">
      <c r="A58">
        <v>10000030530</v>
      </c>
      <c r="B58">
        <v>1208997</v>
      </c>
      <c r="C58">
        <v>1666128</v>
      </c>
      <c r="E58" t="s">
        <v>49</v>
      </c>
      <c r="F58" t="s">
        <v>23</v>
      </c>
      <c r="G58" t="s">
        <v>44</v>
      </c>
      <c r="H58" s="2">
        <v>43112</v>
      </c>
      <c r="J58" s="2">
        <v>43113</v>
      </c>
      <c r="L58">
        <v>99285</v>
      </c>
      <c r="M58" t="s">
        <v>51</v>
      </c>
      <c r="N58" t="s">
        <v>72</v>
      </c>
      <c r="O58" t="s">
        <v>51</v>
      </c>
      <c r="P58" t="s">
        <v>72</v>
      </c>
      <c r="Q58" t="s">
        <v>72</v>
      </c>
      <c r="R58" t="s">
        <v>56</v>
      </c>
      <c r="S58" t="s">
        <v>54</v>
      </c>
      <c r="V58">
        <v>1058</v>
      </c>
      <c r="W58">
        <v>1058</v>
      </c>
    </row>
    <row r="59" spans="1:23" x14ac:dyDescent="0.35">
      <c r="A59">
        <v>10000030530</v>
      </c>
      <c r="B59">
        <v>1208997</v>
      </c>
      <c r="C59">
        <v>1730336</v>
      </c>
      <c r="E59" t="s">
        <v>49</v>
      </c>
      <c r="F59" t="s">
        <v>23</v>
      </c>
      <c r="G59" t="s">
        <v>44</v>
      </c>
      <c r="H59" s="2">
        <v>42829</v>
      </c>
      <c r="L59">
        <v>99284</v>
      </c>
      <c r="M59" t="s">
        <v>42</v>
      </c>
      <c r="N59" t="s">
        <v>73</v>
      </c>
      <c r="O59" t="s">
        <v>42</v>
      </c>
      <c r="P59" t="s">
        <v>73</v>
      </c>
      <c r="Q59" t="s">
        <v>73</v>
      </c>
      <c r="R59" t="s">
        <v>74</v>
      </c>
      <c r="V59">
        <v>44.57</v>
      </c>
      <c r="W59">
        <v>0</v>
      </c>
    </row>
    <row r="60" spans="1:23" x14ac:dyDescent="0.35">
      <c r="A60">
        <v>10000030530</v>
      </c>
      <c r="B60">
        <v>1208997</v>
      </c>
      <c r="C60">
        <v>3480251</v>
      </c>
      <c r="E60" t="s">
        <v>49</v>
      </c>
      <c r="F60" t="s">
        <v>23</v>
      </c>
      <c r="G60" t="s">
        <v>44</v>
      </c>
      <c r="H60" s="2">
        <v>43087</v>
      </c>
      <c r="L60">
        <v>99283</v>
      </c>
      <c r="M60" t="s">
        <v>75</v>
      </c>
      <c r="O60" t="s">
        <v>75</v>
      </c>
      <c r="V60">
        <v>20.54</v>
      </c>
      <c r="W60">
        <v>0</v>
      </c>
    </row>
    <row r="61" spans="1:23" x14ac:dyDescent="0.35">
      <c r="A61">
        <v>10000030530</v>
      </c>
      <c r="B61">
        <v>1208997</v>
      </c>
      <c r="C61">
        <v>3001705</v>
      </c>
      <c r="E61" t="s">
        <v>49</v>
      </c>
      <c r="F61" t="s">
        <v>23</v>
      </c>
      <c r="G61" t="s">
        <v>44</v>
      </c>
      <c r="H61" s="2">
        <v>43087</v>
      </c>
      <c r="J61" s="2">
        <v>43087</v>
      </c>
      <c r="L61">
        <v>99283</v>
      </c>
      <c r="M61" t="s">
        <v>75</v>
      </c>
      <c r="N61" t="s">
        <v>42</v>
      </c>
      <c r="O61" t="s">
        <v>75</v>
      </c>
      <c r="P61" t="s">
        <v>42</v>
      </c>
      <c r="Q61" t="s">
        <v>42</v>
      </c>
      <c r="R61" t="s">
        <v>66</v>
      </c>
      <c r="S61" t="s">
        <v>71</v>
      </c>
      <c r="V61">
        <v>232.95</v>
      </c>
      <c r="W61">
        <v>232.95</v>
      </c>
    </row>
    <row r="62" spans="1:23" x14ac:dyDescent="0.35">
      <c r="A62">
        <v>10000030530</v>
      </c>
      <c r="B62">
        <v>1208997</v>
      </c>
      <c r="C62">
        <v>3480251</v>
      </c>
      <c r="E62" t="s">
        <v>49</v>
      </c>
      <c r="F62" t="s">
        <v>23</v>
      </c>
      <c r="G62" t="s">
        <v>44</v>
      </c>
      <c r="H62" s="2">
        <v>42635</v>
      </c>
      <c r="L62">
        <v>99285</v>
      </c>
      <c r="M62" t="s">
        <v>56</v>
      </c>
      <c r="O62" t="s">
        <v>56</v>
      </c>
      <c r="V62">
        <v>66.52</v>
      </c>
      <c r="W62">
        <v>0</v>
      </c>
    </row>
    <row r="63" spans="1:23" x14ac:dyDescent="0.35">
      <c r="A63">
        <v>10000030530</v>
      </c>
      <c r="B63">
        <v>1208997</v>
      </c>
      <c r="C63">
        <v>3001705</v>
      </c>
      <c r="E63" t="s">
        <v>49</v>
      </c>
      <c r="F63" t="s">
        <v>23</v>
      </c>
      <c r="G63" t="s">
        <v>44</v>
      </c>
      <c r="H63" s="2">
        <v>42635</v>
      </c>
      <c r="J63" s="2">
        <v>42636</v>
      </c>
      <c r="L63">
        <v>99285</v>
      </c>
      <c r="M63" t="s">
        <v>56</v>
      </c>
      <c r="N63" t="s">
        <v>42</v>
      </c>
      <c r="O63" t="s">
        <v>56</v>
      </c>
      <c r="P63" t="s">
        <v>42</v>
      </c>
      <c r="Q63" t="s">
        <v>42</v>
      </c>
      <c r="R63" t="s">
        <v>76</v>
      </c>
      <c r="V63">
        <v>229.5</v>
      </c>
      <c r="W63">
        <v>1356.5</v>
      </c>
    </row>
    <row r="64" spans="1:23" x14ac:dyDescent="0.35">
      <c r="A64">
        <v>10000030530</v>
      </c>
      <c r="B64">
        <v>1208997</v>
      </c>
      <c r="C64">
        <v>3001705</v>
      </c>
      <c r="E64" t="s">
        <v>49</v>
      </c>
      <c r="F64" t="s">
        <v>23</v>
      </c>
      <c r="G64" t="s">
        <v>44</v>
      </c>
      <c r="H64" s="2">
        <v>43155</v>
      </c>
      <c r="J64" s="2">
        <v>43155</v>
      </c>
      <c r="L64">
        <v>99284</v>
      </c>
      <c r="M64" t="s">
        <v>77</v>
      </c>
      <c r="N64" t="s">
        <v>42</v>
      </c>
      <c r="O64" t="s">
        <v>77</v>
      </c>
      <c r="P64" t="s">
        <v>42</v>
      </c>
      <c r="Q64" t="s">
        <v>42</v>
      </c>
      <c r="R64" t="s">
        <v>54</v>
      </c>
      <c r="S64" t="s">
        <v>78</v>
      </c>
      <c r="V64">
        <v>236</v>
      </c>
      <c r="W64">
        <v>236</v>
      </c>
    </row>
    <row r="65" spans="1:23" x14ac:dyDescent="0.35">
      <c r="A65">
        <v>10000030530</v>
      </c>
      <c r="B65">
        <v>1208997</v>
      </c>
      <c r="C65">
        <v>3480251</v>
      </c>
      <c r="E65" t="s">
        <v>49</v>
      </c>
      <c r="F65" t="s">
        <v>23</v>
      </c>
      <c r="G65" t="s">
        <v>44</v>
      </c>
      <c r="H65" s="2">
        <v>43155</v>
      </c>
      <c r="L65">
        <v>99285</v>
      </c>
      <c r="M65" t="s">
        <v>77</v>
      </c>
      <c r="O65" t="s">
        <v>77</v>
      </c>
      <c r="V65">
        <v>66.52</v>
      </c>
      <c r="W65">
        <v>0</v>
      </c>
    </row>
    <row r="66" spans="1:23" x14ac:dyDescent="0.35">
      <c r="A66">
        <v>10000030530</v>
      </c>
      <c r="B66">
        <v>1208997</v>
      </c>
      <c r="C66">
        <v>3480251</v>
      </c>
      <c r="E66" t="s">
        <v>49</v>
      </c>
      <c r="F66" t="s">
        <v>23</v>
      </c>
      <c r="G66" t="s">
        <v>44</v>
      </c>
      <c r="H66" s="2">
        <v>43003</v>
      </c>
      <c r="L66">
        <v>99285</v>
      </c>
      <c r="M66" t="s">
        <v>72</v>
      </c>
      <c r="N66" t="s">
        <v>79</v>
      </c>
      <c r="O66" t="s">
        <v>72</v>
      </c>
      <c r="P66" t="s">
        <v>79</v>
      </c>
      <c r="Q66" t="s">
        <v>79</v>
      </c>
      <c r="V66">
        <v>66.52</v>
      </c>
      <c r="W66">
        <v>0</v>
      </c>
    </row>
    <row r="67" spans="1:23" x14ac:dyDescent="0.35">
      <c r="A67">
        <v>10000030530</v>
      </c>
      <c r="B67">
        <v>1208997</v>
      </c>
      <c r="C67">
        <v>3001705</v>
      </c>
      <c r="E67" t="s">
        <v>49</v>
      </c>
      <c r="F67" t="s">
        <v>23</v>
      </c>
      <c r="G67" t="s">
        <v>44</v>
      </c>
      <c r="H67" s="2">
        <v>43003</v>
      </c>
      <c r="J67" s="2">
        <v>43004</v>
      </c>
      <c r="L67">
        <v>99285</v>
      </c>
      <c r="M67" t="s">
        <v>80</v>
      </c>
      <c r="N67" t="s">
        <v>67</v>
      </c>
      <c r="O67" t="s">
        <v>80</v>
      </c>
      <c r="P67" t="s">
        <v>67</v>
      </c>
      <c r="Q67" t="s">
        <v>67</v>
      </c>
      <c r="R67" t="s">
        <v>76</v>
      </c>
      <c r="S67" t="s">
        <v>66</v>
      </c>
      <c r="V67">
        <v>232.95</v>
      </c>
      <c r="W67">
        <v>1359.95</v>
      </c>
    </row>
    <row r="68" spans="1:23" x14ac:dyDescent="0.35">
      <c r="A68">
        <v>10000031003</v>
      </c>
      <c r="B68">
        <v>1751046</v>
      </c>
      <c r="C68">
        <v>2995357</v>
      </c>
      <c r="E68" t="s">
        <v>49</v>
      </c>
      <c r="F68" t="s">
        <v>30</v>
      </c>
      <c r="G68" t="s">
        <v>31</v>
      </c>
      <c r="H68" s="2">
        <v>42559</v>
      </c>
      <c r="L68">
        <v>99211</v>
      </c>
      <c r="M68" t="s">
        <v>81</v>
      </c>
      <c r="N68" t="s">
        <v>38</v>
      </c>
      <c r="O68" t="s">
        <v>81</v>
      </c>
      <c r="P68" t="s">
        <v>38</v>
      </c>
      <c r="Q68" t="s">
        <v>38</v>
      </c>
      <c r="V68">
        <v>14.43</v>
      </c>
      <c r="W68">
        <v>0</v>
      </c>
    </row>
    <row r="69" spans="1:23" x14ac:dyDescent="0.35">
      <c r="A69">
        <v>10000031003</v>
      </c>
      <c r="B69">
        <v>1751046</v>
      </c>
      <c r="C69">
        <v>3229458</v>
      </c>
      <c r="E69" t="s">
        <v>49</v>
      </c>
      <c r="F69" t="s">
        <v>30</v>
      </c>
      <c r="G69" t="s">
        <v>31</v>
      </c>
      <c r="H69" s="2">
        <v>42789</v>
      </c>
      <c r="L69">
        <v>99220</v>
      </c>
      <c r="M69" t="s">
        <v>51</v>
      </c>
      <c r="N69" t="s">
        <v>82</v>
      </c>
      <c r="O69" t="s">
        <v>51</v>
      </c>
      <c r="P69" t="s">
        <v>82</v>
      </c>
      <c r="Q69" t="s">
        <v>82</v>
      </c>
      <c r="R69" t="s">
        <v>83</v>
      </c>
      <c r="V69">
        <v>57.98</v>
      </c>
      <c r="W69">
        <v>0</v>
      </c>
    </row>
    <row r="70" spans="1:23" x14ac:dyDescent="0.35">
      <c r="A70">
        <v>10000031003</v>
      </c>
      <c r="B70">
        <v>1751046</v>
      </c>
      <c r="C70">
        <v>2995357</v>
      </c>
      <c r="E70" t="s">
        <v>49</v>
      </c>
      <c r="F70" t="s">
        <v>30</v>
      </c>
      <c r="G70" t="s">
        <v>31</v>
      </c>
      <c r="H70" s="2">
        <v>42562</v>
      </c>
      <c r="L70">
        <v>99211</v>
      </c>
      <c r="M70" t="s">
        <v>81</v>
      </c>
      <c r="O70" t="s">
        <v>81</v>
      </c>
      <c r="V70">
        <v>14.43</v>
      </c>
      <c r="W70">
        <v>0</v>
      </c>
    </row>
    <row r="71" spans="1:23" x14ac:dyDescent="0.35">
      <c r="A71">
        <v>10000031003</v>
      </c>
      <c r="B71">
        <v>1751046</v>
      </c>
      <c r="C71">
        <v>2995357</v>
      </c>
      <c r="E71" t="s">
        <v>49</v>
      </c>
      <c r="F71" t="s">
        <v>30</v>
      </c>
      <c r="G71" t="s">
        <v>31</v>
      </c>
      <c r="H71" s="2">
        <v>42492</v>
      </c>
      <c r="L71">
        <v>99213</v>
      </c>
      <c r="M71" t="s">
        <v>36</v>
      </c>
      <c r="O71" t="s">
        <v>36</v>
      </c>
      <c r="V71">
        <v>53.11</v>
      </c>
      <c r="W71">
        <v>0</v>
      </c>
    </row>
    <row r="72" spans="1:23" x14ac:dyDescent="0.35">
      <c r="A72">
        <v>10000031003</v>
      </c>
      <c r="B72">
        <v>4004486</v>
      </c>
      <c r="C72">
        <v>2995357</v>
      </c>
      <c r="E72" t="s">
        <v>49</v>
      </c>
      <c r="F72" t="s">
        <v>30</v>
      </c>
      <c r="G72" t="s">
        <v>31</v>
      </c>
      <c r="H72" s="2">
        <v>42647</v>
      </c>
      <c r="L72">
        <v>99213</v>
      </c>
      <c r="M72" t="s">
        <v>42</v>
      </c>
      <c r="N72" t="s">
        <v>84</v>
      </c>
      <c r="O72" t="s">
        <v>42</v>
      </c>
      <c r="P72" t="s">
        <v>84</v>
      </c>
      <c r="Q72" t="s">
        <v>84</v>
      </c>
      <c r="V72">
        <v>0</v>
      </c>
      <c r="W72">
        <v>0</v>
      </c>
    </row>
    <row r="73" spans="1:23" x14ac:dyDescent="0.35">
      <c r="A73">
        <v>10000031003</v>
      </c>
      <c r="B73">
        <v>1751046</v>
      </c>
      <c r="C73">
        <v>3229458</v>
      </c>
      <c r="E73" t="s">
        <v>49</v>
      </c>
      <c r="F73" t="s">
        <v>30</v>
      </c>
      <c r="G73" t="s">
        <v>31</v>
      </c>
      <c r="H73" s="2">
        <v>42791</v>
      </c>
      <c r="L73">
        <v>99217</v>
      </c>
      <c r="M73" t="s">
        <v>51</v>
      </c>
      <c r="N73" t="s">
        <v>82</v>
      </c>
      <c r="O73" t="s">
        <v>51</v>
      </c>
      <c r="P73" t="s">
        <v>82</v>
      </c>
      <c r="Q73" t="s">
        <v>82</v>
      </c>
      <c r="R73" t="s">
        <v>83</v>
      </c>
      <c r="V73">
        <v>26.72</v>
      </c>
      <c r="W73">
        <v>0</v>
      </c>
    </row>
    <row r="74" spans="1:23" x14ac:dyDescent="0.35">
      <c r="A74">
        <v>10000031003</v>
      </c>
      <c r="B74">
        <v>4004486</v>
      </c>
      <c r="C74">
        <v>245863</v>
      </c>
      <c r="E74" t="s">
        <v>49</v>
      </c>
      <c r="F74" t="s">
        <v>23</v>
      </c>
      <c r="G74" t="s">
        <v>44</v>
      </c>
      <c r="H74" s="2">
        <v>42973</v>
      </c>
      <c r="J74" s="2">
        <v>42973</v>
      </c>
      <c r="L74">
        <v>99282</v>
      </c>
      <c r="M74" t="s">
        <v>85</v>
      </c>
      <c r="N74" t="s">
        <v>38</v>
      </c>
      <c r="O74" t="s">
        <v>85</v>
      </c>
      <c r="P74" t="s">
        <v>38</v>
      </c>
      <c r="Q74" t="s">
        <v>38</v>
      </c>
      <c r="V74">
        <v>108.53</v>
      </c>
      <c r="W74">
        <v>108.53</v>
      </c>
    </row>
    <row r="75" spans="1:23" x14ac:dyDescent="0.35">
      <c r="A75">
        <v>10000031003</v>
      </c>
      <c r="B75">
        <v>4004486</v>
      </c>
      <c r="C75">
        <v>245863</v>
      </c>
      <c r="E75" t="s">
        <v>49</v>
      </c>
      <c r="F75" t="s">
        <v>23</v>
      </c>
      <c r="G75" t="s">
        <v>44</v>
      </c>
      <c r="H75" s="2">
        <v>42975</v>
      </c>
      <c r="J75" s="2">
        <v>42975</v>
      </c>
      <c r="L75">
        <v>99284</v>
      </c>
      <c r="M75" t="s">
        <v>86</v>
      </c>
      <c r="N75" t="s">
        <v>87</v>
      </c>
      <c r="O75" t="s">
        <v>86</v>
      </c>
      <c r="P75" t="s">
        <v>87</v>
      </c>
      <c r="Q75" t="s">
        <v>87</v>
      </c>
      <c r="R75" t="s">
        <v>42</v>
      </c>
      <c r="S75" t="s">
        <v>88</v>
      </c>
      <c r="V75">
        <v>288.58999999999997</v>
      </c>
      <c r="W75">
        <v>444.66</v>
      </c>
    </row>
    <row r="76" spans="1:23" x14ac:dyDescent="0.35">
      <c r="A76">
        <v>10000031003</v>
      </c>
      <c r="B76">
        <v>4004486</v>
      </c>
      <c r="C76">
        <v>1730336</v>
      </c>
      <c r="E76" t="s">
        <v>49</v>
      </c>
      <c r="F76" t="s">
        <v>30</v>
      </c>
      <c r="G76" t="s">
        <v>44</v>
      </c>
      <c r="H76" s="2">
        <v>42975</v>
      </c>
      <c r="L76">
        <v>99285</v>
      </c>
      <c r="M76" t="s">
        <v>89</v>
      </c>
      <c r="N76" t="s">
        <v>86</v>
      </c>
      <c r="O76" t="s">
        <v>89</v>
      </c>
      <c r="P76" t="s">
        <v>86</v>
      </c>
      <c r="Q76" t="s">
        <v>86</v>
      </c>
      <c r="R76" t="s">
        <v>42</v>
      </c>
      <c r="V76">
        <v>127.81</v>
      </c>
      <c r="W76">
        <v>0</v>
      </c>
    </row>
    <row r="77" spans="1:23" x14ac:dyDescent="0.35">
      <c r="A77">
        <v>10000031003</v>
      </c>
      <c r="B77">
        <v>4004486</v>
      </c>
      <c r="C77">
        <v>1730336</v>
      </c>
      <c r="E77" t="s">
        <v>49</v>
      </c>
      <c r="F77" t="s">
        <v>30</v>
      </c>
      <c r="G77" t="s">
        <v>44</v>
      </c>
      <c r="H77" s="2">
        <v>42973</v>
      </c>
      <c r="L77">
        <v>99283</v>
      </c>
      <c r="M77" t="s">
        <v>85</v>
      </c>
      <c r="N77" t="s">
        <v>38</v>
      </c>
      <c r="O77" t="s">
        <v>85</v>
      </c>
      <c r="P77" t="s">
        <v>38</v>
      </c>
      <c r="Q77" t="s">
        <v>38</v>
      </c>
      <c r="V77">
        <v>45.66</v>
      </c>
      <c r="W77">
        <v>0</v>
      </c>
    </row>
    <row r="78" spans="1:23" x14ac:dyDescent="0.35">
      <c r="A78">
        <v>10000031003</v>
      </c>
      <c r="B78">
        <v>4004486</v>
      </c>
      <c r="C78">
        <v>2460593</v>
      </c>
      <c r="E78" t="s">
        <v>49</v>
      </c>
      <c r="F78" t="s">
        <v>23</v>
      </c>
      <c r="G78" t="s">
        <v>44</v>
      </c>
      <c r="H78" s="2">
        <v>43067</v>
      </c>
      <c r="J78" s="2">
        <v>43067</v>
      </c>
      <c r="L78">
        <v>99285</v>
      </c>
      <c r="M78" t="s">
        <v>51</v>
      </c>
      <c r="N78" t="s">
        <v>82</v>
      </c>
      <c r="O78" t="s">
        <v>51</v>
      </c>
      <c r="P78" t="s">
        <v>82</v>
      </c>
      <c r="Q78" t="s">
        <v>82</v>
      </c>
      <c r="R78" t="s">
        <v>38</v>
      </c>
      <c r="S78" t="s">
        <v>90</v>
      </c>
      <c r="V78">
        <v>184.45</v>
      </c>
      <c r="W78">
        <v>243.82</v>
      </c>
    </row>
    <row r="79" spans="1:23" x14ac:dyDescent="0.35">
      <c r="A79">
        <v>10000031003</v>
      </c>
      <c r="B79">
        <v>4004486</v>
      </c>
      <c r="C79">
        <v>245863</v>
      </c>
      <c r="E79" t="s">
        <v>49</v>
      </c>
      <c r="F79" t="s">
        <v>23</v>
      </c>
      <c r="G79" t="s">
        <v>44</v>
      </c>
      <c r="H79" s="2">
        <v>43053</v>
      </c>
      <c r="J79" s="2">
        <v>43054</v>
      </c>
      <c r="L79">
        <v>99284</v>
      </c>
      <c r="M79" t="s">
        <v>91</v>
      </c>
      <c r="N79" t="s">
        <v>74</v>
      </c>
      <c r="O79" t="s">
        <v>91</v>
      </c>
      <c r="P79" t="s">
        <v>74</v>
      </c>
      <c r="Q79" t="s">
        <v>74</v>
      </c>
      <c r="R79" t="s">
        <v>42</v>
      </c>
      <c r="S79" t="s">
        <v>38</v>
      </c>
      <c r="V79">
        <v>288.58999999999997</v>
      </c>
      <c r="W79">
        <v>334.75</v>
      </c>
    </row>
    <row r="80" spans="1:23" x14ac:dyDescent="0.35">
      <c r="A80">
        <v>10000031003</v>
      </c>
      <c r="B80">
        <v>4004486</v>
      </c>
      <c r="C80">
        <v>1730336</v>
      </c>
      <c r="E80" t="s">
        <v>49</v>
      </c>
      <c r="F80" t="s">
        <v>30</v>
      </c>
      <c r="G80" t="s">
        <v>44</v>
      </c>
      <c r="H80" s="2">
        <v>43067</v>
      </c>
      <c r="L80">
        <v>99284</v>
      </c>
      <c r="M80" t="s">
        <v>92</v>
      </c>
      <c r="N80" t="s">
        <v>82</v>
      </c>
      <c r="O80" t="s">
        <v>92</v>
      </c>
      <c r="P80" t="s">
        <v>82</v>
      </c>
      <c r="Q80" t="s">
        <v>82</v>
      </c>
      <c r="V80">
        <v>86.63</v>
      </c>
      <c r="W80">
        <v>0</v>
      </c>
    </row>
    <row r="81" spans="1:23" x14ac:dyDescent="0.35">
      <c r="A81">
        <v>10000031003</v>
      </c>
      <c r="B81">
        <v>4004486</v>
      </c>
      <c r="C81">
        <v>1730336</v>
      </c>
      <c r="E81" t="s">
        <v>49</v>
      </c>
      <c r="F81" t="s">
        <v>30</v>
      </c>
      <c r="G81" t="s">
        <v>44</v>
      </c>
      <c r="H81" s="2">
        <v>43053</v>
      </c>
      <c r="L81">
        <v>99284</v>
      </c>
      <c r="M81" t="s">
        <v>93</v>
      </c>
      <c r="N81" t="s">
        <v>73</v>
      </c>
      <c r="O81" t="s">
        <v>93</v>
      </c>
      <c r="P81" t="s">
        <v>73</v>
      </c>
      <c r="Q81" t="s">
        <v>73</v>
      </c>
      <c r="V81">
        <v>86.63</v>
      </c>
      <c r="W81">
        <v>0</v>
      </c>
    </row>
    <row r="82" spans="1:23" x14ac:dyDescent="0.35">
      <c r="A82">
        <v>10000031003</v>
      </c>
      <c r="B82">
        <v>1751046</v>
      </c>
      <c r="C82">
        <v>2460593</v>
      </c>
      <c r="E82" t="s">
        <v>49</v>
      </c>
      <c r="F82" t="s">
        <v>23</v>
      </c>
      <c r="G82" t="s">
        <v>44</v>
      </c>
      <c r="H82" s="2">
        <v>42845</v>
      </c>
      <c r="J82" s="2">
        <v>42846</v>
      </c>
      <c r="L82">
        <v>99284</v>
      </c>
      <c r="M82" t="s">
        <v>91</v>
      </c>
      <c r="N82" t="s">
        <v>94</v>
      </c>
      <c r="O82" t="s">
        <v>91</v>
      </c>
      <c r="P82" t="s">
        <v>94</v>
      </c>
      <c r="Q82" t="s">
        <v>94</v>
      </c>
      <c r="R82" t="s">
        <v>95</v>
      </c>
      <c r="S82" t="s">
        <v>38</v>
      </c>
      <c r="V82">
        <v>171.19</v>
      </c>
      <c r="W82">
        <v>171.19</v>
      </c>
    </row>
    <row r="83" spans="1:23" x14ac:dyDescent="0.35">
      <c r="A83">
        <v>10000031003</v>
      </c>
      <c r="B83">
        <v>1751046</v>
      </c>
      <c r="C83">
        <v>1730336</v>
      </c>
      <c r="E83" t="s">
        <v>49</v>
      </c>
      <c r="F83" t="s">
        <v>30</v>
      </c>
      <c r="G83" t="s">
        <v>44</v>
      </c>
      <c r="H83" s="2">
        <v>42845</v>
      </c>
      <c r="L83">
        <v>99282</v>
      </c>
      <c r="M83" t="s">
        <v>91</v>
      </c>
      <c r="N83" t="s">
        <v>42</v>
      </c>
      <c r="O83" t="s">
        <v>91</v>
      </c>
      <c r="P83" t="s">
        <v>42</v>
      </c>
      <c r="Q83" t="s">
        <v>42</v>
      </c>
      <c r="V83">
        <v>30.5</v>
      </c>
      <c r="W83">
        <v>0</v>
      </c>
    </row>
    <row r="84" spans="1:23" x14ac:dyDescent="0.35">
      <c r="A84">
        <v>10000031003</v>
      </c>
      <c r="B84">
        <v>1751046</v>
      </c>
      <c r="C84">
        <v>245863</v>
      </c>
      <c r="E84" t="s">
        <v>49</v>
      </c>
      <c r="F84" t="s">
        <v>23</v>
      </c>
      <c r="G84" t="s">
        <v>44</v>
      </c>
      <c r="H84" s="2">
        <v>42789</v>
      </c>
      <c r="J84" s="2">
        <v>42791</v>
      </c>
      <c r="L84">
        <v>99285</v>
      </c>
      <c r="M84" t="s">
        <v>96</v>
      </c>
      <c r="N84" t="s">
        <v>97</v>
      </c>
      <c r="O84" t="s">
        <v>96</v>
      </c>
      <c r="P84" t="s">
        <v>97</v>
      </c>
      <c r="Q84" t="s">
        <v>97</v>
      </c>
      <c r="R84" t="s">
        <v>98</v>
      </c>
      <c r="S84" t="s">
        <v>82</v>
      </c>
      <c r="V84">
        <v>0</v>
      </c>
      <c r="W84">
        <v>1500</v>
      </c>
    </row>
    <row r="85" spans="1:23" x14ac:dyDescent="0.35">
      <c r="A85">
        <v>10000031003</v>
      </c>
      <c r="B85">
        <v>1751046</v>
      </c>
      <c r="C85">
        <v>2460593</v>
      </c>
      <c r="E85" t="s">
        <v>49</v>
      </c>
      <c r="F85" t="s">
        <v>23</v>
      </c>
      <c r="G85" t="s">
        <v>44</v>
      </c>
      <c r="H85" s="2">
        <v>42784</v>
      </c>
      <c r="J85" s="2">
        <v>42784</v>
      </c>
      <c r="L85">
        <v>99285</v>
      </c>
      <c r="M85" t="s">
        <v>99</v>
      </c>
      <c r="N85" t="s">
        <v>82</v>
      </c>
      <c r="O85" t="s">
        <v>99</v>
      </c>
      <c r="P85" t="s">
        <v>82</v>
      </c>
      <c r="Q85" t="s">
        <v>82</v>
      </c>
      <c r="R85" t="s">
        <v>100</v>
      </c>
      <c r="S85" t="s">
        <v>56</v>
      </c>
      <c r="V85">
        <v>0</v>
      </c>
      <c r="W85">
        <v>704.87</v>
      </c>
    </row>
    <row r="86" spans="1:23" x14ac:dyDescent="0.35">
      <c r="A86">
        <v>10000031003</v>
      </c>
      <c r="B86">
        <v>1751046</v>
      </c>
      <c r="C86">
        <v>1730336</v>
      </c>
      <c r="E86" t="s">
        <v>49</v>
      </c>
      <c r="F86" t="s">
        <v>30</v>
      </c>
      <c r="G86" t="s">
        <v>44</v>
      </c>
      <c r="H86" s="2">
        <v>42789</v>
      </c>
      <c r="L86">
        <v>99285</v>
      </c>
      <c r="M86" t="s">
        <v>51</v>
      </c>
      <c r="N86" t="s">
        <v>82</v>
      </c>
      <c r="O86" t="s">
        <v>51</v>
      </c>
      <c r="P86" t="s">
        <v>82</v>
      </c>
      <c r="Q86" t="s">
        <v>82</v>
      </c>
      <c r="V86">
        <v>127.81</v>
      </c>
      <c r="W86">
        <v>0</v>
      </c>
    </row>
    <row r="87" spans="1:23" x14ac:dyDescent="0.35">
      <c r="A87">
        <v>10000031003</v>
      </c>
      <c r="B87">
        <v>1751046</v>
      </c>
      <c r="C87">
        <v>1730336</v>
      </c>
      <c r="E87" t="s">
        <v>49</v>
      </c>
      <c r="F87" t="s">
        <v>30</v>
      </c>
      <c r="G87" t="s">
        <v>44</v>
      </c>
      <c r="H87" s="2">
        <v>42784</v>
      </c>
      <c r="L87">
        <v>99284</v>
      </c>
      <c r="M87" t="s">
        <v>92</v>
      </c>
      <c r="N87" t="s">
        <v>99</v>
      </c>
      <c r="O87" t="s">
        <v>92</v>
      </c>
      <c r="P87" t="s">
        <v>99</v>
      </c>
      <c r="Q87" t="s">
        <v>99</v>
      </c>
      <c r="V87">
        <v>86.63</v>
      </c>
      <c r="W87">
        <v>0</v>
      </c>
    </row>
    <row r="88" spans="1:23" x14ac:dyDescent="0.35">
      <c r="A88">
        <v>10000031003</v>
      </c>
      <c r="B88">
        <v>1751046</v>
      </c>
      <c r="C88">
        <v>2460593</v>
      </c>
      <c r="E88" t="s">
        <v>49</v>
      </c>
      <c r="F88" t="s">
        <v>23</v>
      </c>
      <c r="G88" t="s">
        <v>44</v>
      </c>
      <c r="H88" s="2">
        <v>42628</v>
      </c>
      <c r="J88" s="2">
        <v>42629</v>
      </c>
      <c r="L88">
        <v>99284</v>
      </c>
      <c r="M88" t="s">
        <v>101</v>
      </c>
      <c r="N88" t="s">
        <v>91</v>
      </c>
      <c r="O88" t="s">
        <v>101</v>
      </c>
      <c r="P88" t="s">
        <v>91</v>
      </c>
      <c r="Q88" t="s">
        <v>91</v>
      </c>
      <c r="V88">
        <v>123.6</v>
      </c>
      <c r="W88">
        <v>427.55</v>
      </c>
    </row>
    <row r="89" spans="1:23" x14ac:dyDescent="0.35">
      <c r="A89">
        <v>10000031003</v>
      </c>
      <c r="B89">
        <v>1751046</v>
      </c>
      <c r="C89">
        <v>2460593</v>
      </c>
      <c r="E89" t="s">
        <v>49</v>
      </c>
      <c r="F89" t="s">
        <v>23</v>
      </c>
      <c r="G89" t="s">
        <v>44</v>
      </c>
      <c r="H89" s="2">
        <v>42635</v>
      </c>
      <c r="J89" s="2">
        <v>42635</v>
      </c>
      <c r="L89">
        <v>99285</v>
      </c>
      <c r="M89" t="s">
        <v>51</v>
      </c>
      <c r="N89" t="s">
        <v>42</v>
      </c>
      <c r="O89" t="s">
        <v>51</v>
      </c>
      <c r="P89" t="s">
        <v>42</v>
      </c>
      <c r="Q89" t="s">
        <v>42</v>
      </c>
      <c r="R89" t="s">
        <v>90</v>
      </c>
      <c r="S89" t="s">
        <v>66</v>
      </c>
      <c r="V89">
        <v>184.45</v>
      </c>
      <c r="W89">
        <v>260.61</v>
      </c>
    </row>
    <row r="90" spans="1:23" x14ac:dyDescent="0.35">
      <c r="A90">
        <v>10000031003</v>
      </c>
      <c r="B90">
        <v>1751046</v>
      </c>
      <c r="C90">
        <v>3001705</v>
      </c>
      <c r="E90" t="s">
        <v>49</v>
      </c>
      <c r="F90" t="s">
        <v>23</v>
      </c>
      <c r="G90" t="s">
        <v>44</v>
      </c>
      <c r="H90" s="2">
        <v>42619</v>
      </c>
      <c r="J90" s="2">
        <v>42620</v>
      </c>
      <c r="L90">
        <v>99284</v>
      </c>
      <c r="M90" t="s">
        <v>102</v>
      </c>
      <c r="N90" t="s">
        <v>91</v>
      </c>
      <c r="O90" t="s">
        <v>102</v>
      </c>
      <c r="P90" t="s">
        <v>91</v>
      </c>
      <c r="Q90" t="s">
        <v>91</v>
      </c>
      <c r="R90" t="s">
        <v>38</v>
      </c>
      <c r="S90" t="s">
        <v>94</v>
      </c>
      <c r="V90">
        <v>150</v>
      </c>
      <c r="W90">
        <v>150</v>
      </c>
    </row>
    <row r="91" spans="1:23" x14ac:dyDescent="0.35">
      <c r="A91">
        <v>10000031003</v>
      </c>
      <c r="B91">
        <v>1751046</v>
      </c>
      <c r="C91">
        <v>1730336</v>
      </c>
      <c r="E91" t="s">
        <v>49</v>
      </c>
      <c r="F91" t="s">
        <v>30</v>
      </c>
      <c r="G91" t="s">
        <v>44</v>
      </c>
      <c r="H91" s="2">
        <v>42635</v>
      </c>
      <c r="L91">
        <v>99284</v>
      </c>
      <c r="M91" t="s">
        <v>51</v>
      </c>
      <c r="N91" t="s">
        <v>91</v>
      </c>
      <c r="O91" t="s">
        <v>51</v>
      </c>
      <c r="P91" t="s">
        <v>91</v>
      </c>
      <c r="Q91" t="s">
        <v>91</v>
      </c>
      <c r="R91" t="s">
        <v>38</v>
      </c>
      <c r="V91">
        <v>86.89</v>
      </c>
      <c r="W91">
        <v>0</v>
      </c>
    </row>
    <row r="92" spans="1:23" x14ac:dyDescent="0.35">
      <c r="A92">
        <v>10000031003</v>
      </c>
      <c r="B92">
        <v>1751046</v>
      </c>
      <c r="C92">
        <v>3480251</v>
      </c>
      <c r="E92" t="s">
        <v>49</v>
      </c>
      <c r="F92" t="s">
        <v>30</v>
      </c>
      <c r="G92" t="s">
        <v>44</v>
      </c>
      <c r="H92" s="2">
        <v>42619</v>
      </c>
      <c r="L92">
        <v>99284</v>
      </c>
      <c r="M92" t="s">
        <v>102</v>
      </c>
      <c r="N92" t="s">
        <v>91</v>
      </c>
      <c r="O92" t="s">
        <v>102</v>
      </c>
      <c r="P92" t="s">
        <v>91</v>
      </c>
      <c r="Q92" t="s">
        <v>91</v>
      </c>
      <c r="V92">
        <v>44.57</v>
      </c>
      <c r="W92">
        <v>0</v>
      </c>
    </row>
    <row r="93" spans="1:23" x14ac:dyDescent="0.35">
      <c r="A93">
        <v>10000031003</v>
      </c>
      <c r="B93">
        <v>1751046</v>
      </c>
      <c r="C93">
        <v>1730336</v>
      </c>
      <c r="E93" t="s">
        <v>49</v>
      </c>
      <c r="F93" t="s">
        <v>30</v>
      </c>
      <c r="G93" t="s">
        <v>44</v>
      </c>
      <c r="H93" s="2">
        <v>42628</v>
      </c>
      <c r="L93">
        <v>99284</v>
      </c>
      <c r="M93" t="s">
        <v>91</v>
      </c>
      <c r="N93" t="s">
        <v>101</v>
      </c>
      <c r="O93" t="s">
        <v>91</v>
      </c>
      <c r="P93" t="s">
        <v>101</v>
      </c>
      <c r="Q93" t="s">
        <v>101</v>
      </c>
      <c r="V93">
        <v>86.89</v>
      </c>
      <c r="W93">
        <v>0</v>
      </c>
    </row>
    <row r="94" spans="1:23" x14ac:dyDescent="0.35">
      <c r="A94">
        <v>10000031003</v>
      </c>
      <c r="B94">
        <v>4004486</v>
      </c>
      <c r="C94">
        <v>3001705</v>
      </c>
      <c r="E94" t="s">
        <v>49</v>
      </c>
      <c r="F94" t="s">
        <v>23</v>
      </c>
      <c r="G94" t="s">
        <v>44</v>
      </c>
      <c r="H94" s="2">
        <v>42665</v>
      </c>
      <c r="J94" s="2">
        <v>42665</v>
      </c>
      <c r="L94">
        <v>99284</v>
      </c>
      <c r="M94" t="s">
        <v>101</v>
      </c>
      <c r="N94" t="s">
        <v>103</v>
      </c>
      <c r="O94" t="s">
        <v>101</v>
      </c>
      <c r="P94" t="s">
        <v>103</v>
      </c>
      <c r="Q94" t="s">
        <v>103</v>
      </c>
      <c r="R94" t="s">
        <v>104</v>
      </c>
      <c r="S94" t="s">
        <v>98</v>
      </c>
      <c r="V94">
        <v>150</v>
      </c>
      <c r="W94">
        <v>150</v>
      </c>
    </row>
    <row r="95" spans="1:23" x14ac:dyDescent="0.35">
      <c r="A95">
        <v>10000031003</v>
      </c>
      <c r="B95">
        <v>4004486</v>
      </c>
      <c r="C95">
        <v>245863</v>
      </c>
      <c r="E95" t="s">
        <v>49</v>
      </c>
      <c r="F95" t="s">
        <v>23</v>
      </c>
      <c r="G95" t="s">
        <v>44</v>
      </c>
      <c r="H95" s="2">
        <v>42661</v>
      </c>
      <c r="J95" s="2">
        <v>42661</v>
      </c>
      <c r="L95">
        <v>99284</v>
      </c>
      <c r="M95" t="s">
        <v>105</v>
      </c>
      <c r="N95" t="s">
        <v>91</v>
      </c>
      <c r="O95" t="s">
        <v>105</v>
      </c>
      <c r="P95" t="s">
        <v>91</v>
      </c>
      <c r="Q95" t="s">
        <v>91</v>
      </c>
      <c r="R95" t="s">
        <v>106</v>
      </c>
      <c r="V95">
        <v>282.39</v>
      </c>
      <c r="W95">
        <v>564.29999999999995</v>
      </c>
    </row>
    <row r="96" spans="1:23" x14ac:dyDescent="0.35">
      <c r="A96">
        <v>10000031003</v>
      </c>
      <c r="B96">
        <v>4004486</v>
      </c>
      <c r="C96">
        <v>3480251</v>
      </c>
      <c r="E96" t="s">
        <v>49</v>
      </c>
      <c r="F96" t="s">
        <v>30</v>
      </c>
      <c r="G96" t="s">
        <v>44</v>
      </c>
      <c r="H96" s="2">
        <v>42665</v>
      </c>
      <c r="L96">
        <v>99284</v>
      </c>
      <c r="M96" t="s">
        <v>107</v>
      </c>
      <c r="N96" t="s">
        <v>108</v>
      </c>
      <c r="O96" t="s">
        <v>107</v>
      </c>
      <c r="P96" t="s">
        <v>108</v>
      </c>
      <c r="Q96" t="s">
        <v>108</v>
      </c>
      <c r="R96" t="s">
        <v>109</v>
      </c>
      <c r="V96">
        <v>104.27</v>
      </c>
      <c r="W96">
        <v>0</v>
      </c>
    </row>
    <row r="97" spans="1:23" x14ac:dyDescent="0.35">
      <c r="A97">
        <v>10000031003</v>
      </c>
      <c r="B97">
        <v>4004486</v>
      </c>
      <c r="C97">
        <v>1730336</v>
      </c>
      <c r="E97" t="s">
        <v>49</v>
      </c>
      <c r="F97" t="s">
        <v>30</v>
      </c>
      <c r="G97" t="s">
        <v>44</v>
      </c>
      <c r="H97" s="2">
        <v>42661</v>
      </c>
      <c r="L97">
        <v>99283</v>
      </c>
      <c r="M97" t="s">
        <v>93</v>
      </c>
      <c r="N97" t="s">
        <v>110</v>
      </c>
      <c r="O97" t="s">
        <v>93</v>
      </c>
      <c r="P97" t="s">
        <v>110</v>
      </c>
      <c r="Q97" t="s">
        <v>110</v>
      </c>
      <c r="V97">
        <v>45.8</v>
      </c>
      <c r="W97">
        <v>0</v>
      </c>
    </row>
    <row r="98" spans="1:23" x14ac:dyDescent="0.35">
      <c r="A98">
        <v>10000031003</v>
      </c>
      <c r="B98">
        <v>1751046</v>
      </c>
      <c r="C98">
        <v>2460593</v>
      </c>
      <c r="E98" t="s">
        <v>49</v>
      </c>
      <c r="F98" t="s">
        <v>24</v>
      </c>
      <c r="G98" t="s">
        <v>44</v>
      </c>
      <c r="H98" s="2">
        <v>42467</v>
      </c>
      <c r="I98" s="2">
        <v>42467</v>
      </c>
      <c r="J98" s="2">
        <v>42471</v>
      </c>
      <c r="L98">
        <v>99285</v>
      </c>
      <c r="M98" t="s">
        <v>37</v>
      </c>
      <c r="O98" t="s">
        <v>37</v>
      </c>
      <c r="P98" t="s">
        <v>111</v>
      </c>
      <c r="Q98" t="s">
        <v>111</v>
      </c>
      <c r="R98" t="s">
        <v>95</v>
      </c>
      <c r="S98" t="s">
        <v>112</v>
      </c>
      <c r="T98">
        <v>243</v>
      </c>
      <c r="V98">
        <v>0</v>
      </c>
      <c r="W98">
        <v>25413.279999999999</v>
      </c>
    </row>
    <row r="99" spans="1:23" x14ac:dyDescent="0.35">
      <c r="A99">
        <v>10000031003</v>
      </c>
      <c r="B99">
        <v>1751046</v>
      </c>
      <c r="C99">
        <v>245863</v>
      </c>
      <c r="E99" t="s">
        <v>49</v>
      </c>
      <c r="F99" t="s">
        <v>23</v>
      </c>
      <c r="G99" t="s">
        <v>44</v>
      </c>
      <c r="H99" s="2">
        <v>42467</v>
      </c>
      <c r="J99" s="2">
        <v>42467</v>
      </c>
      <c r="L99">
        <v>99285</v>
      </c>
      <c r="M99" t="s">
        <v>113</v>
      </c>
      <c r="N99" t="s">
        <v>112</v>
      </c>
      <c r="O99" t="s">
        <v>113</v>
      </c>
      <c r="P99" t="s">
        <v>112</v>
      </c>
      <c r="Q99" t="s">
        <v>112</v>
      </c>
      <c r="R99" t="s">
        <v>114</v>
      </c>
      <c r="S99" t="s">
        <v>106</v>
      </c>
      <c r="V99">
        <v>0</v>
      </c>
      <c r="W99">
        <v>649.55999999999995</v>
      </c>
    </row>
    <row r="100" spans="1:23" x14ac:dyDescent="0.35">
      <c r="A100">
        <v>10000031003</v>
      </c>
      <c r="B100">
        <v>1751046</v>
      </c>
      <c r="C100">
        <v>1730336</v>
      </c>
      <c r="E100" t="s">
        <v>49</v>
      </c>
      <c r="F100" t="s">
        <v>30</v>
      </c>
      <c r="G100" t="s">
        <v>44</v>
      </c>
      <c r="H100" s="2">
        <v>42467</v>
      </c>
      <c r="L100">
        <v>99285</v>
      </c>
      <c r="M100" t="s">
        <v>47</v>
      </c>
      <c r="N100" t="s">
        <v>115</v>
      </c>
      <c r="O100" t="s">
        <v>47</v>
      </c>
      <c r="P100" t="s">
        <v>115</v>
      </c>
      <c r="Q100" t="s">
        <v>115</v>
      </c>
      <c r="R100" t="s">
        <v>42</v>
      </c>
      <c r="V100">
        <v>0</v>
      </c>
      <c r="W100">
        <v>0</v>
      </c>
    </row>
    <row r="101" spans="1:23" x14ac:dyDescent="0.35">
      <c r="A101">
        <v>10000031003</v>
      </c>
      <c r="B101">
        <v>1751046</v>
      </c>
      <c r="C101">
        <v>2460593</v>
      </c>
      <c r="E101" t="s">
        <v>49</v>
      </c>
      <c r="F101" t="s">
        <v>23</v>
      </c>
      <c r="G101" t="s">
        <v>44</v>
      </c>
      <c r="H101" s="2">
        <v>42559</v>
      </c>
      <c r="J101" s="2">
        <v>42559</v>
      </c>
      <c r="L101">
        <v>99285</v>
      </c>
      <c r="M101" t="s">
        <v>116</v>
      </c>
      <c r="N101" t="s">
        <v>117</v>
      </c>
      <c r="O101" t="s">
        <v>116</v>
      </c>
      <c r="P101" t="s">
        <v>117</v>
      </c>
      <c r="Q101" t="s">
        <v>117</v>
      </c>
      <c r="R101" t="s">
        <v>95</v>
      </c>
      <c r="S101" t="s">
        <v>72</v>
      </c>
      <c r="V101">
        <v>0</v>
      </c>
      <c r="W101">
        <v>328.37</v>
      </c>
    </row>
    <row r="102" spans="1:23" x14ac:dyDescent="0.35">
      <c r="A102">
        <v>10000031003</v>
      </c>
      <c r="B102">
        <v>1751046</v>
      </c>
      <c r="C102">
        <v>3001705</v>
      </c>
      <c r="E102" t="s">
        <v>49</v>
      </c>
      <c r="F102" t="s">
        <v>23</v>
      </c>
      <c r="G102" t="s">
        <v>44</v>
      </c>
      <c r="H102" s="2">
        <v>42570</v>
      </c>
      <c r="J102" s="2">
        <v>42570</v>
      </c>
      <c r="L102">
        <v>99283</v>
      </c>
      <c r="M102" t="s">
        <v>118</v>
      </c>
      <c r="N102" t="s">
        <v>119</v>
      </c>
      <c r="O102" t="s">
        <v>118</v>
      </c>
      <c r="P102" t="s">
        <v>119</v>
      </c>
      <c r="Q102" t="s">
        <v>119</v>
      </c>
      <c r="R102" t="s">
        <v>42</v>
      </c>
      <c r="S102" t="s">
        <v>38</v>
      </c>
      <c r="V102">
        <v>150</v>
      </c>
      <c r="W102">
        <v>150</v>
      </c>
    </row>
    <row r="103" spans="1:23" x14ac:dyDescent="0.35">
      <c r="A103">
        <v>10000031003</v>
      </c>
      <c r="B103">
        <v>1751046</v>
      </c>
      <c r="C103">
        <v>1730336</v>
      </c>
      <c r="E103" t="s">
        <v>49</v>
      </c>
      <c r="F103" t="s">
        <v>30</v>
      </c>
      <c r="G103" t="s">
        <v>44</v>
      </c>
      <c r="H103" s="2">
        <v>42559</v>
      </c>
      <c r="L103">
        <v>99283</v>
      </c>
      <c r="M103" t="s">
        <v>116</v>
      </c>
      <c r="N103" t="s">
        <v>120</v>
      </c>
      <c r="O103" t="s">
        <v>116</v>
      </c>
      <c r="P103" t="s">
        <v>120</v>
      </c>
      <c r="Q103" t="s">
        <v>120</v>
      </c>
      <c r="R103" t="s">
        <v>117</v>
      </c>
      <c r="V103">
        <v>45.8</v>
      </c>
      <c r="W103">
        <v>0</v>
      </c>
    </row>
    <row r="104" spans="1:23" x14ac:dyDescent="0.35">
      <c r="A104">
        <v>10000031003</v>
      </c>
      <c r="B104">
        <v>1751046</v>
      </c>
      <c r="C104">
        <v>1730336</v>
      </c>
      <c r="E104" t="s">
        <v>49</v>
      </c>
      <c r="F104" t="s">
        <v>30</v>
      </c>
      <c r="G104" t="s">
        <v>44</v>
      </c>
      <c r="H104" s="2">
        <v>42581</v>
      </c>
      <c r="L104">
        <v>99285</v>
      </c>
      <c r="M104" t="s">
        <v>56</v>
      </c>
      <c r="N104" t="s">
        <v>38</v>
      </c>
      <c r="O104" t="s">
        <v>56</v>
      </c>
      <c r="P104" t="s">
        <v>38</v>
      </c>
      <c r="Q104" t="s">
        <v>38</v>
      </c>
      <c r="V104">
        <v>66.52</v>
      </c>
      <c r="W104">
        <v>0</v>
      </c>
    </row>
    <row r="105" spans="1:23" x14ac:dyDescent="0.35">
      <c r="A105">
        <v>10000031003</v>
      </c>
      <c r="B105">
        <v>1751046</v>
      </c>
      <c r="C105">
        <v>2460593</v>
      </c>
      <c r="E105" t="s">
        <v>49</v>
      </c>
      <c r="F105" t="s">
        <v>23</v>
      </c>
      <c r="G105" t="s">
        <v>44</v>
      </c>
      <c r="H105" s="2">
        <v>42818</v>
      </c>
      <c r="J105" s="2">
        <v>42818</v>
      </c>
      <c r="L105">
        <v>99285</v>
      </c>
      <c r="M105" t="s">
        <v>82</v>
      </c>
      <c r="N105" t="s">
        <v>51</v>
      </c>
      <c r="O105" t="s">
        <v>82</v>
      </c>
      <c r="P105" t="s">
        <v>51</v>
      </c>
      <c r="Q105" t="s">
        <v>51</v>
      </c>
      <c r="R105" t="s">
        <v>83</v>
      </c>
      <c r="S105" t="s">
        <v>38</v>
      </c>
      <c r="V105">
        <v>166.54</v>
      </c>
      <c r="W105">
        <v>192.36</v>
      </c>
    </row>
    <row r="106" spans="1:23" x14ac:dyDescent="0.35">
      <c r="A106">
        <v>10000031003</v>
      </c>
      <c r="B106">
        <v>1751046</v>
      </c>
      <c r="C106">
        <v>2460593</v>
      </c>
      <c r="E106" t="s">
        <v>49</v>
      </c>
      <c r="F106" t="s">
        <v>24</v>
      </c>
      <c r="G106" t="s">
        <v>25</v>
      </c>
      <c r="H106" s="2">
        <v>42467</v>
      </c>
      <c r="I106" s="2">
        <v>42467</v>
      </c>
      <c r="J106" s="2">
        <v>42471</v>
      </c>
      <c r="L106" t="s">
        <v>41</v>
      </c>
      <c r="M106" t="s">
        <v>37</v>
      </c>
      <c r="O106" t="s">
        <v>37</v>
      </c>
      <c r="P106" t="s">
        <v>111</v>
      </c>
      <c r="Q106" t="s">
        <v>111</v>
      </c>
      <c r="R106" t="s">
        <v>95</v>
      </c>
      <c r="S106" t="s">
        <v>112</v>
      </c>
      <c r="T106">
        <v>243</v>
      </c>
      <c r="V106">
        <v>0</v>
      </c>
      <c r="W106">
        <v>25413.279999999999</v>
      </c>
    </row>
    <row r="107" spans="1:23" x14ac:dyDescent="0.35">
      <c r="A107">
        <v>10000031003</v>
      </c>
      <c r="B107">
        <v>1751046</v>
      </c>
      <c r="C107">
        <v>2460593</v>
      </c>
      <c r="E107" t="s">
        <v>49</v>
      </c>
      <c r="F107" t="s">
        <v>24</v>
      </c>
      <c r="G107" t="s">
        <v>25</v>
      </c>
      <c r="H107" s="2">
        <v>42467</v>
      </c>
      <c r="I107" s="2">
        <v>42467</v>
      </c>
      <c r="J107" s="2">
        <v>42471</v>
      </c>
      <c r="L107" t="s">
        <v>41</v>
      </c>
      <c r="M107" t="s">
        <v>37</v>
      </c>
      <c r="O107" t="s">
        <v>37</v>
      </c>
      <c r="P107" t="s">
        <v>111</v>
      </c>
      <c r="Q107" t="s">
        <v>111</v>
      </c>
      <c r="R107" t="s">
        <v>95</v>
      </c>
      <c r="S107" t="s">
        <v>112</v>
      </c>
      <c r="T107">
        <v>243</v>
      </c>
      <c r="V107">
        <v>0</v>
      </c>
      <c r="W107">
        <v>25413.279999999999</v>
      </c>
    </row>
    <row r="108" spans="1:23" x14ac:dyDescent="0.35">
      <c r="A108">
        <v>10000031003</v>
      </c>
      <c r="B108">
        <v>1751046</v>
      </c>
      <c r="C108">
        <v>2460593</v>
      </c>
      <c r="E108" t="s">
        <v>49</v>
      </c>
      <c r="F108" t="s">
        <v>24</v>
      </c>
      <c r="G108" t="s">
        <v>25</v>
      </c>
      <c r="H108" s="2">
        <v>42467</v>
      </c>
      <c r="I108" s="2">
        <v>42467</v>
      </c>
      <c r="J108" s="2">
        <v>42471</v>
      </c>
      <c r="L108" t="s">
        <v>41</v>
      </c>
      <c r="M108" t="s">
        <v>37</v>
      </c>
      <c r="O108" t="s">
        <v>37</v>
      </c>
      <c r="P108" t="s">
        <v>111</v>
      </c>
      <c r="Q108" t="s">
        <v>111</v>
      </c>
      <c r="R108" t="s">
        <v>95</v>
      </c>
      <c r="S108" t="s">
        <v>112</v>
      </c>
      <c r="T108">
        <v>243</v>
      </c>
      <c r="V108">
        <v>0</v>
      </c>
      <c r="W108">
        <v>25413.279999999999</v>
      </c>
    </row>
    <row r="109" spans="1:23" x14ac:dyDescent="0.35">
      <c r="A109">
        <v>10000031003</v>
      </c>
      <c r="B109">
        <v>1751046</v>
      </c>
      <c r="C109">
        <v>2460593</v>
      </c>
      <c r="E109" t="s">
        <v>49</v>
      </c>
      <c r="F109" t="s">
        <v>24</v>
      </c>
      <c r="G109" t="s">
        <v>25</v>
      </c>
      <c r="H109" s="2">
        <v>42467</v>
      </c>
      <c r="I109" s="2">
        <v>42467</v>
      </c>
      <c r="J109" s="2">
        <v>42471</v>
      </c>
      <c r="L109" t="s">
        <v>41</v>
      </c>
      <c r="M109" t="s">
        <v>37</v>
      </c>
      <c r="O109" t="s">
        <v>37</v>
      </c>
      <c r="P109" t="s">
        <v>111</v>
      </c>
      <c r="Q109" t="s">
        <v>111</v>
      </c>
      <c r="R109" t="s">
        <v>95</v>
      </c>
      <c r="S109" t="s">
        <v>112</v>
      </c>
      <c r="T109">
        <v>243</v>
      </c>
      <c r="V109">
        <v>0</v>
      </c>
      <c r="W109">
        <v>25413.279999999999</v>
      </c>
    </row>
    <row r="110" spans="1:23" x14ac:dyDescent="0.35">
      <c r="A110">
        <v>10000031003</v>
      </c>
      <c r="B110">
        <v>1751046</v>
      </c>
      <c r="C110">
        <v>2460593</v>
      </c>
      <c r="E110" t="s">
        <v>49</v>
      </c>
      <c r="F110" t="s">
        <v>24</v>
      </c>
      <c r="G110" t="s">
        <v>25</v>
      </c>
      <c r="H110" s="2">
        <v>42471</v>
      </c>
      <c r="I110" s="2">
        <v>42471</v>
      </c>
      <c r="J110" s="2">
        <v>42486</v>
      </c>
      <c r="M110" t="s">
        <v>120</v>
      </c>
      <c r="O110" t="s">
        <v>120</v>
      </c>
      <c r="P110" t="s">
        <v>121</v>
      </c>
      <c r="Q110" t="s">
        <v>121</v>
      </c>
      <c r="R110" t="s">
        <v>122</v>
      </c>
      <c r="S110" t="s">
        <v>123</v>
      </c>
      <c r="V110">
        <v>11827.76</v>
      </c>
      <c r="W110">
        <v>11827.76</v>
      </c>
    </row>
    <row r="111" spans="1:23" x14ac:dyDescent="0.35">
      <c r="A111">
        <v>10000031003</v>
      </c>
      <c r="B111">
        <v>1751046</v>
      </c>
      <c r="C111">
        <v>2460593</v>
      </c>
      <c r="E111" t="s">
        <v>49</v>
      </c>
      <c r="F111" t="s">
        <v>24</v>
      </c>
      <c r="G111" t="s">
        <v>25</v>
      </c>
      <c r="H111" s="2">
        <v>42471</v>
      </c>
      <c r="I111" s="2">
        <v>42471</v>
      </c>
      <c r="J111" s="2">
        <v>42486</v>
      </c>
      <c r="M111" t="s">
        <v>120</v>
      </c>
      <c r="O111" t="s">
        <v>120</v>
      </c>
      <c r="P111" t="s">
        <v>121</v>
      </c>
      <c r="Q111" t="s">
        <v>121</v>
      </c>
      <c r="R111" t="s">
        <v>122</v>
      </c>
      <c r="S111" t="s">
        <v>123</v>
      </c>
      <c r="V111">
        <v>0</v>
      </c>
      <c r="W111">
        <v>11827.76</v>
      </c>
    </row>
    <row r="112" spans="1:23" x14ac:dyDescent="0.35">
      <c r="A112">
        <v>10000031003</v>
      </c>
      <c r="B112">
        <v>1751046</v>
      </c>
      <c r="C112">
        <v>2460593</v>
      </c>
      <c r="E112" t="s">
        <v>49</v>
      </c>
      <c r="F112" t="s">
        <v>24</v>
      </c>
      <c r="G112" t="s">
        <v>25</v>
      </c>
      <c r="H112" s="2">
        <v>42467</v>
      </c>
      <c r="I112" s="2">
        <v>42467</v>
      </c>
      <c r="J112" s="2">
        <v>42471</v>
      </c>
      <c r="L112" t="s">
        <v>41</v>
      </c>
      <c r="M112" t="s">
        <v>37</v>
      </c>
      <c r="O112" t="s">
        <v>37</v>
      </c>
      <c r="P112" t="s">
        <v>111</v>
      </c>
      <c r="Q112" t="s">
        <v>111</v>
      </c>
      <c r="R112" t="s">
        <v>95</v>
      </c>
      <c r="S112" t="s">
        <v>112</v>
      </c>
      <c r="T112">
        <v>243</v>
      </c>
      <c r="V112">
        <v>0</v>
      </c>
      <c r="W112">
        <v>25413.279999999999</v>
      </c>
    </row>
    <row r="113" spans="1:23" x14ac:dyDescent="0.35">
      <c r="A113">
        <v>10000031003</v>
      </c>
      <c r="B113">
        <v>1751046</v>
      </c>
      <c r="C113">
        <v>2460593</v>
      </c>
      <c r="E113" t="s">
        <v>49</v>
      </c>
      <c r="F113" t="s">
        <v>24</v>
      </c>
      <c r="G113" t="s">
        <v>25</v>
      </c>
      <c r="H113" s="2">
        <v>42471</v>
      </c>
      <c r="I113" s="2">
        <v>42471</v>
      </c>
      <c r="J113" s="2">
        <v>42486</v>
      </c>
      <c r="M113" t="s">
        <v>120</v>
      </c>
      <c r="O113" t="s">
        <v>120</v>
      </c>
      <c r="P113" t="s">
        <v>121</v>
      </c>
      <c r="Q113" t="s">
        <v>121</v>
      </c>
      <c r="R113" t="s">
        <v>122</v>
      </c>
      <c r="S113" t="s">
        <v>123</v>
      </c>
      <c r="V113">
        <v>0</v>
      </c>
      <c r="W113">
        <v>11827.76</v>
      </c>
    </row>
    <row r="114" spans="1:23" x14ac:dyDescent="0.35">
      <c r="A114">
        <v>10000031003</v>
      </c>
      <c r="B114">
        <v>1751046</v>
      </c>
      <c r="C114">
        <v>2460593</v>
      </c>
      <c r="E114" t="s">
        <v>49</v>
      </c>
      <c r="F114" t="s">
        <v>24</v>
      </c>
      <c r="G114" t="s">
        <v>25</v>
      </c>
      <c r="H114" s="2">
        <v>42467</v>
      </c>
      <c r="I114" s="2">
        <v>42467</v>
      </c>
      <c r="J114" s="2">
        <v>42471</v>
      </c>
      <c r="L114" t="s">
        <v>41</v>
      </c>
      <c r="M114" t="s">
        <v>37</v>
      </c>
      <c r="O114" t="s">
        <v>37</v>
      </c>
      <c r="P114" t="s">
        <v>111</v>
      </c>
      <c r="Q114" t="s">
        <v>111</v>
      </c>
      <c r="R114" t="s">
        <v>95</v>
      </c>
      <c r="S114" t="s">
        <v>112</v>
      </c>
      <c r="T114">
        <v>243</v>
      </c>
      <c r="V114">
        <v>0</v>
      </c>
      <c r="W114">
        <v>25413.279999999999</v>
      </c>
    </row>
    <row r="115" spans="1:23" x14ac:dyDescent="0.35">
      <c r="A115">
        <v>10000031003</v>
      </c>
      <c r="B115">
        <v>1751046</v>
      </c>
      <c r="C115">
        <v>2460593</v>
      </c>
      <c r="E115" t="s">
        <v>49</v>
      </c>
      <c r="F115" t="s">
        <v>24</v>
      </c>
      <c r="G115" t="s">
        <v>25</v>
      </c>
      <c r="H115" s="2">
        <v>42467</v>
      </c>
      <c r="I115" s="2">
        <v>42467</v>
      </c>
      <c r="J115" s="2">
        <v>42471</v>
      </c>
      <c r="L115" t="s">
        <v>41</v>
      </c>
      <c r="M115" t="s">
        <v>37</v>
      </c>
      <c r="O115" t="s">
        <v>37</v>
      </c>
      <c r="P115" t="s">
        <v>111</v>
      </c>
      <c r="Q115" t="s">
        <v>111</v>
      </c>
      <c r="R115" t="s">
        <v>95</v>
      </c>
      <c r="S115" t="s">
        <v>112</v>
      </c>
      <c r="T115">
        <v>243</v>
      </c>
      <c r="V115">
        <v>0</v>
      </c>
      <c r="W115">
        <v>25413.279999999999</v>
      </c>
    </row>
    <row r="116" spans="1:23" x14ac:dyDescent="0.35">
      <c r="A116">
        <v>10000031003</v>
      </c>
      <c r="B116">
        <v>1751046</v>
      </c>
      <c r="C116">
        <v>2460593</v>
      </c>
      <c r="E116" t="s">
        <v>49</v>
      </c>
      <c r="F116" t="s">
        <v>24</v>
      </c>
      <c r="G116" t="s">
        <v>25</v>
      </c>
      <c r="H116" s="2">
        <v>42471</v>
      </c>
      <c r="I116" s="2">
        <v>42471</v>
      </c>
      <c r="J116" s="2">
        <v>42486</v>
      </c>
      <c r="M116" t="s">
        <v>120</v>
      </c>
      <c r="O116" t="s">
        <v>120</v>
      </c>
      <c r="P116" t="s">
        <v>121</v>
      </c>
      <c r="Q116" t="s">
        <v>121</v>
      </c>
      <c r="R116" t="s">
        <v>122</v>
      </c>
      <c r="S116" t="s">
        <v>123</v>
      </c>
      <c r="V116">
        <v>0</v>
      </c>
      <c r="W116">
        <v>11827.76</v>
      </c>
    </row>
    <row r="117" spans="1:23" x14ac:dyDescent="0.35">
      <c r="A117">
        <v>10000031003</v>
      </c>
      <c r="B117">
        <v>1751046</v>
      </c>
      <c r="C117">
        <v>2460593</v>
      </c>
      <c r="E117" t="s">
        <v>49</v>
      </c>
      <c r="F117" t="s">
        <v>24</v>
      </c>
      <c r="G117" t="s">
        <v>25</v>
      </c>
      <c r="H117" s="2">
        <v>42467</v>
      </c>
      <c r="I117" s="2">
        <v>42467</v>
      </c>
      <c r="J117" s="2">
        <v>42471</v>
      </c>
      <c r="L117" t="s">
        <v>41</v>
      </c>
      <c r="M117" t="s">
        <v>37</v>
      </c>
      <c r="O117" t="s">
        <v>37</v>
      </c>
      <c r="P117" t="s">
        <v>111</v>
      </c>
      <c r="Q117" t="s">
        <v>111</v>
      </c>
      <c r="R117" t="s">
        <v>95</v>
      </c>
      <c r="S117" t="s">
        <v>112</v>
      </c>
      <c r="T117">
        <v>243</v>
      </c>
      <c r="V117">
        <v>0</v>
      </c>
      <c r="W117">
        <v>25413.279999999999</v>
      </c>
    </row>
    <row r="118" spans="1:23" x14ac:dyDescent="0.35">
      <c r="A118">
        <v>10000031003</v>
      </c>
      <c r="B118">
        <v>1751046</v>
      </c>
      <c r="C118">
        <v>2460593</v>
      </c>
      <c r="E118" t="s">
        <v>49</v>
      </c>
      <c r="F118" t="s">
        <v>24</v>
      </c>
      <c r="G118" t="s">
        <v>25</v>
      </c>
      <c r="H118" s="2">
        <v>42467</v>
      </c>
      <c r="I118" s="2">
        <v>42467</v>
      </c>
      <c r="J118" s="2">
        <v>42471</v>
      </c>
      <c r="L118" t="s">
        <v>41</v>
      </c>
      <c r="M118" t="s">
        <v>37</v>
      </c>
      <c r="O118" t="s">
        <v>37</v>
      </c>
      <c r="P118" t="s">
        <v>111</v>
      </c>
      <c r="Q118" t="s">
        <v>111</v>
      </c>
      <c r="R118" t="s">
        <v>95</v>
      </c>
      <c r="S118" t="s">
        <v>112</v>
      </c>
      <c r="T118">
        <v>243</v>
      </c>
      <c r="V118">
        <v>0</v>
      </c>
      <c r="W118">
        <v>25413.279999999999</v>
      </c>
    </row>
    <row r="119" spans="1:23" x14ac:dyDescent="0.35">
      <c r="A119">
        <v>10000031003</v>
      </c>
      <c r="B119">
        <v>1751046</v>
      </c>
      <c r="C119">
        <v>2460593</v>
      </c>
      <c r="E119" t="s">
        <v>49</v>
      </c>
      <c r="F119" t="s">
        <v>24</v>
      </c>
      <c r="G119" t="s">
        <v>25</v>
      </c>
      <c r="H119" s="2">
        <v>42467</v>
      </c>
      <c r="I119" s="2">
        <v>42467</v>
      </c>
      <c r="J119" s="2">
        <v>42471</v>
      </c>
      <c r="L119" t="s">
        <v>41</v>
      </c>
      <c r="M119" t="s">
        <v>37</v>
      </c>
      <c r="O119" t="s">
        <v>37</v>
      </c>
      <c r="P119" t="s">
        <v>111</v>
      </c>
      <c r="Q119" t="s">
        <v>111</v>
      </c>
      <c r="R119" t="s">
        <v>95</v>
      </c>
      <c r="S119" t="s">
        <v>112</v>
      </c>
      <c r="T119">
        <v>243</v>
      </c>
      <c r="V119">
        <v>0</v>
      </c>
      <c r="W119">
        <v>25413.279999999999</v>
      </c>
    </row>
    <row r="120" spans="1:23" x14ac:dyDescent="0.35">
      <c r="A120">
        <v>10000031003</v>
      </c>
      <c r="B120">
        <v>1751046</v>
      </c>
      <c r="C120">
        <v>2460593</v>
      </c>
      <c r="E120" t="s">
        <v>49</v>
      </c>
      <c r="F120" t="s">
        <v>24</v>
      </c>
      <c r="G120" t="s">
        <v>25</v>
      </c>
      <c r="H120" s="2">
        <v>42467</v>
      </c>
      <c r="I120" s="2">
        <v>42467</v>
      </c>
      <c r="J120" s="2">
        <v>42471</v>
      </c>
      <c r="L120" t="s">
        <v>41</v>
      </c>
      <c r="M120" t="s">
        <v>37</v>
      </c>
      <c r="O120" t="s">
        <v>37</v>
      </c>
      <c r="P120" t="s">
        <v>111</v>
      </c>
      <c r="Q120" t="s">
        <v>111</v>
      </c>
      <c r="R120" t="s">
        <v>95</v>
      </c>
      <c r="S120" t="s">
        <v>112</v>
      </c>
      <c r="T120">
        <v>243</v>
      </c>
      <c r="V120">
        <v>0</v>
      </c>
      <c r="W120">
        <v>25413.279999999999</v>
      </c>
    </row>
    <row r="121" spans="1:23" x14ac:dyDescent="0.35">
      <c r="A121">
        <v>10000031003</v>
      </c>
      <c r="B121">
        <v>1751046</v>
      </c>
      <c r="C121">
        <v>2460593</v>
      </c>
      <c r="E121" t="s">
        <v>49</v>
      </c>
      <c r="F121" t="s">
        <v>24</v>
      </c>
      <c r="G121" t="s">
        <v>25</v>
      </c>
      <c r="H121" s="2">
        <v>42467</v>
      </c>
      <c r="I121" s="2">
        <v>42467</v>
      </c>
      <c r="J121" s="2">
        <v>42471</v>
      </c>
      <c r="L121" t="s">
        <v>41</v>
      </c>
      <c r="M121" t="s">
        <v>37</v>
      </c>
      <c r="O121" t="s">
        <v>37</v>
      </c>
      <c r="P121" t="s">
        <v>111</v>
      </c>
      <c r="Q121" t="s">
        <v>111</v>
      </c>
      <c r="R121" t="s">
        <v>95</v>
      </c>
      <c r="S121" t="s">
        <v>112</v>
      </c>
      <c r="T121">
        <v>243</v>
      </c>
      <c r="V121">
        <v>0</v>
      </c>
      <c r="W121">
        <v>25413.279999999999</v>
      </c>
    </row>
    <row r="122" spans="1:23" x14ac:dyDescent="0.35">
      <c r="A122">
        <v>10000031003</v>
      </c>
      <c r="B122">
        <v>1751046</v>
      </c>
      <c r="C122">
        <v>2460593</v>
      </c>
      <c r="E122" t="s">
        <v>49</v>
      </c>
      <c r="F122" t="s">
        <v>24</v>
      </c>
      <c r="G122" t="s">
        <v>25</v>
      </c>
      <c r="H122" s="2">
        <v>42467</v>
      </c>
      <c r="I122" s="2">
        <v>42467</v>
      </c>
      <c r="J122" s="2">
        <v>42471</v>
      </c>
      <c r="L122" t="s">
        <v>41</v>
      </c>
      <c r="M122" t="s">
        <v>37</v>
      </c>
      <c r="O122" t="s">
        <v>37</v>
      </c>
      <c r="P122" t="s">
        <v>111</v>
      </c>
      <c r="Q122" t="s">
        <v>111</v>
      </c>
      <c r="R122" t="s">
        <v>95</v>
      </c>
      <c r="S122" t="s">
        <v>112</v>
      </c>
      <c r="T122">
        <v>243</v>
      </c>
      <c r="V122">
        <v>0</v>
      </c>
      <c r="W122">
        <v>25413.279999999999</v>
      </c>
    </row>
    <row r="123" spans="1:23" x14ac:dyDescent="0.35">
      <c r="A123">
        <v>10000031003</v>
      </c>
      <c r="B123">
        <v>1751046</v>
      </c>
      <c r="C123">
        <v>2460593</v>
      </c>
      <c r="E123" t="s">
        <v>49</v>
      </c>
      <c r="F123" t="s">
        <v>24</v>
      </c>
      <c r="G123" t="s">
        <v>25</v>
      </c>
      <c r="H123" s="2">
        <v>42467</v>
      </c>
      <c r="I123" s="2">
        <v>42467</v>
      </c>
      <c r="J123" s="2">
        <v>42471</v>
      </c>
      <c r="L123" t="s">
        <v>41</v>
      </c>
      <c r="M123" t="s">
        <v>37</v>
      </c>
      <c r="O123" t="s">
        <v>37</v>
      </c>
      <c r="P123" t="s">
        <v>111</v>
      </c>
      <c r="Q123" t="s">
        <v>111</v>
      </c>
      <c r="R123" t="s">
        <v>95</v>
      </c>
      <c r="S123" t="s">
        <v>112</v>
      </c>
      <c r="T123">
        <v>243</v>
      </c>
      <c r="V123">
        <v>0</v>
      </c>
      <c r="W123">
        <v>25413.279999999999</v>
      </c>
    </row>
    <row r="124" spans="1:23" x14ac:dyDescent="0.35">
      <c r="A124">
        <v>10000031003</v>
      </c>
      <c r="B124">
        <v>1751046</v>
      </c>
      <c r="C124">
        <v>2460593</v>
      </c>
      <c r="E124" t="s">
        <v>49</v>
      </c>
      <c r="F124" t="s">
        <v>24</v>
      </c>
      <c r="G124" t="s">
        <v>25</v>
      </c>
      <c r="H124" s="2">
        <v>42467</v>
      </c>
      <c r="I124" s="2">
        <v>42467</v>
      </c>
      <c r="J124" s="2">
        <v>42471</v>
      </c>
      <c r="L124" t="s">
        <v>41</v>
      </c>
      <c r="M124" t="s">
        <v>37</v>
      </c>
      <c r="O124" t="s">
        <v>37</v>
      </c>
      <c r="P124" t="s">
        <v>111</v>
      </c>
      <c r="Q124" t="s">
        <v>111</v>
      </c>
      <c r="R124" t="s">
        <v>95</v>
      </c>
      <c r="S124" t="s">
        <v>112</v>
      </c>
      <c r="T124">
        <v>243</v>
      </c>
      <c r="V124">
        <v>0</v>
      </c>
      <c r="W124">
        <v>25413.279999999999</v>
      </c>
    </row>
    <row r="125" spans="1:23" x14ac:dyDescent="0.35">
      <c r="A125">
        <v>10000031003</v>
      </c>
      <c r="B125">
        <v>1751046</v>
      </c>
      <c r="C125">
        <v>2460593</v>
      </c>
      <c r="E125" t="s">
        <v>49</v>
      </c>
      <c r="F125" t="s">
        <v>24</v>
      </c>
      <c r="G125" t="s">
        <v>25</v>
      </c>
      <c r="H125" s="2">
        <v>42471</v>
      </c>
      <c r="I125" s="2">
        <v>42471</v>
      </c>
      <c r="J125" s="2">
        <v>42486</v>
      </c>
      <c r="M125" t="s">
        <v>120</v>
      </c>
      <c r="O125" t="s">
        <v>120</v>
      </c>
      <c r="P125" t="s">
        <v>121</v>
      </c>
      <c r="Q125" t="s">
        <v>121</v>
      </c>
      <c r="R125" t="s">
        <v>122</v>
      </c>
      <c r="S125" t="s">
        <v>123</v>
      </c>
      <c r="V125">
        <v>0</v>
      </c>
      <c r="W125">
        <v>11827.76</v>
      </c>
    </row>
    <row r="126" spans="1:23" x14ac:dyDescent="0.35">
      <c r="A126">
        <v>10000031003</v>
      </c>
      <c r="B126">
        <v>1751046</v>
      </c>
      <c r="C126">
        <v>2460593</v>
      </c>
      <c r="E126" t="s">
        <v>49</v>
      </c>
      <c r="F126" t="s">
        <v>24</v>
      </c>
      <c r="G126" t="s">
        <v>25</v>
      </c>
      <c r="H126" s="2">
        <v>42471</v>
      </c>
      <c r="I126" s="2">
        <v>42471</v>
      </c>
      <c r="J126" s="2">
        <v>42486</v>
      </c>
      <c r="M126" t="s">
        <v>120</v>
      </c>
      <c r="O126" t="s">
        <v>120</v>
      </c>
      <c r="P126" t="s">
        <v>121</v>
      </c>
      <c r="Q126" t="s">
        <v>121</v>
      </c>
      <c r="R126" t="s">
        <v>122</v>
      </c>
      <c r="S126" t="s">
        <v>123</v>
      </c>
      <c r="V126">
        <v>0</v>
      </c>
      <c r="W126">
        <v>11827.76</v>
      </c>
    </row>
    <row r="127" spans="1:23" x14ac:dyDescent="0.35">
      <c r="A127">
        <v>10000031003</v>
      </c>
      <c r="B127">
        <v>1751046</v>
      </c>
      <c r="C127">
        <v>2460593</v>
      </c>
      <c r="E127" t="s">
        <v>49</v>
      </c>
      <c r="F127" t="s">
        <v>24</v>
      </c>
      <c r="G127" t="s">
        <v>25</v>
      </c>
      <c r="H127" s="2">
        <v>42467</v>
      </c>
      <c r="I127" s="2">
        <v>42467</v>
      </c>
      <c r="J127" s="2">
        <v>42471</v>
      </c>
      <c r="L127" t="s">
        <v>41</v>
      </c>
      <c r="M127" t="s">
        <v>37</v>
      </c>
      <c r="O127" t="s">
        <v>37</v>
      </c>
      <c r="P127" t="s">
        <v>111</v>
      </c>
      <c r="Q127" t="s">
        <v>111</v>
      </c>
      <c r="R127" t="s">
        <v>95</v>
      </c>
      <c r="S127" t="s">
        <v>112</v>
      </c>
      <c r="T127">
        <v>243</v>
      </c>
      <c r="V127">
        <v>0</v>
      </c>
      <c r="W127">
        <v>25413.279999999999</v>
      </c>
    </row>
    <row r="128" spans="1:23" x14ac:dyDescent="0.35">
      <c r="A128">
        <v>10000031003</v>
      </c>
      <c r="B128">
        <v>1751046</v>
      </c>
      <c r="C128">
        <v>2460593</v>
      </c>
      <c r="E128" t="s">
        <v>49</v>
      </c>
      <c r="F128" t="s">
        <v>24</v>
      </c>
      <c r="G128" t="s">
        <v>25</v>
      </c>
      <c r="H128" s="2">
        <v>42471</v>
      </c>
      <c r="I128" s="2">
        <v>42471</v>
      </c>
      <c r="J128" s="2">
        <v>42486</v>
      </c>
      <c r="M128" t="s">
        <v>120</v>
      </c>
      <c r="O128" t="s">
        <v>120</v>
      </c>
      <c r="P128" t="s">
        <v>121</v>
      </c>
      <c r="Q128" t="s">
        <v>121</v>
      </c>
      <c r="R128" t="s">
        <v>122</v>
      </c>
      <c r="S128" t="s">
        <v>123</v>
      </c>
      <c r="V128">
        <v>0</v>
      </c>
      <c r="W128">
        <v>11827.76</v>
      </c>
    </row>
    <row r="129" spans="1:23" x14ac:dyDescent="0.35">
      <c r="A129">
        <v>10000031003</v>
      </c>
      <c r="B129">
        <v>1751046</v>
      </c>
      <c r="C129">
        <v>2460593</v>
      </c>
      <c r="E129" t="s">
        <v>49</v>
      </c>
      <c r="F129" t="s">
        <v>24</v>
      </c>
      <c r="G129" t="s">
        <v>25</v>
      </c>
      <c r="H129" s="2">
        <v>42467</v>
      </c>
      <c r="I129" s="2">
        <v>42467</v>
      </c>
      <c r="J129" s="2">
        <v>42471</v>
      </c>
      <c r="L129" t="s">
        <v>41</v>
      </c>
      <c r="M129" t="s">
        <v>37</v>
      </c>
      <c r="O129" t="s">
        <v>37</v>
      </c>
      <c r="P129" t="s">
        <v>111</v>
      </c>
      <c r="Q129" t="s">
        <v>111</v>
      </c>
      <c r="R129" t="s">
        <v>95</v>
      </c>
      <c r="S129" t="s">
        <v>112</v>
      </c>
      <c r="T129">
        <v>243</v>
      </c>
      <c r="V129">
        <v>0</v>
      </c>
      <c r="W129">
        <v>25413.279999999999</v>
      </c>
    </row>
    <row r="130" spans="1:23" x14ac:dyDescent="0.35">
      <c r="A130">
        <v>10000031003</v>
      </c>
      <c r="B130">
        <v>1751046</v>
      </c>
      <c r="C130">
        <v>2460593</v>
      </c>
      <c r="E130" t="s">
        <v>49</v>
      </c>
      <c r="F130" t="s">
        <v>24</v>
      </c>
      <c r="G130" t="s">
        <v>25</v>
      </c>
      <c r="H130" s="2">
        <v>42467</v>
      </c>
      <c r="I130" s="2">
        <v>42467</v>
      </c>
      <c r="J130" s="2">
        <v>42471</v>
      </c>
      <c r="L130" t="s">
        <v>41</v>
      </c>
      <c r="M130" t="s">
        <v>37</v>
      </c>
      <c r="O130" t="s">
        <v>37</v>
      </c>
      <c r="P130" t="s">
        <v>111</v>
      </c>
      <c r="Q130" t="s">
        <v>111</v>
      </c>
      <c r="R130" t="s">
        <v>95</v>
      </c>
      <c r="S130" t="s">
        <v>112</v>
      </c>
      <c r="T130">
        <v>243</v>
      </c>
      <c r="V130">
        <v>0</v>
      </c>
      <c r="W130">
        <v>25413.279999999999</v>
      </c>
    </row>
    <row r="131" spans="1:23" x14ac:dyDescent="0.35">
      <c r="A131">
        <v>10000031003</v>
      </c>
      <c r="B131">
        <v>1751046</v>
      </c>
      <c r="C131">
        <v>2460593</v>
      </c>
      <c r="E131" t="s">
        <v>49</v>
      </c>
      <c r="F131" t="s">
        <v>24</v>
      </c>
      <c r="G131" t="s">
        <v>25</v>
      </c>
      <c r="H131" s="2">
        <v>42467</v>
      </c>
      <c r="I131" s="2">
        <v>42467</v>
      </c>
      <c r="J131" s="2">
        <v>42471</v>
      </c>
      <c r="L131" t="s">
        <v>41</v>
      </c>
      <c r="M131" t="s">
        <v>37</v>
      </c>
      <c r="O131" t="s">
        <v>37</v>
      </c>
      <c r="P131" t="s">
        <v>111</v>
      </c>
      <c r="Q131" t="s">
        <v>111</v>
      </c>
      <c r="R131" t="s">
        <v>95</v>
      </c>
      <c r="S131" t="s">
        <v>112</v>
      </c>
      <c r="T131">
        <v>243</v>
      </c>
      <c r="V131">
        <v>0</v>
      </c>
      <c r="W131">
        <v>25413.279999999999</v>
      </c>
    </row>
    <row r="132" spans="1:23" x14ac:dyDescent="0.35">
      <c r="A132">
        <v>10000031003</v>
      </c>
      <c r="B132">
        <v>1751046</v>
      </c>
      <c r="C132">
        <v>2460593</v>
      </c>
      <c r="E132" t="s">
        <v>49</v>
      </c>
      <c r="F132" t="s">
        <v>24</v>
      </c>
      <c r="G132" t="s">
        <v>25</v>
      </c>
      <c r="H132" s="2">
        <v>42467</v>
      </c>
      <c r="I132" s="2">
        <v>42467</v>
      </c>
      <c r="J132" s="2">
        <v>42471</v>
      </c>
      <c r="L132" t="s">
        <v>41</v>
      </c>
      <c r="M132" t="s">
        <v>37</v>
      </c>
      <c r="O132" t="s">
        <v>37</v>
      </c>
      <c r="P132" t="s">
        <v>111</v>
      </c>
      <c r="Q132" t="s">
        <v>111</v>
      </c>
      <c r="R132" t="s">
        <v>95</v>
      </c>
      <c r="S132" t="s">
        <v>112</v>
      </c>
      <c r="T132">
        <v>243</v>
      </c>
      <c r="V132">
        <v>0</v>
      </c>
      <c r="W132">
        <v>25413.279999999999</v>
      </c>
    </row>
    <row r="133" spans="1:23" x14ac:dyDescent="0.35">
      <c r="A133">
        <v>10000031003</v>
      </c>
      <c r="B133">
        <v>1751046</v>
      </c>
      <c r="C133">
        <v>2460593</v>
      </c>
      <c r="E133" t="s">
        <v>49</v>
      </c>
      <c r="F133" t="s">
        <v>24</v>
      </c>
      <c r="G133" t="s">
        <v>25</v>
      </c>
      <c r="H133" s="2">
        <v>42467</v>
      </c>
      <c r="I133" s="2">
        <v>42467</v>
      </c>
      <c r="J133" s="2">
        <v>42471</v>
      </c>
      <c r="L133" t="s">
        <v>41</v>
      </c>
      <c r="M133" t="s">
        <v>37</v>
      </c>
      <c r="O133" t="s">
        <v>37</v>
      </c>
      <c r="P133" t="s">
        <v>111</v>
      </c>
      <c r="Q133" t="s">
        <v>111</v>
      </c>
      <c r="R133" t="s">
        <v>95</v>
      </c>
      <c r="S133" t="s">
        <v>112</v>
      </c>
      <c r="T133">
        <v>243</v>
      </c>
      <c r="V133">
        <v>0</v>
      </c>
      <c r="W133">
        <v>25413.279999999999</v>
      </c>
    </row>
    <row r="134" spans="1:23" x14ac:dyDescent="0.35">
      <c r="A134">
        <v>10000031003</v>
      </c>
      <c r="B134">
        <v>1751046</v>
      </c>
      <c r="C134">
        <v>2460593</v>
      </c>
      <c r="E134" t="s">
        <v>49</v>
      </c>
      <c r="F134" t="s">
        <v>24</v>
      </c>
      <c r="G134" t="s">
        <v>25</v>
      </c>
      <c r="H134" s="2">
        <v>42467</v>
      </c>
      <c r="I134" s="2">
        <v>42467</v>
      </c>
      <c r="J134" s="2">
        <v>42471</v>
      </c>
      <c r="L134" t="s">
        <v>41</v>
      </c>
      <c r="M134" t="s">
        <v>37</v>
      </c>
      <c r="O134" t="s">
        <v>37</v>
      </c>
      <c r="P134" t="s">
        <v>111</v>
      </c>
      <c r="Q134" t="s">
        <v>111</v>
      </c>
      <c r="R134" t="s">
        <v>95</v>
      </c>
      <c r="S134" t="s">
        <v>112</v>
      </c>
      <c r="T134">
        <v>243</v>
      </c>
      <c r="V134">
        <v>0</v>
      </c>
      <c r="W134">
        <v>25413.279999999999</v>
      </c>
    </row>
    <row r="135" spans="1:23" x14ac:dyDescent="0.35">
      <c r="A135">
        <v>10000031003</v>
      </c>
      <c r="B135">
        <v>1751046</v>
      </c>
      <c r="C135">
        <v>2460593</v>
      </c>
      <c r="E135" t="s">
        <v>49</v>
      </c>
      <c r="F135" t="s">
        <v>24</v>
      </c>
      <c r="G135" t="s">
        <v>25</v>
      </c>
      <c r="H135" s="2">
        <v>42471</v>
      </c>
      <c r="I135" s="2">
        <v>42471</v>
      </c>
      <c r="J135" s="2">
        <v>42486</v>
      </c>
      <c r="M135" t="s">
        <v>120</v>
      </c>
      <c r="O135" t="s">
        <v>120</v>
      </c>
      <c r="P135" t="s">
        <v>121</v>
      </c>
      <c r="Q135" t="s">
        <v>121</v>
      </c>
      <c r="R135" t="s">
        <v>122</v>
      </c>
      <c r="S135" t="s">
        <v>123</v>
      </c>
      <c r="V135">
        <v>0</v>
      </c>
      <c r="W135">
        <v>11827.76</v>
      </c>
    </row>
    <row r="136" spans="1:23" x14ac:dyDescent="0.35">
      <c r="A136">
        <v>10000031003</v>
      </c>
      <c r="B136">
        <v>1751046</v>
      </c>
      <c r="C136">
        <v>2460593</v>
      </c>
      <c r="E136" t="s">
        <v>49</v>
      </c>
      <c r="F136" t="s">
        <v>24</v>
      </c>
      <c r="G136" t="s">
        <v>25</v>
      </c>
      <c r="H136" s="2">
        <v>42467</v>
      </c>
      <c r="I136" s="2">
        <v>42467</v>
      </c>
      <c r="J136" s="2">
        <v>42471</v>
      </c>
      <c r="L136" t="s">
        <v>41</v>
      </c>
      <c r="M136" t="s">
        <v>37</v>
      </c>
      <c r="O136" t="s">
        <v>37</v>
      </c>
      <c r="P136" t="s">
        <v>111</v>
      </c>
      <c r="Q136" t="s">
        <v>111</v>
      </c>
      <c r="R136" t="s">
        <v>95</v>
      </c>
      <c r="S136" t="s">
        <v>112</v>
      </c>
      <c r="T136">
        <v>243</v>
      </c>
      <c r="V136">
        <v>0</v>
      </c>
      <c r="W136">
        <v>25413.279999999999</v>
      </c>
    </row>
    <row r="137" spans="1:23" x14ac:dyDescent="0.35">
      <c r="A137">
        <v>10000031003</v>
      </c>
      <c r="B137">
        <v>1751046</v>
      </c>
      <c r="C137">
        <v>1423394</v>
      </c>
      <c r="E137" t="s">
        <v>49</v>
      </c>
      <c r="F137" t="s">
        <v>24</v>
      </c>
      <c r="G137" t="s">
        <v>25</v>
      </c>
      <c r="H137" s="2">
        <v>42824</v>
      </c>
      <c r="I137" s="2">
        <v>42824</v>
      </c>
      <c r="J137" s="2">
        <v>42842</v>
      </c>
      <c r="L137" t="s">
        <v>124</v>
      </c>
      <c r="M137" t="s">
        <v>125</v>
      </c>
      <c r="O137" t="s">
        <v>125</v>
      </c>
      <c r="V137">
        <v>4928.76</v>
      </c>
      <c r="W137">
        <v>4928.76</v>
      </c>
    </row>
    <row r="138" spans="1:23" x14ac:dyDescent="0.35">
      <c r="A138">
        <v>10000031003</v>
      </c>
      <c r="C138">
        <v>3002408</v>
      </c>
      <c r="E138" t="s">
        <v>23</v>
      </c>
      <c r="F138" t="s">
        <v>24</v>
      </c>
      <c r="G138" t="s">
        <v>25</v>
      </c>
      <c r="H138" s="2">
        <v>42486</v>
      </c>
      <c r="I138" s="2">
        <v>42471</v>
      </c>
      <c r="J138" s="2">
        <v>42486</v>
      </c>
      <c r="M138" t="s">
        <v>120</v>
      </c>
      <c r="N138" t="s">
        <v>120</v>
      </c>
      <c r="O138" t="s">
        <v>120</v>
      </c>
      <c r="P138" t="s">
        <v>120</v>
      </c>
      <c r="Q138" t="s">
        <v>120</v>
      </c>
      <c r="R138" t="s">
        <v>125</v>
      </c>
      <c r="S138" t="s">
        <v>126</v>
      </c>
      <c r="U138">
        <v>1269.44</v>
      </c>
    </row>
    <row r="139" spans="1:23" x14ac:dyDescent="0.35">
      <c r="A139">
        <v>10000031003</v>
      </c>
      <c r="C139">
        <v>3002393</v>
      </c>
      <c r="E139" t="s">
        <v>23</v>
      </c>
      <c r="F139" t="s">
        <v>24</v>
      </c>
      <c r="G139" t="s">
        <v>25</v>
      </c>
      <c r="H139" s="2">
        <v>42467</v>
      </c>
      <c r="I139" s="2">
        <v>42467</v>
      </c>
      <c r="J139" s="2">
        <v>42471</v>
      </c>
      <c r="L139" t="s">
        <v>41</v>
      </c>
      <c r="M139" t="s">
        <v>37</v>
      </c>
      <c r="N139" t="s">
        <v>37</v>
      </c>
      <c r="O139" t="s">
        <v>37</v>
      </c>
      <c r="P139" t="s">
        <v>37</v>
      </c>
      <c r="Q139" t="s">
        <v>37</v>
      </c>
      <c r="R139" t="s">
        <v>127</v>
      </c>
      <c r="S139" t="s">
        <v>95</v>
      </c>
      <c r="T139">
        <v>24</v>
      </c>
      <c r="U139">
        <v>3866.29</v>
      </c>
    </row>
    <row r="140" spans="1:23" x14ac:dyDescent="0.35">
      <c r="A140">
        <v>10000031003</v>
      </c>
      <c r="B140">
        <v>4004486</v>
      </c>
      <c r="C140">
        <v>2890077</v>
      </c>
      <c r="E140" t="s">
        <v>49</v>
      </c>
      <c r="F140" t="s">
        <v>24</v>
      </c>
      <c r="G140" t="s">
        <v>25</v>
      </c>
      <c r="H140" s="2">
        <v>43005</v>
      </c>
      <c r="I140" s="2">
        <v>43005</v>
      </c>
      <c r="L140" t="s">
        <v>128</v>
      </c>
      <c r="M140" t="s">
        <v>125</v>
      </c>
      <c r="O140" t="s">
        <v>125</v>
      </c>
      <c r="P140" t="s">
        <v>129</v>
      </c>
      <c r="Q140" t="s">
        <v>129</v>
      </c>
      <c r="R140" t="s">
        <v>78</v>
      </c>
      <c r="V140">
        <v>606.12</v>
      </c>
      <c r="W140">
        <v>606.12</v>
      </c>
    </row>
    <row r="141" spans="1:23" x14ac:dyDescent="0.35">
      <c r="A141">
        <v>10000031003</v>
      </c>
      <c r="B141">
        <v>1751046</v>
      </c>
      <c r="C141">
        <v>1423394</v>
      </c>
      <c r="E141" t="s">
        <v>49</v>
      </c>
      <c r="F141" t="s">
        <v>24</v>
      </c>
      <c r="G141" t="s">
        <v>25</v>
      </c>
      <c r="H141" s="2">
        <v>42599</v>
      </c>
      <c r="I141" s="2">
        <v>42599</v>
      </c>
      <c r="J141" s="2">
        <v>42619</v>
      </c>
      <c r="L141" t="s">
        <v>124</v>
      </c>
      <c r="M141" t="s">
        <v>125</v>
      </c>
      <c r="O141" t="s">
        <v>125</v>
      </c>
      <c r="V141">
        <v>5476.4</v>
      </c>
      <c r="W141">
        <v>5476.4</v>
      </c>
    </row>
    <row r="142" spans="1:23" x14ac:dyDescent="0.35">
      <c r="A142">
        <v>10000031003</v>
      </c>
      <c r="C142">
        <v>245863</v>
      </c>
      <c r="E142" t="s">
        <v>23</v>
      </c>
      <c r="F142" t="s">
        <v>24</v>
      </c>
      <c r="G142" t="s">
        <v>25</v>
      </c>
      <c r="H142" s="2">
        <v>42432</v>
      </c>
      <c r="I142" s="2">
        <v>42432</v>
      </c>
      <c r="J142" s="2">
        <v>42433</v>
      </c>
      <c r="M142" t="s">
        <v>130</v>
      </c>
      <c r="N142" t="s">
        <v>51</v>
      </c>
      <c r="O142" t="s">
        <v>130</v>
      </c>
      <c r="P142" t="s">
        <v>51</v>
      </c>
      <c r="Q142" t="s">
        <v>51</v>
      </c>
      <c r="R142" t="s">
        <v>131</v>
      </c>
      <c r="S142" t="s">
        <v>132</v>
      </c>
      <c r="T142">
        <v>816</v>
      </c>
      <c r="U142">
        <v>6090.18</v>
      </c>
    </row>
    <row r="143" spans="1:23" x14ac:dyDescent="0.35">
      <c r="A143">
        <v>10000031003</v>
      </c>
      <c r="B143">
        <v>1751046</v>
      </c>
      <c r="C143">
        <v>2460593</v>
      </c>
      <c r="E143" t="s">
        <v>49</v>
      </c>
      <c r="F143" t="s">
        <v>24</v>
      </c>
      <c r="G143" t="s">
        <v>25</v>
      </c>
      <c r="H143" s="2">
        <v>42581</v>
      </c>
      <c r="I143" s="2">
        <v>42581</v>
      </c>
      <c r="J143" s="2">
        <v>42583</v>
      </c>
      <c r="M143" t="s">
        <v>56</v>
      </c>
      <c r="O143" t="s">
        <v>56</v>
      </c>
      <c r="P143" t="s">
        <v>95</v>
      </c>
      <c r="Q143" t="s">
        <v>95</v>
      </c>
      <c r="R143" t="s">
        <v>106</v>
      </c>
      <c r="S143" t="s">
        <v>42</v>
      </c>
      <c r="T143">
        <v>1942</v>
      </c>
      <c r="V143">
        <v>0</v>
      </c>
      <c r="W143">
        <v>5813.35</v>
      </c>
    </row>
    <row r="144" spans="1:23" x14ac:dyDescent="0.35">
      <c r="A144">
        <v>10000031003</v>
      </c>
      <c r="B144">
        <v>1751046</v>
      </c>
      <c r="C144">
        <v>2460593</v>
      </c>
      <c r="E144" t="s">
        <v>49</v>
      </c>
      <c r="F144" t="s">
        <v>24</v>
      </c>
      <c r="G144" t="s">
        <v>25</v>
      </c>
      <c r="H144" s="2">
        <v>42581</v>
      </c>
      <c r="I144" s="2">
        <v>42581</v>
      </c>
      <c r="J144" s="2">
        <v>42583</v>
      </c>
      <c r="M144" t="s">
        <v>56</v>
      </c>
      <c r="O144" t="s">
        <v>56</v>
      </c>
      <c r="P144" t="s">
        <v>95</v>
      </c>
      <c r="Q144" t="s">
        <v>95</v>
      </c>
      <c r="R144" t="s">
        <v>106</v>
      </c>
      <c r="S144" t="s">
        <v>42</v>
      </c>
      <c r="T144">
        <v>1942</v>
      </c>
      <c r="V144">
        <v>0</v>
      </c>
      <c r="W144">
        <v>5813.35</v>
      </c>
    </row>
    <row r="145" spans="1:23" x14ac:dyDescent="0.35">
      <c r="A145">
        <v>10000031003</v>
      </c>
      <c r="B145">
        <v>1751046</v>
      </c>
      <c r="C145">
        <v>2460593</v>
      </c>
      <c r="E145" t="s">
        <v>49</v>
      </c>
      <c r="F145" t="s">
        <v>24</v>
      </c>
      <c r="G145" t="s">
        <v>25</v>
      </c>
      <c r="H145" s="2">
        <v>42581</v>
      </c>
      <c r="I145" s="2">
        <v>42581</v>
      </c>
      <c r="J145" s="2">
        <v>42583</v>
      </c>
      <c r="M145" t="s">
        <v>56</v>
      </c>
      <c r="O145" t="s">
        <v>56</v>
      </c>
      <c r="P145" t="s">
        <v>95</v>
      </c>
      <c r="Q145" t="s">
        <v>95</v>
      </c>
      <c r="R145" t="s">
        <v>106</v>
      </c>
      <c r="S145" t="s">
        <v>42</v>
      </c>
      <c r="T145">
        <v>1942</v>
      </c>
      <c r="V145">
        <v>0</v>
      </c>
      <c r="W145">
        <v>5813.35</v>
      </c>
    </row>
    <row r="146" spans="1:23" x14ac:dyDescent="0.35">
      <c r="A146">
        <v>10000031003</v>
      </c>
      <c r="B146">
        <v>1751046</v>
      </c>
      <c r="C146">
        <v>2460593</v>
      </c>
      <c r="E146" t="s">
        <v>49</v>
      </c>
      <c r="F146" t="s">
        <v>24</v>
      </c>
      <c r="G146" t="s">
        <v>25</v>
      </c>
      <c r="H146" s="2">
        <v>42581</v>
      </c>
      <c r="I146" s="2">
        <v>42581</v>
      </c>
      <c r="J146" s="2">
        <v>42583</v>
      </c>
      <c r="M146" t="s">
        <v>56</v>
      </c>
      <c r="O146" t="s">
        <v>56</v>
      </c>
      <c r="P146" t="s">
        <v>95</v>
      </c>
      <c r="Q146" t="s">
        <v>95</v>
      </c>
      <c r="R146" t="s">
        <v>106</v>
      </c>
      <c r="S146" t="s">
        <v>42</v>
      </c>
      <c r="T146">
        <v>1942</v>
      </c>
      <c r="V146">
        <v>0</v>
      </c>
      <c r="W146">
        <v>5813.35</v>
      </c>
    </row>
    <row r="147" spans="1:23" x14ac:dyDescent="0.35">
      <c r="A147">
        <v>10000031003</v>
      </c>
      <c r="B147">
        <v>1751046</v>
      </c>
      <c r="C147">
        <v>2460593</v>
      </c>
      <c r="E147" t="s">
        <v>49</v>
      </c>
      <c r="F147" t="s">
        <v>24</v>
      </c>
      <c r="G147" t="s">
        <v>25</v>
      </c>
      <c r="H147" s="2">
        <v>42581</v>
      </c>
      <c r="I147" s="2">
        <v>42581</v>
      </c>
      <c r="J147" s="2">
        <v>42583</v>
      </c>
      <c r="M147" t="s">
        <v>56</v>
      </c>
      <c r="O147" t="s">
        <v>56</v>
      </c>
      <c r="P147" t="s">
        <v>95</v>
      </c>
      <c r="Q147" t="s">
        <v>95</v>
      </c>
      <c r="R147" t="s">
        <v>106</v>
      </c>
      <c r="S147" t="s">
        <v>42</v>
      </c>
      <c r="T147">
        <v>1942</v>
      </c>
      <c r="V147">
        <v>0</v>
      </c>
      <c r="W147">
        <v>5813.35</v>
      </c>
    </row>
    <row r="148" spans="1:23" x14ac:dyDescent="0.35">
      <c r="A148">
        <v>10000031003</v>
      </c>
      <c r="B148">
        <v>1751046</v>
      </c>
      <c r="C148">
        <v>2460593</v>
      </c>
      <c r="E148" t="s">
        <v>49</v>
      </c>
      <c r="F148" t="s">
        <v>24</v>
      </c>
      <c r="G148" t="s">
        <v>25</v>
      </c>
      <c r="H148" s="2">
        <v>42581</v>
      </c>
      <c r="I148" s="2">
        <v>42581</v>
      </c>
      <c r="J148" s="2">
        <v>42583</v>
      </c>
      <c r="M148" t="s">
        <v>56</v>
      </c>
      <c r="O148" t="s">
        <v>56</v>
      </c>
      <c r="P148" t="s">
        <v>95</v>
      </c>
      <c r="Q148" t="s">
        <v>95</v>
      </c>
      <c r="R148" t="s">
        <v>106</v>
      </c>
      <c r="S148" t="s">
        <v>42</v>
      </c>
      <c r="T148">
        <v>1942</v>
      </c>
      <c r="V148">
        <v>0</v>
      </c>
      <c r="W148">
        <v>5813.35</v>
      </c>
    </row>
    <row r="149" spans="1:23" x14ac:dyDescent="0.35">
      <c r="A149">
        <v>10000031003</v>
      </c>
      <c r="B149">
        <v>1751046</v>
      </c>
      <c r="C149">
        <v>2460593</v>
      </c>
      <c r="E149" t="s">
        <v>49</v>
      </c>
      <c r="F149" t="s">
        <v>24</v>
      </c>
      <c r="G149" t="s">
        <v>25</v>
      </c>
      <c r="H149" s="2">
        <v>42581</v>
      </c>
      <c r="I149" s="2">
        <v>42581</v>
      </c>
      <c r="J149" s="2">
        <v>42583</v>
      </c>
      <c r="M149" t="s">
        <v>56</v>
      </c>
      <c r="O149" t="s">
        <v>56</v>
      </c>
      <c r="P149" t="s">
        <v>95</v>
      </c>
      <c r="Q149" t="s">
        <v>95</v>
      </c>
      <c r="R149" t="s">
        <v>106</v>
      </c>
      <c r="S149" t="s">
        <v>42</v>
      </c>
      <c r="T149">
        <v>1942</v>
      </c>
      <c r="V149">
        <v>0</v>
      </c>
      <c r="W149">
        <v>5813.35</v>
      </c>
    </row>
    <row r="150" spans="1:23" x14ac:dyDescent="0.35">
      <c r="A150">
        <v>10000031003</v>
      </c>
      <c r="B150">
        <v>1751046</v>
      </c>
      <c r="C150">
        <v>2460593</v>
      </c>
      <c r="E150" t="s">
        <v>49</v>
      </c>
      <c r="F150" t="s">
        <v>24</v>
      </c>
      <c r="G150" t="s">
        <v>25</v>
      </c>
      <c r="H150" s="2">
        <v>42581</v>
      </c>
      <c r="I150" s="2">
        <v>42581</v>
      </c>
      <c r="J150" s="2">
        <v>42583</v>
      </c>
      <c r="M150" t="s">
        <v>56</v>
      </c>
      <c r="O150" t="s">
        <v>56</v>
      </c>
      <c r="P150" t="s">
        <v>95</v>
      </c>
      <c r="Q150" t="s">
        <v>95</v>
      </c>
      <c r="R150" t="s">
        <v>106</v>
      </c>
      <c r="S150" t="s">
        <v>42</v>
      </c>
      <c r="T150">
        <v>1942</v>
      </c>
      <c r="V150">
        <v>0</v>
      </c>
      <c r="W150">
        <v>5813.35</v>
      </c>
    </row>
    <row r="151" spans="1:23" x14ac:dyDescent="0.35">
      <c r="A151">
        <v>10000031003</v>
      </c>
      <c r="B151">
        <v>1751046</v>
      </c>
      <c r="C151">
        <v>2460593</v>
      </c>
      <c r="E151" t="s">
        <v>49</v>
      </c>
      <c r="F151" t="s">
        <v>24</v>
      </c>
      <c r="G151" t="s">
        <v>25</v>
      </c>
      <c r="H151" s="2">
        <v>42581</v>
      </c>
      <c r="I151" s="2">
        <v>42581</v>
      </c>
      <c r="J151" s="2">
        <v>42583</v>
      </c>
      <c r="M151" t="s">
        <v>56</v>
      </c>
      <c r="O151" t="s">
        <v>56</v>
      </c>
      <c r="P151" t="s">
        <v>95</v>
      </c>
      <c r="Q151" t="s">
        <v>95</v>
      </c>
      <c r="R151" t="s">
        <v>106</v>
      </c>
      <c r="S151" t="s">
        <v>42</v>
      </c>
      <c r="T151">
        <v>1942</v>
      </c>
      <c r="V151">
        <v>0</v>
      </c>
      <c r="W151">
        <v>5813.35</v>
      </c>
    </row>
    <row r="152" spans="1:23" x14ac:dyDescent="0.35">
      <c r="A152">
        <v>10000031003</v>
      </c>
      <c r="B152">
        <v>1751046</v>
      </c>
      <c r="C152">
        <v>2460593</v>
      </c>
      <c r="E152" t="s">
        <v>49</v>
      </c>
      <c r="F152" t="s">
        <v>24</v>
      </c>
      <c r="G152" t="s">
        <v>25</v>
      </c>
      <c r="H152" s="2">
        <v>42581</v>
      </c>
      <c r="I152" s="2">
        <v>42581</v>
      </c>
      <c r="J152" s="2">
        <v>42583</v>
      </c>
      <c r="M152" t="s">
        <v>56</v>
      </c>
      <c r="O152" t="s">
        <v>56</v>
      </c>
      <c r="P152" t="s">
        <v>95</v>
      </c>
      <c r="Q152" t="s">
        <v>95</v>
      </c>
      <c r="R152" t="s">
        <v>106</v>
      </c>
      <c r="S152" t="s">
        <v>42</v>
      </c>
      <c r="T152">
        <v>1942</v>
      </c>
      <c r="V152">
        <v>5813.35</v>
      </c>
      <c r="W152">
        <v>5813.35</v>
      </c>
    </row>
    <row r="153" spans="1:23" x14ac:dyDescent="0.35">
      <c r="A153">
        <v>10000031003</v>
      </c>
      <c r="B153">
        <v>1751046</v>
      </c>
      <c r="C153">
        <v>2460593</v>
      </c>
      <c r="E153" t="s">
        <v>49</v>
      </c>
      <c r="F153" t="s">
        <v>24</v>
      </c>
      <c r="G153" t="s">
        <v>25</v>
      </c>
      <c r="H153" s="2">
        <v>42581</v>
      </c>
      <c r="I153" s="2">
        <v>42581</v>
      </c>
      <c r="J153" s="2">
        <v>42583</v>
      </c>
      <c r="M153" t="s">
        <v>56</v>
      </c>
      <c r="O153" t="s">
        <v>56</v>
      </c>
      <c r="P153" t="s">
        <v>95</v>
      </c>
      <c r="Q153" t="s">
        <v>95</v>
      </c>
      <c r="R153" t="s">
        <v>106</v>
      </c>
      <c r="S153" t="s">
        <v>42</v>
      </c>
      <c r="T153">
        <v>1942</v>
      </c>
      <c r="V153">
        <v>0</v>
      </c>
      <c r="W153">
        <v>5813.35</v>
      </c>
    </row>
    <row r="154" spans="1:23" x14ac:dyDescent="0.35">
      <c r="A154">
        <v>10000031003</v>
      </c>
      <c r="C154">
        <v>3002393</v>
      </c>
      <c r="E154" t="s">
        <v>23</v>
      </c>
      <c r="F154" t="s">
        <v>24</v>
      </c>
      <c r="G154" t="s">
        <v>25</v>
      </c>
      <c r="H154" s="2">
        <v>42581</v>
      </c>
      <c r="I154" s="2">
        <v>42581</v>
      </c>
      <c r="J154" s="2">
        <v>42583</v>
      </c>
      <c r="M154" t="s">
        <v>56</v>
      </c>
      <c r="N154" t="s">
        <v>56</v>
      </c>
      <c r="O154" t="s">
        <v>56</v>
      </c>
      <c r="P154" t="s">
        <v>56</v>
      </c>
      <c r="Q154" t="s">
        <v>56</v>
      </c>
      <c r="R154" t="s">
        <v>133</v>
      </c>
      <c r="S154" t="s">
        <v>106</v>
      </c>
      <c r="T154">
        <v>194</v>
      </c>
      <c r="U154">
        <v>1074.99</v>
      </c>
    </row>
    <row r="155" spans="1:23" x14ac:dyDescent="0.35">
      <c r="A155">
        <v>10000031003</v>
      </c>
      <c r="B155">
        <v>4004486</v>
      </c>
      <c r="C155">
        <v>2890077</v>
      </c>
      <c r="E155" t="s">
        <v>49</v>
      </c>
      <c r="F155" t="s">
        <v>24</v>
      </c>
      <c r="G155" t="s">
        <v>25</v>
      </c>
      <c r="H155" s="2">
        <v>43009</v>
      </c>
      <c r="I155" s="2">
        <v>43005</v>
      </c>
      <c r="J155" s="2">
        <v>43019</v>
      </c>
      <c r="L155" t="s">
        <v>128</v>
      </c>
      <c r="M155" t="s">
        <v>125</v>
      </c>
      <c r="O155" t="s">
        <v>125</v>
      </c>
      <c r="P155" t="s">
        <v>129</v>
      </c>
      <c r="Q155" t="s">
        <v>129</v>
      </c>
      <c r="R155" t="s">
        <v>78</v>
      </c>
      <c r="S155" t="s">
        <v>134</v>
      </c>
      <c r="V155">
        <v>1515.3</v>
      </c>
      <c r="W155">
        <v>1515.3</v>
      </c>
    </row>
    <row r="156" spans="1:23" x14ac:dyDescent="0.35">
      <c r="A156">
        <v>10000031003</v>
      </c>
      <c r="B156">
        <v>4004486</v>
      </c>
      <c r="C156">
        <v>1666086</v>
      </c>
      <c r="E156" t="s">
        <v>49</v>
      </c>
      <c r="F156" t="s">
        <v>24</v>
      </c>
      <c r="G156" t="s">
        <v>25</v>
      </c>
      <c r="H156" s="2">
        <v>43027</v>
      </c>
      <c r="I156" s="2">
        <v>43027</v>
      </c>
      <c r="J156" s="2">
        <v>43048</v>
      </c>
      <c r="M156" t="s">
        <v>129</v>
      </c>
      <c r="O156" t="s">
        <v>129</v>
      </c>
      <c r="P156" t="s">
        <v>125</v>
      </c>
      <c r="Q156" t="s">
        <v>125</v>
      </c>
      <c r="V156">
        <v>4935</v>
      </c>
      <c r="W156">
        <v>4935</v>
      </c>
    </row>
    <row r="157" spans="1:23" x14ac:dyDescent="0.35">
      <c r="A157">
        <v>10000031003</v>
      </c>
      <c r="B157">
        <v>1751046</v>
      </c>
      <c r="C157">
        <v>2460593</v>
      </c>
      <c r="E157" t="s">
        <v>49</v>
      </c>
      <c r="F157" t="s">
        <v>24</v>
      </c>
      <c r="G157" t="s">
        <v>25</v>
      </c>
      <c r="H157" s="2">
        <v>42467</v>
      </c>
      <c r="I157" s="2">
        <v>42467</v>
      </c>
      <c r="J157" s="2">
        <v>42471</v>
      </c>
      <c r="L157" t="s">
        <v>41</v>
      </c>
      <c r="M157" t="s">
        <v>37</v>
      </c>
      <c r="O157" t="s">
        <v>37</v>
      </c>
      <c r="P157" t="s">
        <v>111</v>
      </c>
      <c r="Q157" t="s">
        <v>111</v>
      </c>
      <c r="R157" t="s">
        <v>95</v>
      </c>
      <c r="S157" t="s">
        <v>112</v>
      </c>
      <c r="T157">
        <v>243</v>
      </c>
      <c r="V157">
        <v>0</v>
      </c>
      <c r="W157">
        <v>25413.279999999999</v>
      </c>
    </row>
    <row r="158" spans="1:23" x14ac:dyDescent="0.35">
      <c r="A158">
        <v>10000031003</v>
      </c>
      <c r="B158">
        <v>1751046</v>
      </c>
      <c r="C158">
        <v>2460593</v>
      </c>
      <c r="E158" t="s">
        <v>49</v>
      </c>
      <c r="F158" t="s">
        <v>24</v>
      </c>
      <c r="G158" t="s">
        <v>25</v>
      </c>
      <c r="H158" s="2">
        <v>42467</v>
      </c>
      <c r="I158" s="2">
        <v>42467</v>
      </c>
      <c r="J158" s="2">
        <v>42471</v>
      </c>
      <c r="L158" t="s">
        <v>41</v>
      </c>
      <c r="M158" t="s">
        <v>37</v>
      </c>
      <c r="O158" t="s">
        <v>37</v>
      </c>
      <c r="P158" t="s">
        <v>111</v>
      </c>
      <c r="Q158" t="s">
        <v>111</v>
      </c>
      <c r="R158" t="s">
        <v>95</v>
      </c>
      <c r="S158" t="s">
        <v>112</v>
      </c>
      <c r="T158">
        <v>243</v>
      </c>
      <c r="V158">
        <v>25413.279999999999</v>
      </c>
      <c r="W158">
        <v>25413.279999999999</v>
      </c>
    </row>
    <row r="159" spans="1:23" x14ac:dyDescent="0.35">
      <c r="A159">
        <v>10000031003</v>
      </c>
      <c r="B159">
        <v>1751046</v>
      </c>
      <c r="C159">
        <v>2460593</v>
      </c>
      <c r="E159" t="s">
        <v>49</v>
      </c>
      <c r="F159" t="s">
        <v>24</v>
      </c>
      <c r="G159" t="s">
        <v>25</v>
      </c>
      <c r="H159" s="2">
        <v>42471</v>
      </c>
      <c r="I159" s="2">
        <v>42471</v>
      </c>
      <c r="J159" s="2">
        <v>42486</v>
      </c>
      <c r="M159" t="s">
        <v>120</v>
      </c>
      <c r="O159" t="s">
        <v>120</v>
      </c>
      <c r="P159" t="s">
        <v>121</v>
      </c>
      <c r="Q159" t="s">
        <v>121</v>
      </c>
      <c r="R159" t="s">
        <v>122</v>
      </c>
      <c r="S159" t="s">
        <v>123</v>
      </c>
      <c r="V159">
        <v>0</v>
      </c>
      <c r="W159">
        <v>11827.76</v>
      </c>
    </row>
    <row r="160" spans="1:23" x14ac:dyDescent="0.35">
      <c r="A160">
        <v>10000031003</v>
      </c>
      <c r="B160">
        <v>1751046</v>
      </c>
      <c r="C160">
        <v>2460593</v>
      </c>
      <c r="E160" t="s">
        <v>49</v>
      </c>
      <c r="F160" t="s">
        <v>24</v>
      </c>
      <c r="G160" t="s">
        <v>25</v>
      </c>
      <c r="H160" s="2">
        <v>42467</v>
      </c>
      <c r="I160" s="2">
        <v>42467</v>
      </c>
      <c r="J160" s="2">
        <v>42471</v>
      </c>
      <c r="L160" t="s">
        <v>41</v>
      </c>
      <c r="M160" t="s">
        <v>37</v>
      </c>
      <c r="O160" t="s">
        <v>37</v>
      </c>
      <c r="P160" t="s">
        <v>111</v>
      </c>
      <c r="Q160" t="s">
        <v>111</v>
      </c>
      <c r="R160" t="s">
        <v>95</v>
      </c>
      <c r="S160" t="s">
        <v>112</v>
      </c>
      <c r="T160">
        <v>243</v>
      </c>
      <c r="V160">
        <v>0</v>
      </c>
      <c r="W160">
        <v>25413.279999999999</v>
      </c>
    </row>
    <row r="161" spans="1:23" x14ac:dyDescent="0.35">
      <c r="A161">
        <v>10000031003</v>
      </c>
      <c r="B161">
        <v>1751046</v>
      </c>
      <c r="C161">
        <v>2460593</v>
      </c>
      <c r="E161" t="s">
        <v>49</v>
      </c>
      <c r="F161" t="s">
        <v>24</v>
      </c>
      <c r="G161" t="s">
        <v>25</v>
      </c>
      <c r="H161" s="2">
        <v>42467</v>
      </c>
      <c r="I161" s="2">
        <v>42467</v>
      </c>
      <c r="J161" s="2">
        <v>42471</v>
      </c>
      <c r="L161" t="s">
        <v>41</v>
      </c>
      <c r="M161" t="s">
        <v>37</v>
      </c>
      <c r="O161" t="s">
        <v>37</v>
      </c>
      <c r="P161" t="s">
        <v>111</v>
      </c>
      <c r="Q161" t="s">
        <v>111</v>
      </c>
      <c r="R161" t="s">
        <v>95</v>
      </c>
      <c r="S161" t="s">
        <v>112</v>
      </c>
      <c r="T161">
        <v>243</v>
      </c>
      <c r="V161">
        <v>0</v>
      </c>
      <c r="W161">
        <v>25413.279999999999</v>
      </c>
    </row>
    <row r="162" spans="1:23" x14ac:dyDescent="0.35">
      <c r="A162">
        <v>10000031003</v>
      </c>
      <c r="B162">
        <v>1751046</v>
      </c>
      <c r="C162">
        <v>2460593</v>
      </c>
      <c r="E162" t="s">
        <v>49</v>
      </c>
      <c r="F162" t="s">
        <v>24</v>
      </c>
      <c r="G162" t="s">
        <v>25</v>
      </c>
      <c r="H162" s="2">
        <v>42471</v>
      </c>
      <c r="I162" s="2">
        <v>42471</v>
      </c>
      <c r="J162" s="2">
        <v>42486</v>
      </c>
      <c r="M162" t="s">
        <v>120</v>
      </c>
      <c r="O162" t="s">
        <v>120</v>
      </c>
      <c r="P162" t="s">
        <v>121</v>
      </c>
      <c r="Q162" t="s">
        <v>121</v>
      </c>
      <c r="R162" t="s">
        <v>122</v>
      </c>
      <c r="S162" t="s">
        <v>123</v>
      </c>
      <c r="V162">
        <v>0</v>
      </c>
      <c r="W162">
        <v>11827.76</v>
      </c>
    </row>
    <row r="163" spans="1:23" x14ac:dyDescent="0.35">
      <c r="A163">
        <v>10000031003</v>
      </c>
      <c r="B163">
        <v>1751046</v>
      </c>
      <c r="C163">
        <v>2460593</v>
      </c>
      <c r="E163" t="s">
        <v>49</v>
      </c>
      <c r="F163" t="s">
        <v>24</v>
      </c>
      <c r="G163" t="s">
        <v>25</v>
      </c>
      <c r="H163" s="2">
        <v>42467</v>
      </c>
      <c r="I163" s="2">
        <v>42467</v>
      </c>
      <c r="J163" s="2">
        <v>42471</v>
      </c>
      <c r="L163" t="s">
        <v>41</v>
      </c>
      <c r="M163" t="s">
        <v>37</v>
      </c>
      <c r="O163" t="s">
        <v>37</v>
      </c>
      <c r="P163" t="s">
        <v>111</v>
      </c>
      <c r="Q163" t="s">
        <v>111</v>
      </c>
      <c r="R163" t="s">
        <v>95</v>
      </c>
      <c r="S163" t="s">
        <v>112</v>
      </c>
      <c r="T163">
        <v>243</v>
      </c>
      <c r="V163">
        <v>0</v>
      </c>
      <c r="W163">
        <v>25413.279999999999</v>
      </c>
    </row>
    <row r="164" spans="1:23" x14ac:dyDescent="0.35">
      <c r="A164">
        <v>10000031003</v>
      </c>
      <c r="C164">
        <v>3111873</v>
      </c>
      <c r="E164" t="s">
        <v>23</v>
      </c>
      <c r="F164" t="s">
        <v>30</v>
      </c>
      <c r="G164" t="s">
        <v>44</v>
      </c>
      <c r="H164" s="2">
        <v>42431</v>
      </c>
      <c r="L164">
        <v>99285</v>
      </c>
      <c r="M164" t="s">
        <v>51</v>
      </c>
      <c r="N164" t="s">
        <v>82</v>
      </c>
      <c r="O164" t="s">
        <v>51</v>
      </c>
      <c r="P164" t="s">
        <v>82</v>
      </c>
      <c r="Q164" t="s">
        <v>82</v>
      </c>
      <c r="R164" t="s">
        <v>38</v>
      </c>
      <c r="U164">
        <v>66.52</v>
      </c>
    </row>
    <row r="165" spans="1:23" x14ac:dyDescent="0.35">
      <c r="A165">
        <v>10000031003</v>
      </c>
      <c r="B165">
        <v>1751046</v>
      </c>
      <c r="C165">
        <v>3480251</v>
      </c>
      <c r="E165" t="s">
        <v>49</v>
      </c>
      <c r="F165" t="s">
        <v>30</v>
      </c>
      <c r="G165" t="s">
        <v>44</v>
      </c>
      <c r="H165" s="2">
        <v>42570</v>
      </c>
      <c r="L165">
        <v>99284</v>
      </c>
      <c r="M165" t="s">
        <v>118</v>
      </c>
      <c r="O165" t="s">
        <v>118</v>
      </c>
      <c r="V165">
        <v>86.89</v>
      </c>
      <c r="W165">
        <v>0</v>
      </c>
    </row>
    <row r="166" spans="1:23" x14ac:dyDescent="0.35">
      <c r="A166">
        <v>10000031003</v>
      </c>
      <c r="B166">
        <v>1751046</v>
      </c>
      <c r="C166">
        <v>1730336</v>
      </c>
      <c r="E166" t="s">
        <v>49</v>
      </c>
      <c r="F166" t="s">
        <v>30</v>
      </c>
      <c r="G166" t="s">
        <v>44</v>
      </c>
      <c r="H166" s="2">
        <v>42818</v>
      </c>
      <c r="L166">
        <v>99284</v>
      </c>
      <c r="M166" t="s">
        <v>82</v>
      </c>
      <c r="N166" t="s">
        <v>51</v>
      </c>
      <c r="O166" t="s">
        <v>82</v>
      </c>
      <c r="P166" t="s">
        <v>51</v>
      </c>
      <c r="Q166" t="s">
        <v>51</v>
      </c>
      <c r="V166">
        <v>86.63</v>
      </c>
      <c r="W166">
        <v>0</v>
      </c>
    </row>
    <row r="167" spans="1:23" x14ac:dyDescent="0.35">
      <c r="A167">
        <v>10000031003</v>
      </c>
      <c r="B167">
        <v>1751046</v>
      </c>
      <c r="C167">
        <v>2460593</v>
      </c>
      <c r="E167" t="s">
        <v>49</v>
      </c>
      <c r="F167" t="s">
        <v>23</v>
      </c>
      <c r="G167" t="s">
        <v>44</v>
      </c>
      <c r="H167" s="2">
        <v>42881</v>
      </c>
      <c r="J167" s="2">
        <v>42881</v>
      </c>
      <c r="L167">
        <v>99285</v>
      </c>
      <c r="M167" t="s">
        <v>130</v>
      </c>
      <c r="N167" t="s">
        <v>92</v>
      </c>
      <c r="O167" t="s">
        <v>130</v>
      </c>
      <c r="P167" t="s">
        <v>92</v>
      </c>
      <c r="Q167" t="s">
        <v>92</v>
      </c>
      <c r="R167" t="s">
        <v>132</v>
      </c>
      <c r="S167" t="s">
        <v>115</v>
      </c>
      <c r="V167">
        <v>0</v>
      </c>
      <c r="W167">
        <v>671.32</v>
      </c>
    </row>
    <row r="168" spans="1:23" x14ac:dyDescent="0.35">
      <c r="A168">
        <v>10000031003</v>
      </c>
      <c r="B168">
        <v>1751046</v>
      </c>
      <c r="C168">
        <v>1730336</v>
      </c>
      <c r="E168" t="s">
        <v>49</v>
      </c>
      <c r="F168" t="s">
        <v>30</v>
      </c>
      <c r="G168" t="s">
        <v>44</v>
      </c>
      <c r="H168" s="2">
        <v>42860</v>
      </c>
      <c r="L168">
        <v>99284</v>
      </c>
      <c r="M168" t="s">
        <v>51</v>
      </c>
      <c r="N168" t="s">
        <v>74</v>
      </c>
      <c r="O168" t="s">
        <v>51</v>
      </c>
      <c r="P168" t="s">
        <v>74</v>
      </c>
      <c r="Q168" t="s">
        <v>74</v>
      </c>
      <c r="R168" t="s">
        <v>42</v>
      </c>
      <c r="V168">
        <v>86.63</v>
      </c>
      <c r="W168">
        <v>0</v>
      </c>
    </row>
    <row r="169" spans="1:23" x14ac:dyDescent="0.35">
      <c r="A169">
        <v>10000031003</v>
      </c>
      <c r="B169">
        <v>1751046</v>
      </c>
      <c r="C169">
        <v>2460593</v>
      </c>
      <c r="E169" t="s">
        <v>49</v>
      </c>
      <c r="F169" t="s">
        <v>23</v>
      </c>
      <c r="G169" t="s">
        <v>44</v>
      </c>
      <c r="H169" s="2">
        <v>42860</v>
      </c>
      <c r="J169" s="2">
        <v>42860</v>
      </c>
      <c r="L169">
        <v>99285</v>
      </c>
      <c r="M169" t="s">
        <v>92</v>
      </c>
      <c r="N169" t="s">
        <v>82</v>
      </c>
      <c r="O169" t="s">
        <v>92</v>
      </c>
      <c r="P169" t="s">
        <v>82</v>
      </c>
      <c r="Q169" t="s">
        <v>82</v>
      </c>
      <c r="R169" t="s">
        <v>42</v>
      </c>
      <c r="S169" t="s">
        <v>95</v>
      </c>
      <c r="V169">
        <v>184.45</v>
      </c>
      <c r="W169">
        <v>243.82</v>
      </c>
    </row>
    <row r="170" spans="1:23" x14ac:dyDescent="0.35">
      <c r="A170">
        <v>10000031003</v>
      </c>
      <c r="B170">
        <v>1751046</v>
      </c>
      <c r="C170">
        <v>1730336</v>
      </c>
      <c r="E170" t="s">
        <v>49</v>
      </c>
      <c r="F170" t="s">
        <v>30</v>
      </c>
      <c r="G170" t="s">
        <v>44</v>
      </c>
      <c r="H170" s="2">
        <v>42881</v>
      </c>
      <c r="L170">
        <v>99285</v>
      </c>
      <c r="M170" t="s">
        <v>51</v>
      </c>
      <c r="N170" t="s">
        <v>79</v>
      </c>
      <c r="O170" t="s">
        <v>51</v>
      </c>
      <c r="P170" t="s">
        <v>79</v>
      </c>
      <c r="Q170" t="s">
        <v>79</v>
      </c>
      <c r="R170" t="s">
        <v>135</v>
      </c>
      <c r="V170">
        <v>127.81</v>
      </c>
      <c r="W170">
        <v>0</v>
      </c>
    </row>
    <row r="171" spans="1:23" x14ac:dyDescent="0.35">
      <c r="A171">
        <v>10000031003</v>
      </c>
      <c r="B171">
        <v>1751046</v>
      </c>
      <c r="C171">
        <v>1730336</v>
      </c>
      <c r="E171" t="s">
        <v>49</v>
      </c>
      <c r="F171" t="s">
        <v>30</v>
      </c>
      <c r="G171" t="s">
        <v>44</v>
      </c>
      <c r="H171" s="2">
        <v>42515</v>
      </c>
      <c r="L171">
        <v>99284</v>
      </c>
      <c r="M171" t="s">
        <v>136</v>
      </c>
      <c r="N171" t="s">
        <v>137</v>
      </c>
      <c r="O171" t="s">
        <v>136</v>
      </c>
      <c r="P171" t="s">
        <v>137</v>
      </c>
      <c r="Q171" t="s">
        <v>137</v>
      </c>
      <c r="V171">
        <v>86.89</v>
      </c>
      <c r="W171">
        <v>0</v>
      </c>
    </row>
    <row r="172" spans="1:23" x14ac:dyDescent="0.35">
      <c r="A172">
        <v>10000031003</v>
      </c>
      <c r="B172">
        <v>1751046</v>
      </c>
      <c r="C172">
        <v>2460593</v>
      </c>
      <c r="E172" t="s">
        <v>49</v>
      </c>
      <c r="F172" t="s">
        <v>23</v>
      </c>
      <c r="G172" t="s">
        <v>44</v>
      </c>
      <c r="H172" s="2">
        <v>42519</v>
      </c>
      <c r="J172" s="2">
        <v>42519</v>
      </c>
      <c r="L172">
        <v>99284</v>
      </c>
      <c r="M172" t="s">
        <v>138</v>
      </c>
      <c r="N172" t="s">
        <v>139</v>
      </c>
      <c r="O172" t="s">
        <v>138</v>
      </c>
      <c r="P172" t="s">
        <v>139</v>
      </c>
      <c r="Q172" t="s">
        <v>139</v>
      </c>
      <c r="R172" t="s">
        <v>38</v>
      </c>
      <c r="S172" t="s">
        <v>90</v>
      </c>
      <c r="V172">
        <v>192.48</v>
      </c>
      <c r="W172">
        <v>192.48</v>
      </c>
    </row>
    <row r="173" spans="1:23" x14ac:dyDescent="0.35">
      <c r="A173">
        <v>10000031003</v>
      </c>
      <c r="B173">
        <v>1751046</v>
      </c>
      <c r="C173">
        <v>1730336</v>
      </c>
      <c r="E173" t="s">
        <v>49</v>
      </c>
      <c r="F173" t="s">
        <v>30</v>
      </c>
      <c r="G173" t="s">
        <v>44</v>
      </c>
      <c r="H173" s="2">
        <v>42519</v>
      </c>
      <c r="L173">
        <v>99283</v>
      </c>
      <c r="M173" t="s">
        <v>140</v>
      </c>
      <c r="N173" t="s">
        <v>120</v>
      </c>
      <c r="O173" t="s">
        <v>140</v>
      </c>
      <c r="P173" t="s">
        <v>120</v>
      </c>
      <c r="Q173" t="s">
        <v>120</v>
      </c>
      <c r="V173">
        <v>45.8</v>
      </c>
      <c r="W173">
        <v>0</v>
      </c>
    </row>
    <row r="174" spans="1:23" x14ac:dyDescent="0.35">
      <c r="A174">
        <v>10000031003</v>
      </c>
      <c r="B174">
        <v>1751046</v>
      </c>
      <c r="C174">
        <v>2460593</v>
      </c>
      <c r="E174" t="s">
        <v>49</v>
      </c>
      <c r="F174" t="s">
        <v>23</v>
      </c>
      <c r="G174" t="s">
        <v>44</v>
      </c>
      <c r="H174" s="2">
        <v>42515</v>
      </c>
      <c r="J174" s="2">
        <v>42515</v>
      </c>
      <c r="L174">
        <v>99283</v>
      </c>
      <c r="M174" t="s">
        <v>136</v>
      </c>
      <c r="N174" t="s">
        <v>137</v>
      </c>
      <c r="O174" t="s">
        <v>136</v>
      </c>
      <c r="P174" t="s">
        <v>137</v>
      </c>
      <c r="Q174" t="s">
        <v>137</v>
      </c>
      <c r="R174" t="s">
        <v>38</v>
      </c>
      <c r="S174" t="s">
        <v>115</v>
      </c>
      <c r="V174">
        <v>0</v>
      </c>
      <c r="W174">
        <v>671.32</v>
      </c>
    </row>
    <row r="175" spans="1:23" x14ac:dyDescent="0.35">
      <c r="A175">
        <v>10000031547</v>
      </c>
      <c r="B175">
        <v>1751046</v>
      </c>
      <c r="C175">
        <v>354412</v>
      </c>
      <c r="E175" t="s">
        <v>49</v>
      </c>
      <c r="F175" t="s">
        <v>30</v>
      </c>
      <c r="G175" t="s">
        <v>31</v>
      </c>
      <c r="H175" s="2">
        <v>42829</v>
      </c>
      <c r="L175">
        <v>99396</v>
      </c>
      <c r="M175" t="s">
        <v>141</v>
      </c>
      <c r="O175" t="s">
        <v>141</v>
      </c>
      <c r="V175">
        <v>110.93</v>
      </c>
      <c r="W175">
        <v>0</v>
      </c>
    </row>
    <row r="176" spans="1:23" x14ac:dyDescent="0.35">
      <c r="A176">
        <v>10000031547</v>
      </c>
      <c r="B176">
        <v>1751046</v>
      </c>
      <c r="C176">
        <v>354412</v>
      </c>
      <c r="E176" t="s">
        <v>49</v>
      </c>
      <c r="F176" t="s">
        <v>30</v>
      </c>
      <c r="G176" t="s">
        <v>31</v>
      </c>
      <c r="H176" s="2">
        <v>42858</v>
      </c>
      <c r="L176">
        <v>99213</v>
      </c>
      <c r="M176" t="s">
        <v>142</v>
      </c>
      <c r="N176" t="s">
        <v>143</v>
      </c>
      <c r="O176" t="s">
        <v>142</v>
      </c>
      <c r="P176" t="s">
        <v>143</v>
      </c>
      <c r="Q176" t="s">
        <v>143</v>
      </c>
      <c r="V176">
        <v>64.099999999999994</v>
      </c>
      <c r="W176">
        <v>0</v>
      </c>
    </row>
    <row r="177" spans="1:23" x14ac:dyDescent="0.35">
      <c r="A177">
        <v>10000031547</v>
      </c>
      <c r="B177">
        <v>1751046</v>
      </c>
      <c r="C177">
        <v>3282368</v>
      </c>
      <c r="E177" t="s">
        <v>49</v>
      </c>
      <c r="F177" t="s">
        <v>30</v>
      </c>
      <c r="G177" t="s">
        <v>31</v>
      </c>
      <c r="H177" s="2">
        <v>42849</v>
      </c>
      <c r="L177">
        <v>99214</v>
      </c>
      <c r="M177" t="s">
        <v>144</v>
      </c>
      <c r="N177" t="s">
        <v>42</v>
      </c>
      <c r="O177" t="s">
        <v>144</v>
      </c>
      <c r="P177" t="s">
        <v>42</v>
      </c>
      <c r="Q177" t="s">
        <v>42</v>
      </c>
      <c r="V177">
        <v>94.43</v>
      </c>
      <c r="W177">
        <v>0</v>
      </c>
    </row>
    <row r="178" spans="1:23" x14ac:dyDescent="0.35">
      <c r="A178">
        <v>10000031547</v>
      </c>
      <c r="B178">
        <v>1751046</v>
      </c>
      <c r="C178">
        <v>354412</v>
      </c>
      <c r="E178" t="s">
        <v>49</v>
      </c>
      <c r="F178" t="s">
        <v>30</v>
      </c>
      <c r="G178" t="s">
        <v>31</v>
      </c>
      <c r="H178" s="2">
        <v>42844</v>
      </c>
      <c r="L178">
        <v>99495</v>
      </c>
      <c r="M178" t="s">
        <v>42</v>
      </c>
      <c r="N178" t="s">
        <v>145</v>
      </c>
      <c r="O178" t="s">
        <v>42</v>
      </c>
      <c r="P178" t="s">
        <v>145</v>
      </c>
      <c r="Q178" t="s">
        <v>145</v>
      </c>
      <c r="V178">
        <v>0</v>
      </c>
      <c r="W178">
        <v>0</v>
      </c>
    </row>
    <row r="179" spans="1:23" x14ac:dyDescent="0.35">
      <c r="A179">
        <v>10000031547</v>
      </c>
      <c r="B179">
        <v>1751046</v>
      </c>
      <c r="C179">
        <v>354412</v>
      </c>
      <c r="E179" t="s">
        <v>49</v>
      </c>
      <c r="F179" t="s">
        <v>30</v>
      </c>
      <c r="G179" t="s">
        <v>31</v>
      </c>
      <c r="H179" s="2">
        <v>42818</v>
      </c>
      <c r="L179">
        <v>99396</v>
      </c>
      <c r="M179" t="s">
        <v>50</v>
      </c>
      <c r="N179" t="s">
        <v>42</v>
      </c>
      <c r="O179" t="s">
        <v>50</v>
      </c>
      <c r="P179" t="s">
        <v>42</v>
      </c>
      <c r="Q179" t="s">
        <v>42</v>
      </c>
      <c r="R179" t="s">
        <v>146</v>
      </c>
      <c r="V179">
        <v>110.93</v>
      </c>
      <c r="W179">
        <v>0</v>
      </c>
    </row>
    <row r="180" spans="1:23" x14ac:dyDescent="0.35">
      <c r="A180">
        <v>10000031547</v>
      </c>
      <c r="B180">
        <v>1751046</v>
      </c>
      <c r="C180">
        <v>3480251</v>
      </c>
      <c r="E180" t="s">
        <v>49</v>
      </c>
      <c r="F180" t="s">
        <v>30</v>
      </c>
      <c r="G180" t="s">
        <v>44</v>
      </c>
      <c r="H180" s="2">
        <v>42402</v>
      </c>
      <c r="L180">
        <v>99284</v>
      </c>
      <c r="M180" t="s">
        <v>147</v>
      </c>
      <c r="N180" t="s">
        <v>148</v>
      </c>
      <c r="O180" t="s">
        <v>147</v>
      </c>
      <c r="P180" t="s">
        <v>148</v>
      </c>
      <c r="Q180" t="s">
        <v>148</v>
      </c>
      <c r="V180">
        <v>104.27</v>
      </c>
      <c r="W180">
        <v>0</v>
      </c>
    </row>
    <row r="181" spans="1:23" x14ac:dyDescent="0.35">
      <c r="A181">
        <v>10000031547</v>
      </c>
      <c r="B181">
        <v>1751046</v>
      </c>
      <c r="C181">
        <v>1730336</v>
      </c>
      <c r="E181" t="s">
        <v>49</v>
      </c>
      <c r="F181" t="s">
        <v>30</v>
      </c>
      <c r="G181" t="s">
        <v>44</v>
      </c>
      <c r="H181" s="2">
        <v>42811</v>
      </c>
      <c r="L181">
        <v>99283</v>
      </c>
      <c r="M181" t="s">
        <v>149</v>
      </c>
      <c r="O181" t="s">
        <v>149</v>
      </c>
      <c r="V181">
        <v>45.66</v>
      </c>
      <c r="W181">
        <v>0</v>
      </c>
    </row>
    <row r="182" spans="1:23" x14ac:dyDescent="0.35">
      <c r="A182">
        <v>10000031547</v>
      </c>
      <c r="B182">
        <v>1751046</v>
      </c>
      <c r="C182">
        <v>245863</v>
      </c>
      <c r="E182" t="s">
        <v>49</v>
      </c>
      <c r="F182" t="s">
        <v>23</v>
      </c>
      <c r="G182" t="s">
        <v>44</v>
      </c>
      <c r="H182" s="2">
        <v>42811</v>
      </c>
      <c r="J182" s="2">
        <v>42811</v>
      </c>
      <c r="L182">
        <v>99282</v>
      </c>
      <c r="M182" t="s">
        <v>149</v>
      </c>
      <c r="O182" t="s">
        <v>149</v>
      </c>
      <c r="V182">
        <v>111.8</v>
      </c>
      <c r="W182">
        <v>111.8</v>
      </c>
    </row>
    <row r="183" spans="1:23" x14ac:dyDescent="0.35">
      <c r="A183">
        <v>10000031547</v>
      </c>
      <c r="B183">
        <v>1751046</v>
      </c>
      <c r="C183">
        <v>354412</v>
      </c>
      <c r="E183" t="s">
        <v>49</v>
      </c>
      <c r="F183" t="s">
        <v>23</v>
      </c>
      <c r="G183" t="s">
        <v>44</v>
      </c>
      <c r="H183" s="2">
        <v>42402</v>
      </c>
      <c r="J183" s="2">
        <v>42402</v>
      </c>
      <c r="L183">
        <v>99283</v>
      </c>
      <c r="M183" t="s">
        <v>148</v>
      </c>
      <c r="N183" t="s">
        <v>150</v>
      </c>
      <c r="O183" t="s">
        <v>148</v>
      </c>
      <c r="P183" t="s">
        <v>150</v>
      </c>
      <c r="Q183" t="s">
        <v>150</v>
      </c>
      <c r="R183" t="s">
        <v>94</v>
      </c>
      <c r="S183" t="s">
        <v>88</v>
      </c>
      <c r="V183">
        <v>150</v>
      </c>
      <c r="W183">
        <v>150</v>
      </c>
    </row>
    <row r="184" spans="1:23" x14ac:dyDescent="0.35">
      <c r="A184">
        <v>10000031547</v>
      </c>
      <c r="C184">
        <v>354412</v>
      </c>
      <c r="E184" t="s">
        <v>23</v>
      </c>
      <c r="F184" t="s">
        <v>23</v>
      </c>
      <c r="G184" t="s">
        <v>44</v>
      </c>
      <c r="H184" s="2">
        <v>42474</v>
      </c>
      <c r="L184">
        <v>99284</v>
      </c>
      <c r="M184" t="s">
        <v>151</v>
      </c>
      <c r="N184" t="s">
        <v>152</v>
      </c>
      <c r="O184" t="s">
        <v>151</v>
      </c>
      <c r="P184" t="s">
        <v>152</v>
      </c>
      <c r="Q184" t="s">
        <v>152</v>
      </c>
      <c r="R184" t="s">
        <v>42</v>
      </c>
      <c r="S184" t="s">
        <v>153</v>
      </c>
      <c r="U184">
        <v>785.53</v>
      </c>
    </row>
    <row r="185" spans="1:23" x14ac:dyDescent="0.35">
      <c r="A185">
        <v>10000031547</v>
      </c>
      <c r="C185">
        <v>3015125</v>
      </c>
      <c r="E185" t="s">
        <v>23</v>
      </c>
      <c r="F185" t="s">
        <v>30</v>
      </c>
      <c r="G185" t="s">
        <v>44</v>
      </c>
      <c r="H185" s="2">
        <v>42474</v>
      </c>
      <c r="L185">
        <v>99285</v>
      </c>
      <c r="M185" t="s">
        <v>154</v>
      </c>
      <c r="N185" t="s">
        <v>155</v>
      </c>
      <c r="O185" t="s">
        <v>154</v>
      </c>
      <c r="P185" t="s">
        <v>155</v>
      </c>
      <c r="Q185" t="s">
        <v>155</v>
      </c>
      <c r="R185" t="s">
        <v>151</v>
      </c>
      <c r="U185">
        <v>66.52</v>
      </c>
    </row>
    <row r="186" spans="1:23" x14ac:dyDescent="0.35">
      <c r="A186">
        <v>10000031547</v>
      </c>
      <c r="B186">
        <v>1751046</v>
      </c>
      <c r="C186">
        <v>1730336</v>
      </c>
      <c r="E186" t="s">
        <v>49</v>
      </c>
      <c r="F186" t="s">
        <v>30</v>
      </c>
      <c r="G186" t="s">
        <v>44</v>
      </c>
      <c r="H186" s="2">
        <v>42835</v>
      </c>
      <c r="L186">
        <v>99285</v>
      </c>
      <c r="M186" t="s">
        <v>156</v>
      </c>
      <c r="N186" t="s">
        <v>104</v>
      </c>
      <c r="O186" t="s">
        <v>156</v>
      </c>
      <c r="P186" t="s">
        <v>104</v>
      </c>
      <c r="Q186" t="s">
        <v>104</v>
      </c>
      <c r="V186">
        <v>0</v>
      </c>
      <c r="W186">
        <v>0</v>
      </c>
    </row>
    <row r="187" spans="1:23" x14ac:dyDescent="0.35">
      <c r="A187">
        <v>10000031547</v>
      </c>
      <c r="C187">
        <v>245863</v>
      </c>
      <c r="E187" t="s">
        <v>23</v>
      </c>
      <c r="F187" t="s">
        <v>24</v>
      </c>
      <c r="G187" t="s">
        <v>25</v>
      </c>
      <c r="H187" s="2">
        <v>42836</v>
      </c>
      <c r="I187" s="2">
        <v>42836</v>
      </c>
      <c r="J187" s="2">
        <v>42839</v>
      </c>
      <c r="M187" t="s">
        <v>157</v>
      </c>
      <c r="N187" t="s">
        <v>104</v>
      </c>
      <c r="O187" t="s">
        <v>157</v>
      </c>
      <c r="P187" t="s">
        <v>104</v>
      </c>
      <c r="Q187" t="s">
        <v>104</v>
      </c>
      <c r="R187" t="s">
        <v>158</v>
      </c>
      <c r="S187" t="s">
        <v>159</v>
      </c>
      <c r="T187">
        <v>199</v>
      </c>
      <c r="U187">
        <v>1879.92</v>
      </c>
    </row>
    <row r="188" spans="1:23" x14ac:dyDescent="0.35">
      <c r="A188">
        <v>10000031547</v>
      </c>
      <c r="B188">
        <v>1751046</v>
      </c>
      <c r="C188">
        <v>245863</v>
      </c>
      <c r="E188" t="s">
        <v>49</v>
      </c>
      <c r="F188" t="s">
        <v>24</v>
      </c>
      <c r="G188" t="s">
        <v>25</v>
      </c>
      <c r="H188" s="2">
        <v>42836</v>
      </c>
      <c r="I188" s="2">
        <v>42836</v>
      </c>
      <c r="J188" s="2">
        <v>42839</v>
      </c>
      <c r="M188" t="s">
        <v>157</v>
      </c>
      <c r="O188" t="s">
        <v>157</v>
      </c>
      <c r="P188" t="s">
        <v>160</v>
      </c>
      <c r="Q188" t="s">
        <v>160</v>
      </c>
      <c r="R188" t="s">
        <v>159</v>
      </c>
      <c r="S188" t="s">
        <v>92</v>
      </c>
      <c r="T188">
        <v>1992</v>
      </c>
      <c r="V188">
        <v>0</v>
      </c>
      <c r="W188">
        <v>4127.97</v>
      </c>
    </row>
    <row r="189" spans="1:23" x14ac:dyDescent="0.35">
      <c r="A189">
        <v>10000031547</v>
      </c>
      <c r="B189">
        <v>1751046</v>
      </c>
      <c r="C189">
        <v>2460593</v>
      </c>
      <c r="E189" t="s">
        <v>49</v>
      </c>
      <c r="F189" t="s">
        <v>24</v>
      </c>
      <c r="G189" t="s">
        <v>25</v>
      </c>
      <c r="H189" s="2">
        <v>42859</v>
      </c>
      <c r="I189" s="2">
        <v>42859</v>
      </c>
      <c r="L189" t="s">
        <v>41</v>
      </c>
      <c r="M189" t="s">
        <v>161</v>
      </c>
      <c r="O189" t="s">
        <v>161</v>
      </c>
      <c r="P189" t="s">
        <v>162</v>
      </c>
      <c r="Q189" t="s">
        <v>162</v>
      </c>
      <c r="R189" t="s">
        <v>160</v>
      </c>
      <c r="S189" t="s">
        <v>163</v>
      </c>
      <c r="T189">
        <v>244</v>
      </c>
      <c r="V189">
        <v>0</v>
      </c>
      <c r="W189">
        <v>25413.279999999999</v>
      </c>
    </row>
    <row r="190" spans="1:23" x14ac:dyDescent="0.35">
      <c r="A190">
        <v>10000031547</v>
      </c>
      <c r="B190">
        <v>1751046</v>
      </c>
      <c r="C190">
        <v>2460593</v>
      </c>
      <c r="E190" t="s">
        <v>49</v>
      </c>
      <c r="F190" t="s">
        <v>24</v>
      </c>
      <c r="G190" t="s">
        <v>25</v>
      </c>
      <c r="H190" s="2">
        <v>42859</v>
      </c>
      <c r="I190" s="2">
        <v>42859</v>
      </c>
      <c r="L190" t="s">
        <v>41</v>
      </c>
      <c r="M190" t="s">
        <v>161</v>
      </c>
      <c r="O190" t="s">
        <v>161</v>
      </c>
      <c r="P190" t="s">
        <v>162</v>
      </c>
      <c r="Q190" t="s">
        <v>162</v>
      </c>
      <c r="R190" t="s">
        <v>160</v>
      </c>
      <c r="S190" t="s">
        <v>163</v>
      </c>
      <c r="T190">
        <v>244</v>
      </c>
      <c r="V190">
        <v>0</v>
      </c>
      <c r="W190">
        <v>25413.279999999999</v>
      </c>
    </row>
    <row r="191" spans="1:23" x14ac:dyDescent="0.35">
      <c r="A191">
        <v>10000031547</v>
      </c>
      <c r="B191">
        <v>1751046</v>
      </c>
      <c r="C191">
        <v>2460593</v>
      </c>
      <c r="E191" t="s">
        <v>49</v>
      </c>
      <c r="F191" t="s">
        <v>24</v>
      </c>
      <c r="G191" t="s">
        <v>25</v>
      </c>
      <c r="H191" s="2">
        <v>42859</v>
      </c>
      <c r="I191" s="2">
        <v>42859</v>
      </c>
      <c r="L191" t="s">
        <v>41</v>
      </c>
      <c r="M191" t="s">
        <v>161</v>
      </c>
      <c r="O191" t="s">
        <v>161</v>
      </c>
      <c r="P191" t="s">
        <v>162</v>
      </c>
      <c r="Q191" t="s">
        <v>162</v>
      </c>
      <c r="R191" t="s">
        <v>160</v>
      </c>
      <c r="S191" t="s">
        <v>163</v>
      </c>
      <c r="T191">
        <v>244</v>
      </c>
      <c r="V191">
        <v>0</v>
      </c>
      <c r="W191">
        <v>25413.279999999999</v>
      </c>
    </row>
    <row r="192" spans="1:23" x14ac:dyDescent="0.35">
      <c r="A192">
        <v>10000031547</v>
      </c>
      <c r="B192">
        <v>1751046</v>
      </c>
      <c r="C192">
        <v>2460593</v>
      </c>
      <c r="E192" t="s">
        <v>49</v>
      </c>
      <c r="F192" t="s">
        <v>24</v>
      </c>
      <c r="G192" t="s">
        <v>25</v>
      </c>
      <c r="H192" s="2">
        <v>42859</v>
      </c>
      <c r="I192" s="2">
        <v>42859</v>
      </c>
      <c r="L192" t="s">
        <v>41</v>
      </c>
      <c r="M192" t="s">
        <v>161</v>
      </c>
      <c r="O192" t="s">
        <v>161</v>
      </c>
      <c r="P192" t="s">
        <v>162</v>
      </c>
      <c r="Q192" t="s">
        <v>162</v>
      </c>
      <c r="R192" t="s">
        <v>160</v>
      </c>
      <c r="S192" t="s">
        <v>163</v>
      </c>
      <c r="T192">
        <v>244</v>
      </c>
      <c r="V192">
        <v>25413.279999999999</v>
      </c>
      <c r="W192">
        <v>25413.279999999999</v>
      </c>
    </row>
    <row r="193" spans="1:23" x14ac:dyDescent="0.35">
      <c r="A193">
        <v>10000031547</v>
      </c>
      <c r="B193">
        <v>1751046</v>
      </c>
      <c r="C193">
        <v>2460593</v>
      </c>
      <c r="E193" t="s">
        <v>49</v>
      </c>
      <c r="F193" t="s">
        <v>24</v>
      </c>
      <c r="G193" t="s">
        <v>25</v>
      </c>
      <c r="H193" s="2">
        <v>42859</v>
      </c>
      <c r="I193" s="2">
        <v>42859</v>
      </c>
      <c r="L193" t="s">
        <v>41</v>
      </c>
      <c r="M193" t="s">
        <v>161</v>
      </c>
      <c r="O193" t="s">
        <v>161</v>
      </c>
      <c r="P193" t="s">
        <v>162</v>
      </c>
      <c r="Q193" t="s">
        <v>162</v>
      </c>
      <c r="R193" t="s">
        <v>160</v>
      </c>
      <c r="S193" t="s">
        <v>163</v>
      </c>
      <c r="T193">
        <v>244</v>
      </c>
      <c r="V193">
        <v>0</v>
      </c>
      <c r="W193">
        <v>25413.279999999999</v>
      </c>
    </row>
    <row r="194" spans="1:23" x14ac:dyDescent="0.35">
      <c r="A194">
        <v>10000031547</v>
      </c>
      <c r="B194">
        <v>1751046</v>
      </c>
      <c r="C194">
        <v>2460593</v>
      </c>
      <c r="E194" t="s">
        <v>49</v>
      </c>
      <c r="F194" t="s">
        <v>24</v>
      </c>
      <c r="G194" t="s">
        <v>25</v>
      </c>
      <c r="H194" s="2">
        <v>42859</v>
      </c>
      <c r="I194" s="2">
        <v>42859</v>
      </c>
      <c r="L194" t="s">
        <v>41</v>
      </c>
      <c r="M194" t="s">
        <v>161</v>
      </c>
      <c r="O194" t="s">
        <v>161</v>
      </c>
      <c r="P194" t="s">
        <v>162</v>
      </c>
      <c r="Q194" t="s">
        <v>162</v>
      </c>
      <c r="R194" t="s">
        <v>160</v>
      </c>
      <c r="S194" t="s">
        <v>163</v>
      </c>
      <c r="T194">
        <v>244</v>
      </c>
      <c r="V194">
        <v>0</v>
      </c>
      <c r="W194">
        <v>25413.279999999999</v>
      </c>
    </row>
    <row r="195" spans="1:23" x14ac:dyDescent="0.35">
      <c r="A195">
        <v>10000031547</v>
      </c>
      <c r="B195">
        <v>1751046</v>
      </c>
      <c r="C195">
        <v>2460593</v>
      </c>
      <c r="E195" t="s">
        <v>49</v>
      </c>
      <c r="F195" t="s">
        <v>24</v>
      </c>
      <c r="G195" t="s">
        <v>25</v>
      </c>
      <c r="H195" s="2">
        <v>42859</v>
      </c>
      <c r="I195" s="2">
        <v>42859</v>
      </c>
      <c r="L195" t="s">
        <v>41</v>
      </c>
      <c r="M195" t="s">
        <v>161</v>
      </c>
      <c r="O195" t="s">
        <v>161</v>
      </c>
      <c r="P195" t="s">
        <v>162</v>
      </c>
      <c r="Q195" t="s">
        <v>162</v>
      </c>
      <c r="R195" t="s">
        <v>160</v>
      </c>
      <c r="S195" t="s">
        <v>163</v>
      </c>
      <c r="T195">
        <v>244</v>
      </c>
      <c r="V195">
        <v>0</v>
      </c>
      <c r="W195">
        <v>25413.279999999999</v>
      </c>
    </row>
    <row r="196" spans="1:23" x14ac:dyDescent="0.35">
      <c r="A196">
        <v>10000031547</v>
      </c>
      <c r="B196">
        <v>1751046</v>
      </c>
      <c r="C196">
        <v>2460593</v>
      </c>
      <c r="E196" t="s">
        <v>49</v>
      </c>
      <c r="F196" t="s">
        <v>24</v>
      </c>
      <c r="G196" t="s">
        <v>25</v>
      </c>
      <c r="H196" s="2">
        <v>42859</v>
      </c>
      <c r="I196" s="2">
        <v>42859</v>
      </c>
      <c r="L196" t="s">
        <v>41</v>
      </c>
      <c r="M196" t="s">
        <v>161</v>
      </c>
      <c r="O196" t="s">
        <v>161</v>
      </c>
      <c r="P196" t="s">
        <v>162</v>
      </c>
      <c r="Q196" t="s">
        <v>162</v>
      </c>
      <c r="R196" t="s">
        <v>160</v>
      </c>
      <c r="S196" t="s">
        <v>163</v>
      </c>
      <c r="T196">
        <v>244</v>
      </c>
      <c r="V196">
        <v>0</v>
      </c>
      <c r="W196">
        <v>25413.279999999999</v>
      </c>
    </row>
    <row r="197" spans="1:23" x14ac:dyDescent="0.35">
      <c r="A197">
        <v>10000031547</v>
      </c>
      <c r="B197">
        <v>1751046</v>
      </c>
      <c r="C197">
        <v>2460593</v>
      </c>
      <c r="E197" t="s">
        <v>49</v>
      </c>
      <c r="F197" t="s">
        <v>24</v>
      </c>
      <c r="G197" t="s">
        <v>25</v>
      </c>
      <c r="H197" s="2">
        <v>42859</v>
      </c>
      <c r="I197" s="2">
        <v>42859</v>
      </c>
      <c r="L197" t="s">
        <v>41</v>
      </c>
      <c r="M197" t="s">
        <v>161</v>
      </c>
      <c r="O197" t="s">
        <v>161</v>
      </c>
      <c r="P197" t="s">
        <v>162</v>
      </c>
      <c r="Q197" t="s">
        <v>162</v>
      </c>
      <c r="R197" t="s">
        <v>160</v>
      </c>
      <c r="S197" t="s">
        <v>163</v>
      </c>
      <c r="T197">
        <v>244</v>
      </c>
      <c r="V197">
        <v>0</v>
      </c>
      <c r="W197">
        <v>25413.279999999999</v>
      </c>
    </row>
    <row r="198" spans="1:23" x14ac:dyDescent="0.35">
      <c r="A198">
        <v>10000031547</v>
      </c>
      <c r="B198">
        <v>1751046</v>
      </c>
      <c r="C198">
        <v>2460593</v>
      </c>
      <c r="E198" t="s">
        <v>49</v>
      </c>
      <c r="F198" t="s">
        <v>24</v>
      </c>
      <c r="G198" t="s">
        <v>25</v>
      </c>
      <c r="H198" s="2">
        <v>42859</v>
      </c>
      <c r="I198" s="2">
        <v>42859</v>
      </c>
      <c r="L198" t="s">
        <v>41</v>
      </c>
      <c r="M198" t="s">
        <v>161</v>
      </c>
      <c r="O198" t="s">
        <v>161</v>
      </c>
      <c r="P198" t="s">
        <v>162</v>
      </c>
      <c r="Q198" t="s">
        <v>162</v>
      </c>
      <c r="R198" t="s">
        <v>160</v>
      </c>
      <c r="S198" t="s">
        <v>163</v>
      </c>
      <c r="T198">
        <v>244</v>
      </c>
      <c r="V198">
        <v>0</v>
      </c>
      <c r="W198">
        <v>25413.279999999999</v>
      </c>
    </row>
    <row r="199" spans="1:23" x14ac:dyDescent="0.35">
      <c r="A199">
        <v>10000031547</v>
      </c>
      <c r="B199">
        <v>1751046</v>
      </c>
      <c r="C199">
        <v>2460593</v>
      </c>
      <c r="E199" t="s">
        <v>49</v>
      </c>
      <c r="F199" t="s">
        <v>24</v>
      </c>
      <c r="G199" t="s">
        <v>25</v>
      </c>
      <c r="H199" s="2">
        <v>42859</v>
      </c>
      <c r="I199" s="2">
        <v>42859</v>
      </c>
      <c r="L199" t="s">
        <v>41</v>
      </c>
      <c r="M199" t="s">
        <v>161</v>
      </c>
      <c r="O199" t="s">
        <v>161</v>
      </c>
      <c r="P199" t="s">
        <v>162</v>
      </c>
      <c r="Q199" t="s">
        <v>162</v>
      </c>
      <c r="R199" t="s">
        <v>160</v>
      </c>
      <c r="S199" t="s">
        <v>163</v>
      </c>
      <c r="T199">
        <v>244</v>
      </c>
      <c r="V199">
        <v>0</v>
      </c>
      <c r="W199">
        <v>25413.279999999999</v>
      </c>
    </row>
    <row r="200" spans="1:23" x14ac:dyDescent="0.35">
      <c r="A200">
        <v>10000031547</v>
      </c>
      <c r="B200">
        <v>1751046</v>
      </c>
      <c r="C200">
        <v>2460593</v>
      </c>
      <c r="E200" t="s">
        <v>49</v>
      </c>
      <c r="F200" t="s">
        <v>24</v>
      </c>
      <c r="G200" t="s">
        <v>25</v>
      </c>
      <c r="H200" s="2">
        <v>42859</v>
      </c>
      <c r="I200" s="2">
        <v>42859</v>
      </c>
      <c r="L200" t="s">
        <v>41</v>
      </c>
      <c r="M200" t="s">
        <v>161</v>
      </c>
      <c r="O200" t="s">
        <v>161</v>
      </c>
      <c r="P200" t="s">
        <v>162</v>
      </c>
      <c r="Q200" t="s">
        <v>162</v>
      </c>
      <c r="R200" t="s">
        <v>160</v>
      </c>
      <c r="S200" t="s">
        <v>163</v>
      </c>
      <c r="T200">
        <v>244</v>
      </c>
      <c r="V200">
        <v>0</v>
      </c>
      <c r="W200">
        <v>25413.279999999999</v>
      </c>
    </row>
    <row r="201" spans="1:23" x14ac:dyDescent="0.35">
      <c r="A201">
        <v>10000031547</v>
      </c>
      <c r="B201">
        <v>1751046</v>
      </c>
      <c r="C201">
        <v>2460593</v>
      </c>
      <c r="E201" t="s">
        <v>49</v>
      </c>
      <c r="F201" t="s">
        <v>24</v>
      </c>
      <c r="G201" t="s">
        <v>25</v>
      </c>
      <c r="H201" s="2">
        <v>42859</v>
      </c>
      <c r="I201" s="2">
        <v>42859</v>
      </c>
      <c r="L201" t="s">
        <v>41</v>
      </c>
      <c r="M201" t="s">
        <v>161</v>
      </c>
      <c r="O201" t="s">
        <v>161</v>
      </c>
      <c r="P201" t="s">
        <v>162</v>
      </c>
      <c r="Q201" t="s">
        <v>162</v>
      </c>
      <c r="R201" t="s">
        <v>160</v>
      </c>
      <c r="S201" t="s">
        <v>163</v>
      </c>
      <c r="T201">
        <v>244</v>
      </c>
      <c r="V201">
        <v>0</v>
      </c>
      <c r="W201">
        <v>25413.279999999999</v>
      </c>
    </row>
    <row r="202" spans="1:23" x14ac:dyDescent="0.35">
      <c r="A202">
        <v>10000031547</v>
      </c>
      <c r="B202">
        <v>1751046</v>
      </c>
      <c r="C202">
        <v>2460593</v>
      </c>
      <c r="E202" t="s">
        <v>49</v>
      </c>
      <c r="F202" t="s">
        <v>24</v>
      </c>
      <c r="G202" t="s">
        <v>25</v>
      </c>
      <c r="H202" s="2">
        <v>42859</v>
      </c>
      <c r="I202" s="2">
        <v>42859</v>
      </c>
      <c r="L202" t="s">
        <v>41</v>
      </c>
      <c r="M202" t="s">
        <v>161</v>
      </c>
      <c r="O202" t="s">
        <v>161</v>
      </c>
      <c r="P202" t="s">
        <v>162</v>
      </c>
      <c r="Q202" t="s">
        <v>162</v>
      </c>
      <c r="R202" t="s">
        <v>160</v>
      </c>
      <c r="S202" t="s">
        <v>163</v>
      </c>
      <c r="T202">
        <v>244</v>
      </c>
      <c r="V202">
        <v>0</v>
      </c>
      <c r="W202">
        <v>25413.279999999999</v>
      </c>
    </row>
    <row r="203" spans="1:23" x14ac:dyDescent="0.35">
      <c r="A203">
        <v>10000031547</v>
      </c>
      <c r="B203">
        <v>1751046</v>
      </c>
      <c r="C203">
        <v>2460593</v>
      </c>
      <c r="E203" t="s">
        <v>49</v>
      </c>
      <c r="F203" t="s">
        <v>24</v>
      </c>
      <c r="G203" t="s">
        <v>25</v>
      </c>
      <c r="H203" s="2">
        <v>42859</v>
      </c>
      <c r="I203" s="2">
        <v>42859</v>
      </c>
      <c r="L203" t="s">
        <v>41</v>
      </c>
      <c r="M203" t="s">
        <v>161</v>
      </c>
      <c r="O203" t="s">
        <v>161</v>
      </c>
      <c r="P203" t="s">
        <v>162</v>
      </c>
      <c r="Q203" t="s">
        <v>162</v>
      </c>
      <c r="R203" t="s">
        <v>160</v>
      </c>
      <c r="S203" t="s">
        <v>163</v>
      </c>
      <c r="T203">
        <v>244</v>
      </c>
      <c r="V203">
        <v>0</v>
      </c>
      <c r="W203">
        <v>25413.279999999999</v>
      </c>
    </row>
    <row r="204" spans="1:23" x14ac:dyDescent="0.35">
      <c r="A204">
        <v>10000031547</v>
      </c>
      <c r="B204">
        <v>1751046</v>
      </c>
      <c r="C204">
        <v>2460593</v>
      </c>
      <c r="E204" t="s">
        <v>49</v>
      </c>
      <c r="F204" t="s">
        <v>24</v>
      </c>
      <c r="G204" t="s">
        <v>25</v>
      </c>
      <c r="H204" s="2">
        <v>42859</v>
      </c>
      <c r="I204" s="2">
        <v>42859</v>
      </c>
      <c r="L204" t="s">
        <v>41</v>
      </c>
      <c r="M204" t="s">
        <v>161</v>
      </c>
      <c r="O204" t="s">
        <v>161</v>
      </c>
      <c r="P204" t="s">
        <v>162</v>
      </c>
      <c r="Q204" t="s">
        <v>162</v>
      </c>
      <c r="R204" t="s">
        <v>160</v>
      </c>
      <c r="S204" t="s">
        <v>163</v>
      </c>
      <c r="T204">
        <v>244</v>
      </c>
      <c r="V204">
        <v>0</v>
      </c>
      <c r="W204">
        <v>25413.279999999999</v>
      </c>
    </row>
    <row r="205" spans="1:23" x14ac:dyDescent="0.35">
      <c r="A205">
        <v>10000031547</v>
      </c>
      <c r="B205">
        <v>1751046</v>
      </c>
      <c r="C205">
        <v>2460593</v>
      </c>
      <c r="E205" t="s">
        <v>49</v>
      </c>
      <c r="F205" t="s">
        <v>24</v>
      </c>
      <c r="G205" t="s">
        <v>25</v>
      </c>
      <c r="H205" s="2">
        <v>42859</v>
      </c>
      <c r="I205" s="2">
        <v>42859</v>
      </c>
      <c r="L205" t="s">
        <v>41</v>
      </c>
      <c r="M205" t="s">
        <v>161</v>
      </c>
      <c r="O205" t="s">
        <v>161</v>
      </c>
      <c r="P205" t="s">
        <v>162</v>
      </c>
      <c r="Q205" t="s">
        <v>162</v>
      </c>
      <c r="R205" t="s">
        <v>160</v>
      </c>
      <c r="S205" t="s">
        <v>163</v>
      </c>
      <c r="T205">
        <v>244</v>
      </c>
      <c r="V205">
        <v>0</v>
      </c>
      <c r="W205">
        <v>25413.279999999999</v>
      </c>
    </row>
    <row r="206" spans="1:23" x14ac:dyDescent="0.35">
      <c r="A206">
        <v>10000031547</v>
      </c>
      <c r="B206">
        <v>1751046</v>
      </c>
      <c r="C206">
        <v>2460593</v>
      </c>
      <c r="E206" t="s">
        <v>49</v>
      </c>
      <c r="F206" t="s">
        <v>24</v>
      </c>
      <c r="G206" t="s">
        <v>25</v>
      </c>
      <c r="H206" s="2">
        <v>42859</v>
      </c>
      <c r="I206" s="2">
        <v>42859</v>
      </c>
      <c r="L206" t="s">
        <v>41</v>
      </c>
      <c r="M206" t="s">
        <v>161</v>
      </c>
      <c r="O206" t="s">
        <v>161</v>
      </c>
      <c r="P206" t="s">
        <v>162</v>
      </c>
      <c r="Q206" t="s">
        <v>162</v>
      </c>
      <c r="R206" t="s">
        <v>160</v>
      </c>
      <c r="S206" t="s">
        <v>163</v>
      </c>
      <c r="T206">
        <v>244</v>
      </c>
      <c r="V206">
        <v>0</v>
      </c>
      <c r="W206">
        <v>25413.279999999999</v>
      </c>
    </row>
    <row r="207" spans="1:23" x14ac:dyDescent="0.35">
      <c r="A207">
        <v>10000031547</v>
      </c>
      <c r="C207">
        <v>3002393</v>
      </c>
      <c r="E207" t="s">
        <v>23</v>
      </c>
      <c r="F207" t="s">
        <v>24</v>
      </c>
      <c r="G207" t="s">
        <v>25</v>
      </c>
      <c r="H207" s="2">
        <v>42859</v>
      </c>
      <c r="I207" s="2">
        <v>42859</v>
      </c>
      <c r="J207" s="2">
        <v>42861</v>
      </c>
      <c r="L207" t="s">
        <v>41</v>
      </c>
      <c r="M207" t="s">
        <v>161</v>
      </c>
      <c r="N207" t="s">
        <v>161</v>
      </c>
      <c r="O207" t="s">
        <v>161</v>
      </c>
      <c r="P207" t="s">
        <v>161</v>
      </c>
      <c r="Q207" t="s">
        <v>161</v>
      </c>
      <c r="R207" t="s">
        <v>164</v>
      </c>
      <c r="S207" t="s">
        <v>160</v>
      </c>
      <c r="T207">
        <v>24</v>
      </c>
      <c r="U207">
        <v>6680.59</v>
      </c>
    </row>
    <row r="208" spans="1:23" x14ac:dyDescent="0.35">
      <c r="A208">
        <v>10000031547</v>
      </c>
      <c r="B208">
        <v>1751046</v>
      </c>
      <c r="C208">
        <v>245863</v>
      </c>
      <c r="E208" t="s">
        <v>49</v>
      </c>
      <c r="F208" t="s">
        <v>24</v>
      </c>
      <c r="G208" t="s">
        <v>25</v>
      </c>
      <c r="H208" s="2">
        <v>42836</v>
      </c>
      <c r="I208" s="2">
        <v>42836</v>
      </c>
      <c r="J208" s="2">
        <v>42839</v>
      </c>
      <c r="M208" t="s">
        <v>157</v>
      </c>
      <c r="O208" t="s">
        <v>157</v>
      </c>
      <c r="P208" t="s">
        <v>160</v>
      </c>
      <c r="Q208" t="s">
        <v>160</v>
      </c>
      <c r="R208" t="s">
        <v>159</v>
      </c>
      <c r="S208" t="s">
        <v>92</v>
      </c>
      <c r="T208">
        <v>1992</v>
      </c>
      <c r="V208">
        <v>0</v>
      </c>
      <c r="W208">
        <v>4127.97</v>
      </c>
    </row>
    <row r="209" spans="1:23" x14ac:dyDescent="0.35">
      <c r="A209">
        <v>10000031547</v>
      </c>
      <c r="B209">
        <v>1751046</v>
      </c>
      <c r="C209">
        <v>245863</v>
      </c>
      <c r="E209" t="s">
        <v>49</v>
      </c>
      <c r="F209" t="s">
        <v>24</v>
      </c>
      <c r="G209" t="s">
        <v>25</v>
      </c>
      <c r="H209" s="2">
        <v>42836</v>
      </c>
      <c r="I209" s="2">
        <v>42836</v>
      </c>
      <c r="J209" s="2">
        <v>42839</v>
      </c>
      <c r="M209" t="s">
        <v>157</v>
      </c>
      <c r="O209" t="s">
        <v>157</v>
      </c>
      <c r="P209" t="s">
        <v>160</v>
      </c>
      <c r="Q209" t="s">
        <v>160</v>
      </c>
      <c r="R209" t="s">
        <v>159</v>
      </c>
      <c r="S209" t="s">
        <v>92</v>
      </c>
      <c r="T209">
        <v>1992</v>
      </c>
      <c r="V209">
        <v>0</v>
      </c>
      <c r="W209">
        <v>4127.97</v>
      </c>
    </row>
    <row r="210" spans="1:23" x14ac:dyDescent="0.35">
      <c r="A210">
        <v>10000031547</v>
      </c>
      <c r="B210">
        <v>1751046</v>
      </c>
      <c r="C210">
        <v>245863</v>
      </c>
      <c r="E210" t="s">
        <v>49</v>
      </c>
      <c r="F210" t="s">
        <v>24</v>
      </c>
      <c r="G210" t="s">
        <v>25</v>
      </c>
      <c r="H210" s="2">
        <v>42836</v>
      </c>
      <c r="I210" s="2">
        <v>42836</v>
      </c>
      <c r="J210" s="2">
        <v>42839</v>
      </c>
      <c r="M210" t="s">
        <v>157</v>
      </c>
      <c r="O210" t="s">
        <v>157</v>
      </c>
      <c r="P210" t="s">
        <v>160</v>
      </c>
      <c r="Q210" t="s">
        <v>160</v>
      </c>
      <c r="R210" t="s">
        <v>159</v>
      </c>
      <c r="S210" t="s">
        <v>92</v>
      </c>
      <c r="T210">
        <v>1992</v>
      </c>
      <c r="V210">
        <v>0</v>
      </c>
      <c r="W210">
        <v>4127.97</v>
      </c>
    </row>
    <row r="211" spans="1:23" x14ac:dyDescent="0.35">
      <c r="A211">
        <v>10000031547</v>
      </c>
      <c r="B211">
        <v>1751046</v>
      </c>
      <c r="C211">
        <v>245863</v>
      </c>
      <c r="E211" t="s">
        <v>49</v>
      </c>
      <c r="F211" t="s">
        <v>24</v>
      </c>
      <c r="G211" t="s">
        <v>25</v>
      </c>
      <c r="H211" s="2">
        <v>42836</v>
      </c>
      <c r="I211" s="2">
        <v>42836</v>
      </c>
      <c r="J211" s="2">
        <v>42839</v>
      </c>
      <c r="M211" t="s">
        <v>157</v>
      </c>
      <c r="O211" t="s">
        <v>157</v>
      </c>
      <c r="P211" t="s">
        <v>160</v>
      </c>
      <c r="Q211" t="s">
        <v>160</v>
      </c>
      <c r="R211" t="s">
        <v>159</v>
      </c>
      <c r="S211" t="s">
        <v>92</v>
      </c>
      <c r="T211">
        <v>1992</v>
      </c>
      <c r="V211">
        <v>0</v>
      </c>
      <c r="W211">
        <v>4127.97</v>
      </c>
    </row>
    <row r="212" spans="1:23" x14ac:dyDescent="0.35">
      <c r="A212">
        <v>10000031547</v>
      </c>
      <c r="B212">
        <v>1751046</v>
      </c>
      <c r="C212">
        <v>245863</v>
      </c>
      <c r="E212" t="s">
        <v>49</v>
      </c>
      <c r="F212" t="s">
        <v>24</v>
      </c>
      <c r="G212" t="s">
        <v>25</v>
      </c>
      <c r="H212" s="2">
        <v>42836</v>
      </c>
      <c r="I212" s="2">
        <v>42836</v>
      </c>
      <c r="J212" s="2">
        <v>42839</v>
      </c>
      <c r="M212" t="s">
        <v>157</v>
      </c>
      <c r="O212" t="s">
        <v>157</v>
      </c>
      <c r="P212" t="s">
        <v>160</v>
      </c>
      <c r="Q212" t="s">
        <v>160</v>
      </c>
      <c r="R212" t="s">
        <v>159</v>
      </c>
      <c r="S212" t="s">
        <v>92</v>
      </c>
      <c r="T212">
        <v>1992</v>
      </c>
      <c r="V212">
        <v>4127.97</v>
      </c>
      <c r="W212">
        <v>4127.97</v>
      </c>
    </row>
    <row r="213" spans="1:23" x14ac:dyDescent="0.35">
      <c r="A213">
        <v>10000031547</v>
      </c>
      <c r="B213">
        <v>1751046</v>
      </c>
      <c r="C213">
        <v>245863</v>
      </c>
      <c r="E213" t="s">
        <v>49</v>
      </c>
      <c r="F213" t="s">
        <v>24</v>
      </c>
      <c r="G213" t="s">
        <v>25</v>
      </c>
      <c r="H213" s="2">
        <v>42836</v>
      </c>
      <c r="I213" s="2">
        <v>42836</v>
      </c>
      <c r="J213" s="2">
        <v>42839</v>
      </c>
      <c r="M213" t="s">
        <v>157</v>
      </c>
      <c r="O213" t="s">
        <v>157</v>
      </c>
      <c r="P213" t="s">
        <v>160</v>
      </c>
      <c r="Q213" t="s">
        <v>160</v>
      </c>
      <c r="R213" t="s">
        <v>159</v>
      </c>
      <c r="S213" t="s">
        <v>92</v>
      </c>
      <c r="T213">
        <v>1992</v>
      </c>
      <c r="V213">
        <v>0</v>
      </c>
      <c r="W213">
        <v>4127.97</v>
      </c>
    </row>
    <row r="214" spans="1:23" x14ac:dyDescent="0.35">
      <c r="A214">
        <v>10000031547</v>
      </c>
      <c r="B214">
        <v>1751046</v>
      </c>
      <c r="C214">
        <v>245863</v>
      </c>
      <c r="E214" t="s">
        <v>49</v>
      </c>
      <c r="F214" t="s">
        <v>24</v>
      </c>
      <c r="G214" t="s">
        <v>25</v>
      </c>
      <c r="H214" s="2">
        <v>42836</v>
      </c>
      <c r="I214" s="2">
        <v>42836</v>
      </c>
      <c r="J214" s="2">
        <v>42839</v>
      </c>
      <c r="M214" t="s">
        <v>157</v>
      </c>
      <c r="O214" t="s">
        <v>157</v>
      </c>
      <c r="P214" t="s">
        <v>160</v>
      </c>
      <c r="Q214" t="s">
        <v>160</v>
      </c>
      <c r="R214" t="s">
        <v>159</v>
      </c>
      <c r="S214" t="s">
        <v>92</v>
      </c>
      <c r="T214">
        <v>1992</v>
      </c>
      <c r="V214">
        <v>0</v>
      </c>
      <c r="W214">
        <v>4127.97</v>
      </c>
    </row>
    <row r="215" spans="1:23" x14ac:dyDescent="0.35">
      <c r="A215">
        <v>10000031547</v>
      </c>
      <c r="B215">
        <v>1751046</v>
      </c>
      <c r="C215">
        <v>245863</v>
      </c>
      <c r="E215" t="s">
        <v>49</v>
      </c>
      <c r="F215" t="s">
        <v>24</v>
      </c>
      <c r="G215" t="s">
        <v>25</v>
      </c>
      <c r="H215" s="2">
        <v>42836</v>
      </c>
      <c r="I215" s="2">
        <v>42836</v>
      </c>
      <c r="J215" s="2">
        <v>42839</v>
      </c>
      <c r="M215" t="s">
        <v>157</v>
      </c>
      <c r="O215" t="s">
        <v>157</v>
      </c>
      <c r="P215" t="s">
        <v>160</v>
      </c>
      <c r="Q215" t="s">
        <v>160</v>
      </c>
      <c r="R215" t="s">
        <v>159</v>
      </c>
      <c r="S215" t="s">
        <v>92</v>
      </c>
      <c r="T215">
        <v>1992</v>
      </c>
      <c r="V215">
        <v>0</v>
      </c>
      <c r="W215">
        <v>4127.97</v>
      </c>
    </row>
    <row r="216" spans="1:23" x14ac:dyDescent="0.35">
      <c r="A216">
        <v>10000031547</v>
      </c>
      <c r="B216">
        <v>1751046</v>
      </c>
      <c r="C216">
        <v>245863</v>
      </c>
      <c r="E216" t="s">
        <v>49</v>
      </c>
      <c r="F216" t="s">
        <v>24</v>
      </c>
      <c r="G216" t="s">
        <v>25</v>
      </c>
      <c r="H216" s="2">
        <v>42836</v>
      </c>
      <c r="I216" s="2">
        <v>42836</v>
      </c>
      <c r="J216" s="2">
        <v>42839</v>
      </c>
      <c r="M216" t="s">
        <v>157</v>
      </c>
      <c r="O216" t="s">
        <v>157</v>
      </c>
      <c r="P216" t="s">
        <v>160</v>
      </c>
      <c r="Q216" t="s">
        <v>160</v>
      </c>
      <c r="R216" t="s">
        <v>159</v>
      </c>
      <c r="S216" t="s">
        <v>92</v>
      </c>
      <c r="T216">
        <v>1992</v>
      </c>
      <c r="V216">
        <v>0</v>
      </c>
      <c r="W216">
        <v>4127.97</v>
      </c>
    </row>
    <row r="217" spans="1:23" x14ac:dyDescent="0.35">
      <c r="A217">
        <v>10000031547</v>
      </c>
      <c r="B217">
        <v>1751046</v>
      </c>
      <c r="C217">
        <v>245863</v>
      </c>
      <c r="E217" t="s">
        <v>49</v>
      </c>
      <c r="F217" t="s">
        <v>24</v>
      </c>
      <c r="G217" t="s">
        <v>25</v>
      </c>
      <c r="H217" s="2">
        <v>42836</v>
      </c>
      <c r="I217" s="2">
        <v>42836</v>
      </c>
      <c r="J217" s="2">
        <v>42839</v>
      </c>
      <c r="M217" t="s">
        <v>157</v>
      </c>
      <c r="O217" t="s">
        <v>157</v>
      </c>
      <c r="P217" t="s">
        <v>160</v>
      </c>
      <c r="Q217" t="s">
        <v>160</v>
      </c>
      <c r="R217" t="s">
        <v>159</v>
      </c>
      <c r="S217" t="s">
        <v>92</v>
      </c>
      <c r="T217">
        <v>1992</v>
      </c>
      <c r="V217">
        <v>0</v>
      </c>
      <c r="W217">
        <v>4127.97</v>
      </c>
    </row>
    <row r="218" spans="1:23" x14ac:dyDescent="0.35">
      <c r="A218">
        <v>10000031547</v>
      </c>
      <c r="B218">
        <v>1751046</v>
      </c>
      <c r="C218">
        <v>2460593</v>
      </c>
      <c r="E218" t="s">
        <v>49</v>
      </c>
      <c r="F218" t="s">
        <v>24</v>
      </c>
      <c r="G218" t="s">
        <v>25</v>
      </c>
      <c r="H218" s="2">
        <v>42859</v>
      </c>
      <c r="I218" s="2">
        <v>42859</v>
      </c>
      <c r="L218" t="s">
        <v>41</v>
      </c>
      <c r="M218" t="s">
        <v>161</v>
      </c>
      <c r="O218" t="s">
        <v>161</v>
      </c>
      <c r="P218" t="s">
        <v>162</v>
      </c>
      <c r="Q218" t="s">
        <v>162</v>
      </c>
      <c r="R218" t="s">
        <v>160</v>
      </c>
      <c r="S218" t="s">
        <v>163</v>
      </c>
      <c r="T218">
        <v>244</v>
      </c>
      <c r="V218">
        <v>0</v>
      </c>
      <c r="W218">
        <v>25413.279999999999</v>
      </c>
    </row>
    <row r="219" spans="1:23" x14ac:dyDescent="0.35">
      <c r="A219">
        <v>10000036956</v>
      </c>
      <c r="B219">
        <v>1751046</v>
      </c>
      <c r="C219">
        <v>2301348</v>
      </c>
      <c r="E219" t="s">
        <v>49</v>
      </c>
      <c r="F219" t="s">
        <v>30</v>
      </c>
      <c r="G219" t="s">
        <v>31</v>
      </c>
      <c r="H219" s="2">
        <v>43166</v>
      </c>
      <c r="L219">
        <v>99213</v>
      </c>
      <c r="M219" t="s">
        <v>36</v>
      </c>
      <c r="O219" t="s">
        <v>36</v>
      </c>
      <c r="V219">
        <v>85.56</v>
      </c>
      <c r="W219">
        <v>0</v>
      </c>
    </row>
    <row r="220" spans="1:23" x14ac:dyDescent="0.35">
      <c r="A220">
        <v>10000036956</v>
      </c>
      <c r="B220">
        <v>1751046</v>
      </c>
      <c r="C220">
        <v>1730336</v>
      </c>
      <c r="E220" t="s">
        <v>49</v>
      </c>
      <c r="F220" t="s">
        <v>30</v>
      </c>
      <c r="G220" t="s">
        <v>44</v>
      </c>
      <c r="H220" s="2">
        <v>43173</v>
      </c>
      <c r="L220">
        <v>99285</v>
      </c>
      <c r="M220" t="s">
        <v>165</v>
      </c>
      <c r="N220" t="s">
        <v>42</v>
      </c>
      <c r="O220" t="s">
        <v>165</v>
      </c>
      <c r="P220" t="s">
        <v>42</v>
      </c>
      <c r="Q220" t="s">
        <v>42</v>
      </c>
      <c r="R220" t="s">
        <v>166</v>
      </c>
      <c r="V220">
        <v>127.3</v>
      </c>
      <c r="W220">
        <v>0</v>
      </c>
    </row>
    <row r="221" spans="1:23" x14ac:dyDescent="0.35">
      <c r="A221">
        <v>10000036956</v>
      </c>
      <c r="B221">
        <v>1751046</v>
      </c>
      <c r="C221">
        <v>245863</v>
      </c>
      <c r="E221" t="s">
        <v>49</v>
      </c>
      <c r="F221" t="s">
        <v>23</v>
      </c>
      <c r="G221" t="s">
        <v>44</v>
      </c>
      <c r="H221" s="2">
        <v>43048</v>
      </c>
      <c r="J221" s="2">
        <v>43048</v>
      </c>
      <c r="L221">
        <v>99283</v>
      </c>
      <c r="M221" t="s">
        <v>167</v>
      </c>
      <c r="N221" t="s">
        <v>168</v>
      </c>
      <c r="O221" t="s">
        <v>167</v>
      </c>
      <c r="P221" t="s">
        <v>168</v>
      </c>
      <c r="Q221" t="s">
        <v>168</v>
      </c>
      <c r="R221" t="s">
        <v>42</v>
      </c>
      <c r="S221" t="s">
        <v>78</v>
      </c>
      <c r="V221">
        <v>174.71</v>
      </c>
      <c r="W221">
        <v>391.17</v>
      </c>
    </row>
    <row r="222" spans="1:23" x14ac:dyDescent="0.35">
      <c r="A222">
        <v>10000036956</v>
      </c>
      <c r="B222">
        <v>1751046</v>
      </c>
      <c r="C222">
        <v>1730336</v>
      </c>
      <c r="E222" t="s">
        <v>49</v>
      </c>
      <c r="F222" t="s">
        <v>30</v>
      </c>
      <c r="G222" t="s">
        <v>44</v>
      </c>
      <c r="H222" s="2">
        <v>42997</v>
      </c>
      <c r="L222">
        <v>99284</v>
      </c>
      <c r="M222" t="s">
        <v>167</v>
      </c>
      <c r="N222" t="s">
        <v>38</v>
      </c>
      <c r="O222" t="s">
        <v>167</v>
      </c>
      <c r="P222" t="s">
        <v>38</v>
      </c>
      <c r="Q222" t="s">
        <v>38</v>
      </c>
      <c r="V222">
        <v>86.63</v>
      </c>
      <c r="W222">
        <v>0</v>
      </c>
    </row>
    <row r="223" spans="1:23" x14ac:dyDescent="0.35">
      <c r="A223">
        <v>10000036956</v>
      </c>
      <c r="C223">
        <v>245863</v>
      </c>
      <c r="E223" t="s">
        <v>23</v>
      </c>
      <c r="F223" t="s">
        <v>23</v>
      </c>
      <c r="G223" t="s">
        <v>44</v>
      </c>
      <c r="H223" s="2">
        <v>42828</v>
      </c>
      <c r="L223">
        <v>99285</v>
      </c>
      <c r="M223" t="s">
        <v>169</v>
      </c>
      <c r="O223" t="s">
        <v>169</v>
      </c>
      <c r="R223" t="s">
        <v>170</v>
      </c>
      <c r="S223" t="s">
        <v>38</v>
      </c>
      <c r="U223">
        <v>3529.98</v>
      </c>
    </row>
    <row r="224" spans="1:23" x14ac:dyDescent="0.35">
      <c r="A224">
        <v>10000036956</v>
      </c>
      <c r="B224">
        <v>1751046</v>
      </c>
      <c r="C224">
        <v>245863</v>
      </c>
      <c r="E224" t="s">
        <v>49</v>
      </c>
      <c r="F224" t="s">
        <v>23</v>
      </c>
      <c r="G224" t="s">
        <v>44</v>
      </c>
      <c r="H224" s="2">
        <v>42997</v>
      </c>
      <c r="J224" s="2">
        <v>42997</v>
      </c>
      <c r="L224">
        <v>99283</v>
      </c>
      <c r="M224" t="s">
        <v>167</v>
      </c>
      <c r="N224" t="s">
        <v>38</v>
      </c>
      <c r="O224" t="s">
        <v>167</v>
      </c>
      <c r="P224" t="s">
        <v>38</v>
      </c>
      <c r="Q224" t="s">
        <v>38</v>
      </c>
      <c r="V224">
        <v>174.71</v>
      </c>
      <c r="W224">
        <v>489.31</v>
      </c>
    </row>
    <row r="225" spans="1:23" x14ac:dyDescent="0.35">
      <c r="A225">
        <v>10000036956</v>
      </c>
      <c r="B225">
        <v>1751046</v>
      </c>
      <c r="C225">
        <v>1730336</v>
      </c>
      <c r="E225" t="s">
        <v>49</v>
      </c>
      <c r="F225" t="s">
        <v>30</v>
      </c>
      <c r="G225" t="s">
        <v>44</v>
      </c>
      <c r="H225" s="2">
        <v>43048</v>
      </c>
      <c r="L225">
        <v>99284</v>
      </c>
      <c r="M225" t="s">
        <v>167</v>
      </c>
      <c r="N225" t="s">
        <v>168</v>
      </c>
      <c r="O225" t="s">
        <v>167</v>
      </c>
      <c r="P225" t="s">
        <v>168</v>
      </c>
      <c r="Q225" t="s">
        <v>168</v>
      </c>
      <c r="R225" t="s">
        <v>38</v>
      </c>
      <c r="V225">
        <v>44.57</v>
      </c>
      <c r="W225">
        <v>0</v>
      </c>
    </row>
    <row r="226" spans="1:23" x14ac:dyDescent="0.35">
      <c r="A226">
        <v>10000036956</v>
      </c>
      <c r="C226">
        <v>245863</v>
      </c>
      <c r="E226" t="s">
        <v>23</v>
      </c>
      <c r="F226" t="s">
        <v>24</v>
      </c>
      <c r="G226" t="s">
        <v>25</v>
      </c>
      <c r="H226" s="2">
        <v>42844</v>
      </c>
      <c r="I226" s="2">
        <v>42844</v>
      </c>
      <c r="J226" s="2">
        <v>42851</v>
      </c>
      <c r="L226" t="s">
        <v>171</v>
      </c>
      <c r="M226" t="s">
        <v>167</v>
      </c>
      <c r="N226" t="s">
        <v>167</v>
      </c>
      <c r="O226" t="s">
        <v>167</v>
      </c>
      <c r="P226" t="s">
        <v>167</v>
      </c>
      <c r="Q226" t="s">
        <v>167</v>
      </c>
      <c r="R226" t="s">
        <v>172</v>
      </c>
      <c r="S226" t="s">
        <v>85</v>
      </c>
      <c r="T226">
        <v>711</v>
      </c>
      <c r="U226">
        <v>15735.78</v>
      </c>
    </row>
    <row r="227" spans="1:23" x14ac:dyDescent="0.35">
      <c r="A227">
        <v>10000036956</v>
      </c>
      <c r="C227">
        <v>3002393</v>
      </c>
      <c r="E227" t="s">
        <v>23</v>
      </c>
      <c r="F227" t="s">
        <v>24</v>
      </c>
      <c r="G227" t="s">
        <v>25</v>
      </c>
      <c r="H227" s="2">
        <v>43173</v>
      </c>
      <c r="I227" s="2">
        <v>43173</v>
      </c>
      <c r="J227" s="2">
        <v>43179</v>
      </c>
      <c r="L227" t="s">
        <v>173</v>
      </c>
      <c r="M227" t="s">
        <v>174</v>
      </c>
      <c r="N227" t="s">
        <v>165</v>
      </c>
      <c r="O227" t="s">
        <v>174</v>
      </c>
      <c r="P227" t="s">
        <v>165</v>
      </c>
      <c r="Q227" t="s">
        <v>165</v>
      </c>
      <c r="R227" t="s">
        <v>42</v>
      </c>
      <c r="S227" t="s">
        <v>94</v>
      </c>
      <c r="T227">
        <v>661</v>
      </c>
      <c r="U227">
        <v>1373.2</v>
      </c>
    </row>
    <row r="228" spans="1:23" x14ac:dyDescent="0.35">
      <c r="A228">
        <v>10000036956</v>
      </c>
      <c r="B228">
        <v>1751046</v>
      </c>
      <c r="C228">
        <v>2460593</v>
      </c>
      <c r="E228" t="s">
        <v>49</v>
      </c>
      <c r="F228" t="s">
        <v>24</v>
      </c>
      <c r="G228" t="s">
        <v>25</v>
      </c>
      <c r="H228" s="2">
        <v>43086</v>
      </c>
      <c r="I228" s="2">
        <v>43086</v>
      </c>
      <c r="J228" s="2">
        <v>43090</v>
      </c>
      <c r="L228" t="s">
        <v>41</v>
      </c>
      <c r="M228" t="s">
        <v>37</v>
      </c>
      <c r="O228" t="s">
        <v>37</v>
      </c>
      <c r="P228" t="s">
        <v>152</v>
      </c>
      <c r="Q228" t="s">
        <v>152</v>
      </c>
      <c r="R228" t="s">
        <v>175</v>
      </c>
      <c r="S228" t="s">
        <v>176</v>
      </c>
      <c r="T228">
        <v>243</v>
      </c>
      <c r="V228">
        <v>0</v>
      </c>
      <c r="W228">
        <v>26283.63</v>
      </c>
    </row>
    <row r="229" spans="1:23" x14ac:dyDescent="0.35">
      <c r="A229">
        <v>10000036956</v>
      </c>
      <c r="B229">
        <v>1751046</v>
      </c>
      <c r="C229">
        <v>2460593</v>
      </c>
      <c r="E229" t="s">
        <v>49</v>
      </c>
      <c r="F229" t="s">
        <v>24</v>
      </c>
      <c r="G229" t="s">
        <v>25</v>
      </c>
      <c r="H229" s="2">
        <v>43090</v>
      </c>
      <c r="I229" s="2">
        <v>43090</v>
      </c>
      <c r="J229" s="2">
        <v>43117</v>
      </c>
      <c r="L229" t="s">
        <v>177</v>
      </c>
      <c r="M229" t="s">
        <v>120</v>
      </c>
      <c r="O229" t="s">
        <v>120</v>
      </c>
      <c r="P229" t="s">
        <v>94</v>
      </c>
      <c r="Q229" t="s">
        <v>94</v>
      </c>
      <c r="R229" t="s">
        <v>178</v>
      </c>
      <c r="S229" t="s">
        <v>179</v>
      </c>
      <c r="V229">
        <v>0</v>
      </c>
      <c r="W229">
        <v>21328.11</v>
      </c>
    </row>
    <row r="230" spans="1:23" x14ac:dyDescent="0.35">
      <c r="A230">
        <v>10000036956</v>
      </c>
      <c r="B230">
        <v>1751046</v>
      </c>
      <c r="C230">
        <v>2460593</v>
      </c>
      <c r="E230" t="s">
        <v>49</v>
      </c>
      <c r="F230" t="s">
        <v>24</v>
      </c>
      <c r="G230" t="s">
        <v>25</v>
      </c>
      <c r="H230" s="2">
        <v>43086</v>
      </c>
      <c r="I230" s="2">
        <v>43086</v>
      </c>
      <c r="J230" s="2">
        <v>43090</v>
      </c>
      <c r="L230" t="s">
        <v>41</v>
      </c>
      <c r="M230" t="s">
        <v>37</v>
      </c>
      <c r="O230" t="s">
        <v>37</v>
      </c>
      <c r="P230" t="s">
        <v>152</v>
      </c>
      <c r="Q230" t="s">
        <v>152</v>
      </c>
      <c r="R230" t="s">
        <v>175</v>
      </c>
      <c r="S230" t="s">
        <v>176</v>
      </c>
      <c r="T230">
        <v>243</v>
      </c>
      <c r="V230">
        <v>0</v>
      </c>
      <c r="W230">
        <v>26283.63</v>
      </c>
    </row>
    <row r="231" spans="1:23" x14ac:dyDescent="0.35">
      <c r="A231">
        <v>10000036956</v>
      </c>
      <c r="B231">
        <v>1751046</v>
      </c>
      <c r="C231">
        <v>2460593</v>
      </c>
      <c r="E231" t="s">
        <v>49</v>
      </c>
      <c r="F231" t="s">
        <v>24</v>
      </c>
      <c r="G231" t="s">
        <v>25</v>
      </c>
      <c r="H231" s="2">
        <v>43086</v>
      </c>
      <c r="I231" s="2">
        <v>43086</v>
      </c>
      <c r="J231" s="2">
        <v>43090</v>
      </c>
      <c r="L231" t="s">
        <v>41</v>
      </c>
      <c r="M231" t="s">
        <v>37</v>
      </c>
      <c r="O231" t="s">
        <v>37</v>
      </c>
      <c r="P231" t="s">
        <v>152</v>
      </c>
      <c r="Q231" t="s">
        <v>152</v>
      </c>
      <c r="R231" t="s">
        <v>175</v>
      </c>
      <c r="S231" t="s">
        <v>176</v>
      </c>
      <c r="T231">
        <v>243</v>
      </c>
      <c r="V231">
        <v>0</v>
      </c>
      <c r="W231">
        <v>26283.63</v>
      </c>
    </row>
    <row r="232" spans="1:23" x14ac:dyDescent="0.35">
      <c r="A232">
        <v>10000036956</v>
      </c>
      <c r="B232">
        <v>1751046</v>
      </c>
      <c r="C232">
        <v>2460593</v>
      </c>
      <c r="E232" t="s">
        <v>49</v>
      </c>
      <c r="F232" t="s">
        <v>24</v>
      </c>
      <c r="G232" t="s">
        <v>25</v>
      </c>
      <c r="H232" s="2">
        <v>43090</v>
      </c>
      <c r="I232" s="2">
        <v>43090</v>
      </c>
      <c r="J232" s="2">
        <v>43117</v>
      </c>
      <c r="L232" t="s">
        <v>177</v>
      </c>
      <c r="M232" t="s">
        <v>120</v>
      </c>
      <c r="O232" t="s">
        <v>120</v>
      </c>
      <c r="P232" t="s">
        <v>94</v>
      </c>
      <c r="Q232" t="s">
        <v>94</v>
      </c>
      <c r="R232" t="s">
        <v>178</v>
      </c>
      <c r="S232" t="s">
        <v>179</v>
      </c>
      <c r="V232">
        <v>0</v>
      </c>
      <c r="W232">
        <v>21328.11</v>
      </c>
    </row>
    <row r="233" spans="1:23" x14ac:dyDescent="0.35">
      <c r="A233">
        <v>10000036956</v>
      </c>
      <c r="B233">
        <v>1751046</v>
      </c>
      <c r="C233">
        <v>2460593</v>
      </c>
      <c r="E233" t="s">
        <v>49</v>
      </c>
      <c r="F233" t="s">
        <v>24</v>
      </c>
      <c r="G233" t="s">
        <v>25</v>
      </c>
      <c r="H233" s="2">
        <v>43090</v>
      </c>
      <c r="I233" s="2">
        <v>43090</v>
      </c>
      <c r="J233" s="2">
        <v>43117</v>
      </c>
      <c r="L233" t="s">
        <v>177</v>
      </c>
      <c r="M233" t="s">
        <v>120</v>
      </c>
      <c r="O233" t="s">
        <v>120</v>
      </c>
      <c r="P233" t="s">
        <v>94</v>
      </c>
      <c r="Q233" t="s">
        <v>94</v>
      </c>
      <c r="R233" t="s">
        <v>178</v>
      </c>
      <c r="S233" t="s">
        <v>179</v>
      </c>
      <c r="V233">
        <v>0</v>
      </c>
      <c r="W233">
        <v>21328.11</v>
      </c>
    </row>
    <row r="234" spans="1:23" x14ac:dyDescent="0.35">
      <c r="A234">
        <v>10000036956</v>
      </c>
      <c r="B234">
        <v>1751046</v>
      </c>
      <c r="C234">
        <v>2460593</v>
      </c>
      <c r="E234" t="s">
        <v>49</v>
      </c>
      <c r="F234" t="s">
        <v>24</v>
      </c>
      <c r="G234" t="s">
        <v>25</v>
      </c>
      <c r="H234" s="2">
        <v>43090</v>
      </c>
      <c r="I234" s="2">
        <v>43090</v>
      </c>
      <c r="J234" s="2">
        <v>43117</v>
      </c>
      <c r="L234" t="s">
        <v>177</v>
      </c>
      <c r="M234" t="s">
        <v>120</v>
      </c>
      <c r="O234" t="s">
        <v>120</v>
      </c>
      <c r="P234" t="s">
        <v>94</v>
      </c>
      <c r="Q234" t="s">
        <v>94</v>
      </c>
      <c r="R234" t="s">
        <v>178</v>
      </c>
      <c r="S234" t="s">
        <v>179</v>
      </c>
      <c r="V234">
        <v>0</v>
      </c>
      <c r="W234">
        <v>21328.11</v>
      </c>
    </row>
    <row r="235" spans="1:23" x14ac:dyDescent="0.35">
      <c r="A235">
        <v>10000036956</v>
      </c>
      <c r="B235">
        <v>1751046</v>
      </c>
      <c r="C235">
        <v>2460593</v>
      </c>
      <c r="E235" t="s">
        <v>49</v>
      </c>
      <c r="F235" t="s">
        <v>24</v>
      </c>
      <c r="G235" t="s">
        <v>25</v>
      </c>
      <c r="H235" s="2">
        <v>43086</v>
      </c>
      <c r="I235" s="2">
        <v>43086</v>
      </c>
      <c r="J235" s="2">
        <v>43090</v>
      </c>
      <c r="L235" t="s">
        <v>41</v>
      </c>
      <c r="M235" t="s">
        <v>37</v>
      </c>
      <c r="O235" t="s">
        <v>37</v>
      </c>
      <c r="P235" t="s">
        <v>152</v>
      </c>
      <c r="Q235" t="s">
        <v>152</v>
      </c>
      <c r="R235" t="s">
        <v>175</v>
      </c>
      <c r="S235" t="s">
        <v>176</v>
      </c>
      <c r="T235">
        <v>243</v>
      </c>
      <c r="V235">
        <v>0</v>
      </c>
      <c r="W235">
        <v>26283.63</v>
      </c>
    </row>
    <row r="236" spans="1:23" x14ac:dyDescent="0.35">
      <c r="A236">
        <v>10000036956</v>
      </c>
      <c r="B236">
        <v>1751046</v>
      </c>
      <c r="C236">
        <v>2460593</v>
      </c>
      <c r="E236" t="s">
        <v>49</v>
      </c>
      <c r="F236" t="s">
        <v>24</v>
      </c>
      <c r="G236" t="s">
        <v>25</v>
      </c>
      <c r="H236" s="2">
        <v>43090</v>
      </c>
      <c r="I236" s="2">
        <v>43090</v>
      </c>
      <c r="J236" s="2">
        <v>43117</v>
      </c>
      <c r="L236" t="s">
        <v>177</v>
      </c>
      <c r="M236" t="s">
        <v>120</v>
      </c>
      <c r="O236" t="s">
        <v>120</v>
      </c>
      <c r="P236" t="s">
        <v>94</v>
      </c>
      <c r="Q236" t="s">
        <v>94</v>
      </c>
      <c r="R236" t="s">
        <v>178</v>
      </c>
      <c r="S236" t="s">
        <v>179</v>
      </c>
      <c r="V236">
        <v>0</v>
      </c>
      <c r="W236">
        <v>21328.11</v>
      </c>
    </row>
    <row r="237" spans="1:23" x14ac:dyDescent="0.35">
      <c r="A237">
        <v>10000036956</v>
      </c>
      <c r="C237">
        <v>3002393</v>
      </c>
      <c r="E237" t="s">
        <v>23</v>
      </c>
      <c r="F237" t="s">
        <v>24</v>
      </c>
      <c r="G237" t="s">
        <v>25</v>
      </c>
      <c r="H237" s="2">
        <v>43086</v>
      </c>
      <c r="I237" s="2">
        <v>43086</v>
      </c>
      <c r="J237" s="2">
        <v>43090</v>
      </c>
      <c r="L237" t="s">
        <v>41</v>
      </c>
      <c r="M237" t="s">
        <v>37</v>
      </c>
      <c r="N237" t="s">
        <v>37</v>
      </c>
      <c r="O237" t="s">
        <v>37</v>
      </c>
      <c r="P237" t="s">
        <v>37</v>
      </c>
      <c r="Q237" t="s">
        <v>37</v>
      </c>
      <c r="R237" t="s">
        <v>112</v>
      </c>
      <c r="S237" t="s">
        <v>180</v>
      </c>
      <c r="T237">
        <v>24</v>
      </c>
      <c r="U237">
        <v>3825.83</v>
      </c>
    </row>
    <row r="238" spans="1:23" x14ac:dyDescent="0.35">
      <c r="A238">
        <v>10000036956</v>
      </c>
      <c r="B238">
        <v>1751046</v>
      </c>
      <c r="C238">
        <v>2460593</v>
      </c>
      <c r="E238" t="s">
        <v>49</v>
      </c>
      <c r="F238" t="s">
        <v>24</v>
      </c>
      <c r="G238" t="s">
        <v>25</v>
      </c>
      <c r="H238" s="2">
        <v>43090</v>
      </c>
      <c r="I238" s="2">
        <v>43090</v>
      </c>
      <c r="J238" s="2">
        <v>43117</v>
      </c>
      <c r="L238" t="s">
        <v>177</v>
      </c>
      <c r="M238" t="s">
        <v>120</v>
      </c>
      <c r="O238" t="s">
        <v>120</v>
      </c>
      <c r="P238" t="s">
        <v>94</v>
      </c>
      <c r="Q238" t="s">
        <v>94</v>
      </c>
      <c r="R238" t="s">
        <v>178</v>
      </c>
      <c r="S238" t="s">
        <v>179</v>
      </c>
      <c r="V238">
        <v>0</v>
      </c>
      <c r="W238">
        <v>21328.11</v>
      </c>
    </row>
    <row r="239" spans="1:23" x14ac:dyDescent="0.35">
      <c r="A239">
        <v>10000036956</v>
      </c>
      <c r="B239">
        <v>1751046</v>
      </c>
      <c r="C239">
        <v>2460593</v>
      </c>
      <c r="E239" t="s">
        <v>49</v>
      </c>
      <c r="F239" t="s">
        <v>24</v>
      </c>
      <c r="G239" t="s">
        <v>25</v>
      </c>
      <c r="H239" s="2">
        <v>43086</v>
      </c>
      <c r="I239" s="2">
        <v>43086</v>
      </c>
      <c r="J239" s="2">
        <v>43090</v>
      </c>
      <c r="L239" t="s">
        <v>41</v>
      </c>
      <c r="M239" t="s">
        <v>37</v>
      </c>
      <c r="O239" t="s">
        <v>37</v>
      </c>
      <c r="P239" t="s">
        <v>152</v>
      </c>
      <c r="Q239" t="s">
        <v>152</v>
      </c>
      <c r="R239" t="s">
        <v>175</v>
      </c>
      <c r="S239" t="s">
        <v>176</v>
      </c>
      <c r="T239">
        <v>243</v>
      </c>
      <c r="V239">
        <v>0</v>
      </c>
      <c r="W239">
        <v>26283.63</v>
      </c>
    </row>
    <row r="240" spans="1:23" x14ac:dyDescent="0.35">
      <c r="A240">
        <v>10000036956</v>
      </c>
      <c r="B240">
        <v>1751046</v>
      </c>
      <c r="C240">
        <v>2460593</v>
      </c>
      <c r="E240" t="s">
        <v>49</v>
      </c>
      <c r="F240" t="s">
        <v>24</v>
      </c>
      <c r="G240" t="s">
        <v>25</v>
      </c>
      <c r="H240" s="2">
        <v>43086</v>
      </c>
      <c r="I240" s="2">
        <v>43086</v>
      </c>
      <c r="J240" s="2">
        <v>43090</v>
      </c>
      <c r="L240" t="s">
        <v>41</v>
      </c>
      <c r="M240" t="s">
        <v>37</v>
      </c>
      <c r="O240" t="s">
        <v>37</v>
      </c>
      <c r="P240" t="s">
        <v>152</v>
      </c>
      <c r="Q240" t="s">
        <v>152</v>
      </c>
      <c r="R240" t="s">
        <v>175</v>
      </c>
      <c r="S240" t="s">
        <v>176</v>
      </c>
      <c r="T240">
        <v>243</v>
      </c>
      <c r="V240">
        <v>0</v>
      </c>
      <c r="W240">
        <v>26283.63</v>
      </c>
    </row>
    <row r="241" spans="1:23" x14ac:dyDescent="0.35">
      <c r="A241">
        <v>10000036956</v>
      </c>
      <c r="B241">
        <v>1751046</v>
      </c>
      <c r="C241">
        <v>2460593</v>
      </c>
      <c r="E241" t="s">
        <v>49</v>
      </c>
      <c r="F241" t="s">
        <v>24</v>
      </c>
      <c r="G241" t="s">
        <v>25</v>
      </c>
      <c r="H241" s="2">
        <v>43086</v>
      </c>
      <c r="I241" s="2">
        <v>43086</v>
      </c>
      <c r="J241" s="2">
        <v>43090</v>
      </c>
      <c r="L241" t="s">
        <v>41</v>
      </c>
      <c r="M241" t="s">
        <v>37</v>
      </c>
      <c r="O241" t="s">
        <v>37</v>
      </c>
      <c r="P241" t="s">
        <v>152</v>
      </c>
      <c r="Q241" t="s">
        <v>152</v>
      </c>
      <c r="R241" t="s">
        <v>175</v>
      </c>
      <c r="S241" t="s">
        <v>176</v>
      </c>
      <c r="T241">
        <v>243</v>
      </c>
      <c r="V241">
        <v>0</v>
      </c>
      <c r="W241">
        <v>26283.63</v>
      </c>
    </row>
    <row r="242" spans="1:23" x14ac:dyDescent="0.35">
      <c r="A242">
        <v>10000036956</v>
      </c>
      <c r="B242">
        <v>1751046</v>
      </c>
      <c r="C242">
        <v>2460593</v>
      </c>
      <c r="E242" t="s">
        <v>49</v>
      </c>
      <c r="F242" t="s">
        <v>24</v>
      </c>
      <c r="G242" t="s">
        <v>25</v>
      </c>
      <c r="H242" s="2">
        <v>43086</v>
      </c>
      <c r="I242" s="2">
        <v>43086</v>
      </c>
      <c r="J242" s="2">
        <v>43090</v>
      </c>
      <c r="L242" t="s">
        <v>41</v>
      </c>
      <c r="M242" t="s">
        <v>37</v>
      </c>
      <c r="O242" t="s">
        <v>37</v>
      </c>
      <c r="P242" t="s">
        <v>152</v>
      </c>
      <c r="Q242" t="s">
        <v>152</v>
      </c>
      <c r="R242" t="s">
        <v>175</v>
      </c>
      <c r="S242" t="s">
        <v>176</v>
      </c>
      <c r="T242">
        <v>243</v>
      </c>
      <c r="V242">
        <v>0</v>
      </c>
      <c r="W242">
        <v>26283.63</v>
      </c>
    </row>
    <row r="243" spans="1:23" x14ac:dyDescent="0.35">
      <c r="A243">
        <v>10000036956</v>
      </c>
      <c r="B243">
        <v>1751046</v>
      </c>
      <c r="C243">
        <v>2460593</v>
      </c>
      <c r="E243" t="s">
        <v>49</v>
      </c>
      <c r="F243" t="s">
        <v>24</v>
      </c>
      <c r="G243" t="s">
        <v>25</v>
      </c>
      <c r="H243" s="2">
        <v>43086</v>
      </c>
      <c r="I243" s="2">
        <v>43086</v>
      </c>
      <c r="J243" s="2">
        <v>43090</v>
      </c>
      <c r="L243" t="s">
        <v>41</v>
      </c>
      <c r="M243" t="s">
        <v>37</v>
      </c>
      <c r="O243" t="s">
        <v>37</v>
      </c>
      <c r="P243" t="s">
        <v>152</v>
      </c>
      <c r="Q243" t="s">
        <v>152</v>
      </c>
      <c r="R243" t="s">
        <v>175</v>
      </c>
      <c r="S243" t="s">
        <v>176</v>
      </c>
      <c r="T243">
        <v>243</v>
      </c>
      <c r="V243">
        <v>0</v>
      </c>
      <c r="W243">
        <v>26283.63</v>
      </c>
    </row>
    <row r="244" spans="1:23" x14ac:dyDescent="0.35">
      <c r="A244">
        <v>10000036956</v>
      </c>
      <c r="B244">
        <v>1751046</v>
      </c>
      <c r="C244">
        <v>2460593</v>
      </c>
      <c r="E244" t="s">
        <v>49</v>
      </c>
      <c r="F244" t="s">
        <v>24</v>
      </c>
      <c r="G244" t="s">
        <v>25</v>
      </c>
      <c r="H244" s="2">
        <v>43086</v>
      </c>
      <c r="I244" s="2">
        <v>43086</v>
      </c>
      <c r="J244" s="2">
        <v>43090</v>
      </c>
      <c r="L244" t="s">
        <v>41</v>
      </c>
      <c r="M244" t="s">
        <v>37</v>
      </c>
      <c r="O244" t="s">
        <v>37</v>
      </c>
      <c r="P244" t="s">
        <v>152</v>
      </c>
      <c r="Q244" t="s">
        <v>152</v>
      </c>
      <c r="R244" t="s">
        <v>175</v>
      </c>
      <c r="S244" t="s">
        <v>176</v>
      </c>
      <c r="T244">
        <v>243</v>
      </c>
      <c r="V244">
        <v>0</v>
      </c>
      <c r="W244">
        <v>26283.63</v>
      </c>
    </row>
    <row r="245" spans="1:23" x14ac:dyDescent="0.35">
      <c r="A245">
        <v>10000036956</v>
      </c>
      <c r="B245">
        <v>1751046</v>
      </c>
      <c r="C245">
        <v>2460593</v>
      </c>
      <c r="E245" t="s">
        <v>49</v>
      </c>
      <c r="F245" t="s">
        <v>24</v>
      </c>
      <c r="G245" t="s">
        <v>25</v>
      </c>
      <c r="H245" s="2">
        <v>43086</v>
      </c>
      <c r="I245" s="2">
        <v>43086</v>
      </c>
      <c r="J245" s="2">
        <v>43090</v>
      </c>
      <c r="L245" t="s">
        <v>41</v>
      </c>
      <c r="M245" t="s">
        <v>37</v>
      </c>
      <c r="O245" t="s">
        <v>37</v>
      </c>
      <c r="P245" t="s">
        <v>152</v>
      </c>
      <c r="Q245" t="s">
        <v>152</v>
      </c>
      <c r="R245" t="s">
        <v>175</v>
      </c>
      <c r="S245" t="s">
        <v>176</v>
      </c>
      <c r="T245">
        <v>243</v>
      </c>
      <c r="V245">
        <v>0</v>
      </c>
      <c r="W245">
        <v>26283.63</v>
      </c>
    </row>
    <row r="246" spans="1:23" x14ac:dyDescent="0.35">
      <c r="A246">
        <v>10000036956</v>
      </c>
      <c r="B246">
        <v>1751046</v>
      </c>
      <c r="C246">
        <v>2460593</v>
      </c>
      <c r="E246" t="s">
        <v>49</v>
      </c>
      <c r="F246" t="s">
        <v>24</v>
      </c>
      <c r="G246" t="s">
        <v>25</v>
      </c>
      <c r="H246" s="2">
        <v>43086</v>
      </c>
      <c r="I246" s="2">
        <v>43086</v>
      </c>
      <c r="J246" s="2">
        <v>43090</v>
      </c>
      <c r="L246" t="s">
        <v>41</v>
      </c>
      <c r="M246" t="s">
        <v>37</v>
      </c>
      <c r="O246" t="s">
        <v>37</v>
      </c>
      <c r="P246" t="s">
        <v>152</v>
      </c>
      <c r="Q246" t="s">
        <v>152</v>
      </c>
      <c r="R246" t="s">
        <v>175</v>
      </c>
      <c r="S246" t="s">
        <v>176</v>
      </c>
      <c r="T246">
        <v>243</v>
      </c>
      <c r="V246">
        <v>0</v>
      </c>
      <c r="W246">
        <v>26283.63</v>
      </c>
    </row>
    <row r="247" spans="1:23" x14ac:dyDescent="0.35">
      <c r="A247">
        <v>10000036956</v>
      </c>
      <c r="B247">
        <v>1751046</v>
      </c>
      <c r="C247">
        <v>2460593</v>
      </c>
      <c r="E247" t="s">
        <v>49</v>
      </c>
      <c r="F247" t="s">
        <v>24</v>
      </c>
      <c r="G247" t="s">
        <v>25</v>
      </c>
      <c r="H247" s="2">
        <v>43090</v>
      </c>
      <c r="I247" s="2">
        <v>43090</v>
      </c>
      <c r="J247" s="2">
        <v>43117</v>
      </c>
      <c r="L247" t="s">
        <v>177</v>
      </c>
      <c r="M247" t="s">
        <v>120</v>
      </c>
      <c r="O247" t="s">
        <v>120</v>
      </c>
      <c r="P247" t="s">
        <v>94</v>
      </c>
      <c r="Q247" t="s">
        <v>94</v>
      </c>
      <c r="R247" t="s">
        <v>178</v>
      </c>
      <c r="S247" t="s">
        <v>179</v>
      </c>
      <c r="V247">
        <v>0</v>
      </c>
      <c r="W247">
        <v>21328.11</v>
      </c>
    </row>
    <row r="248" spans="1:23" x14ac:dyDescent="0.35">
      <c r="A248">
        <v>10000036956</v>
      </c>
      <c r="B248">
        <v>1751046</v>
      </c>
      <c r="C248">
        <v>2460593</v>
      </c>
      <c r="E248" t="s">
        <v>49</v>
      </c>
      <c r="F248" t="s">
        <v>24</v>
      </c>
      <c r="G248" t="s">
        <v>25</v>
      </c>
      <c r="H248" s="2">
        <v>43090</v>
      </c>
      <c r="I248" s="2">
        <v>43090</v>
      </c>
      <c r="J248" s="2">
        <v>43117</v>
      </c>
      <c r="L248" t="s">
        <v>177</v>
      </c>
      <c r="M248" t="s">
        <v>120</v>
      </c>
      <c r="O248" t="s">
        <v>120</v>
      </c>
      <c r="P248" t="s">
        <v>94</v>
      </c>
      <c r="Q248" t="s">
        <v>94</v>
      </c>
      <c r="R248" t="s">
        <v>178</v>
      </c>
      <c r="S248" t="s">
        <v>179</v>
      </c>
      <c r="V248">
        <v>0</v>
      </c>
      <c r="W248">
        <v>21328.11</v>
      </c>
    </row>
    <row r="249" spans="1:23" x14ac:dyDescent="0.35">
      <c r="A249">
        <v>10000036956</v>
      </c>
      <c r="B249">
        <v>1751046</v>
      </c>
      <c r="C249">
        <v>2460593</v>
      </c>
      <c r="E249" t="s">
        <v>49</v>
      </c>
      <c r="F249" t="s">
        <v>24</v>
      </c>
      <c r="G249" t="s">
        <v>25</v>
      </c>
      <c r="H249" s="2">
        <v>43086</v>
      </c>
      <c r="I249" s="2">
        <v>43086</v>
      </c>
      <c r="J249" s="2">
        <v>43090</v>
      </c>
      <c r="L249" t="s">
        <v>41</v>
      </c>
      <c r="M249" t="s">
        <v>37</v>
      </c>
      <c r="O249" t="s">
        <v>37</v>
      </c>
      <c r="P249" t="s">
        <v>152</v>
      </c>
      <c r="Q249" t="s">
        <v>152</v>
      </c>
      <c r="R249" t="s">
        <v>175</v>
      </c>
      <c r="S249" t="s">
        <v>176</v>
      </c>
      <c r="T249">
        <v>243</v>
      </c>
      <c r="V249">
        <v>0</v>
      </c>
      <c r="W249">
        <v>26283.63</v>
      </c>
    </row>
    <row r="250" spans="1:23" x14ac:dyDescent="0.35">
      <c r="A250">
        <v>10000036956</v>
      </c>
      <c r="B250">
        <v>1751046</v>
      </c>
      <c r="C250">
        <v>2460593</v>
      </c>
      <c r="E250" t="s">
        <v>49</v>
      </c>
      <c r="F250" t="s">
        <v>24</v>
      </c>
      <c r="G250" t="s">
        <v>25</v>
      </c>
      <c r="H250" s="2">
        <v>43086</v>
      </c>
      <c r="I250" s="2">
        <v>43086</v>
      </c>
      <c r="J250" s="2">
        <v>43090</v>
      </c>
      <c r="L250" t="s">
        <v>41</v>
      </c>
      <c r="M250" t="s">
        <v>37</v>
      </c>
      <c r="O250" t="s">
        <v>37</v>
      </c>
      <c r="P250" t="s">
        <v>152</v>
      </c>
      <c r="Q250" t="s">
        <v>152</v>
      </c>
      <c r="R250" t="s">
        <v>175</v>
      </c>
      <c r="S250" t="s">
        <v>176</v>
      </c>
      <c r="T250">
        <v>243</v>
      </c>
      <c r="V250">
        <v>0</v>
      </c>
      <c r="W250">
        <v>26283.63</v>
      </c>
    </row>
    <row r="251" spans="1:23" x14ac:dyDescent="0.35">
      <c r="A251">
        <v>10000036956</v>
      </c>
      <c r="B251">
        <v>1751046</v>
      </c>
      <c r="C251">
        <v>2460593</v>
      </c>
      <c r="E251" t="s">
        <v>49</v>
      </c>
      <c r="F251" t="s">
        <v>24</v>
      </c>
      <c r="G251" t="s">
        <v>25</v>
      </c>
      <c r="H251" s="2">
        <v>43086</v>
      </c>
      <c r="I251" s="2">
        <v>43086</v>
      </c>
      <c r="J251" s="2">
        <v>43090</v>
      </c>
      <c r="L251" t="s">
        <v>41</v>
      </c>
      <c r="M251" t="s">
        <v>37</v>
      </c>
      <c r="O251" t="s">
        <v>37</v>
      </c>
      <c r="P251" t="s">
        <v>152</v>
      </c>
      <c r="Q251" t="s">
        <v>152</v>
      </c>
      <c r="R251" t="s">
        <v>175</v>
      </c>
      <c r="S251" t="s">
        <v>176</v>
      </c>
      <c r="T251">
        <v>243</v>
      </c>
      <c r="V251">
        <v>0</v>
      </c>
      <c r="W251">
        <v>26283.63</v>
      </c>
    </row>
    <row r="252" spans="1:23" x14ac:dyDescent="0.35">
      <c r="A252">
        <v>10000036956</v>
      </c>
      <c r="B252">
        <v>1751046</v>
      </c>
      <c r="C252">
        <v>2460593</v>
      </c>
      <c r="E252" t="s">
        <v>49</v>
      </c>
      <c r="F252" t="s">
        <v>24</v>
      </c>
      <c r="G252" t="s">
        <v>25</v>
      </c>
      <c r="H252" s="2">
        <v>43086</v>
      </c>
      <c r="I252" s="2">
        <v>43086</v>
      </c>
      <c r="J252" s="2">
        <v>43090</v>
      </c>
      <c r="L252" t="s">
        <v>41</v>
      </c>
      <c r="M252" t="s">
        <v>37</v>
      </c>
      <c r="O252" t="s">
        <v>37</v>
      </c>
      <c r="P252" t="s">
        <v>152</v>
      </c>
      <c r="Q252" t="s">
        <v>152</v>
      </c>
      <c r="R252" t="s">
        <v>175</v>
      </c>
      <c r="S252" t="s">
        <v>176</v>
      </c>
      <c r="T252">
        <v>243</v>
      </c>
      <c r="V252">
        <v>0</v>
      </c>
      <c r="W252">
        <v>26283.63</v>
      </c>
    </row>
    <row r="253" spans="1:23" x14ac:dyDescent="0.35">
      <c r="A253">
        <v>10000036956</v>
      </c>
      <c r="B253">
        <v>1751046</v>
      </c>
      <c r="C253">
        <v>2460593</v>
      </c>
      <c r="E253" t="s">
        <v>49</v>
      </c>
      <c r="F253" t="s">
        <v>24</v>
      </c>
      <c r="G253" t="s">
        <v>25</v>
      </c>
      <c r="H253" s="2">
        <v>43090</v>
      </c>
      <c r="I253" s="2">
        <v>43090</v>
      </c>
      <c r="J253" s="2">
        <v>43117</v>
      </c>
      <c r="L253" t="s">
        <v>177</v>
      </c>
      <c r="M253" t="s">
        <v>120</v>
      </c>
      <c r="O253" t="s">
        <v>120</v>
      </c>
      <c r="P253" t="s">
        <v>94</v>
      </c>
      <c r="Q253" t="s">
        <v>94</v>
      </c>
      <c r="R253" t="s">
        <v>178</v>
      </c>
      <c r="S253" t="s">
        <v>179</v>
      </c>
      <c r="V253">
        <v>0</v>
      </c>
      <c r="W253">
        <v>21328.11</v>
      </c>
    </row>
    <row r="254" spans="1:23" x14ac:dyDescent="0.35">
      <c r="A254">
        <v>10000036956</v>
      </c>
      <c r="B254">
        <v>1751046</v>
      </c>
      <c r="C254">
        <v>2460593</v>
      </c>
      <c r="E254" t="s">
        <v>49</v>
      </c>
      <c r="F254" t="s">
        <v>24</v>
      </c>
      <c r="G254" t="s">
        <v>25</v>
      </c>
      <c r="H254" s="2">
        <v>43086</v>
      </c>
      <c r="I254" s="2">
        <v>43086</v>
      </c>
      <c r="J254" s="2">
        <v>43090</v>
      </c>
      <c r="L254" t="s">
        <v>41</v>
      </c>
      <c r="M254" t="s">
        <v>37</v>
      </c>
      <c r="O254" t="s">
        <v>37</v>
      </c>
      <c r="P254" t="s">
        <v>152</v>
      </c>
      <c r="Q254" t="s">
        <v>152</v>
      </c>
      <c r="R254" t="s">
        <v>175</v>
      </c>
      <c r="S254" t="s">
        <v>176</v>
      </c>
      <c r="T254">
        <v>243</v>
      </c>
      <c r="V254">
        <v>0</v>
      </c>
      <c r="W254">
        <v>26283.63</v>
      </c>
    </row>
    <row r="255" spans="1:23" x14ac:dyDescent="0.35">
      <c r="A255">
        <v>10000036956</v>
      </c>
      <c r="B255">
        <v>1751046</v>
      </c>
      <c r="C255">
        <v>2460593</v>
      </c>
      <c r="E255" t="s">
        <v>49</v>
      </c>
      <c r="F255" t="s">
        <v>24</v>
      </c>
      <c r="G255" t="s">
        <v>25</v>
      </c>
      <c r="H255" s="2">
        <v>43086</v>
      </c>
      <c r="I255" s="2">
        <v>43086</v>
      </c>
      <c r="J255" s="2">
        <v>43090</v>
      </c>
      <c r="L255" t="s">
        <v>41</v>
      </c>
      <c r="M255" t="s">
        <v>37</v>
      </c>
      <c r="O255" t="s">
        <v>37</v>
      </c>
      <c r="P255" t="s">
        <v>152</v>
      </c>
      <c r="Q255" t="s">
        <v>152</v>
      </c>
      <c r="R255" t="s">
        <v>175</v>
      </c>
      <c r="S255" t="s">
        <v>176</v>
      </c>
      <c r="T255">
        <v>243</v>
      </c>
      <c r="V255">
        <v>0</v>
      </c>
      <c r="W255">
        <v>26283.63</v>
      </c>
    </row>
    <row r="256" spans="1:23" x14ac:dyDescent="0.35">
      <c r="A256">
        <v>10000036956</v>
      </c>
      <c r="B256">
        <v>1751046</v>
      </c>
      <c r="C256">
        <v>2460593</v>
      </c>
      <c r="E256" t="s">
        <v>49</v>
      </c>
      <c r="F256" t="s">
        <v>24</v>
      </c>
      <c r="G256" t="s">
        <v>25</v>
      </c>
      <c r="H256" s="2">
        <v>43086</v>
      </c>
      <c r="I256" s="2">
        <v>43086</v>
      </c>
      <c r="J256" s="2">
        <v>43090</v>
      </c>
      <c r="L256" t="s">
        <v>41</v>
      </c>
      <c r="M256" t="s">
        <v>37</v>
      </c>
      <c r="O256" t="s">
        <v>37</v>
      </c>
      <c r="P256" t="s">
        <v>152</v>
      </c>
      <c r="Q256" t="s">
        <v>152</v>
      </c>
      <c r="R256" t="s">
        <v>175</v>
      </c>
      <c r="S256" t="s">
        <v>176</v>
      </c>
      <c r="T256">
        <v>243</v>
      </c>
      <c r="V256">
        <v>0</v>
      </c>
      <c r="W256">
        <v>26283.63</v>
      </c>
    </row>
    <row r="257" spans="1:23" x14ac:dyDescent="0.35">
      <c r="A257">
        <v>10000036956</v>
      </c>
      <c r="B257">
        <v>1751046</v>
      </c>
      <c r="C257">
        <v>2460593</v>
      </c>
      <c r="E257" t="s">
        <v>49</v>
      </c>
      <c r="F257" t="s">
        <v>24</v>
      </c>
      <c r="G257" t="s">
        <v>25</v>
      </c>
      <c r="H257" s="2">
        <v>43086</v>
      </c>
      <c r="I257" s="2">
        <v>43086</v>
      </c>
      <c r="J257" s="2">
        <v>43090</v>
      </c>
      <c r="L257" t="s">
        <v>41</v>
      </c>
      <c r="M257" t="s">
        <v>37</v>
      </c>
      <c r="O257" t="s">
        <v>37</v>
      </c>
      <c r="P257" t="s">
        <v>152</v>
      </c>
      <c r="Q257" t="s">
        <v>152</v>
      </c>
      <c r="R257" t="s">
        <v>175</v>
      </c>
      <c r="S257" t="s">
        <v>176</v>
      </c>
      <c r="T257">
        <v>243</v>
      </c>
      <c r="V257">
        <v>0</v>
      </c>
      <c r="W257">
        <v>26283.63</v>
      </c>
    </row>
    <row r="258" spans="1:23" x14ac:dyDescent="0.35">
      <c r="A258">
        <v>10000036956</v>
      </c>
      <c r="B258">
        <v>1751046</v>
      </c>
      <c r="C258">
        <v>2460593</v>
      </c>
      <c r="E258" t="s">
        <v>49</v>
      </c>
      <c r="F258" t="s">
        <v>24</v>
      </c>
      <c r="G258" t="s">
        <v>25</v>
      </c>
      <c r="H258" s="2">
        <v>43086</v>
      </c>
      <c r="I258" s="2">
        <v>43086</v>
      </c>
      <c r="J258" s="2">
        <v>43090</v>
      </c>
      <c r="L258" t="s">
        <v>41</v>
      </c>
      <c r="M258" t="s">
        <v>37</v>
      </c>
      <c r="O258" t="s">
        <v>37</v>
      </c>
      <c r="P258" t="s">
        <v>152</v>
      </c>
      <c r="Q258" t="s">
        <v>152</v>
      </c>
      <c r="R258" t="s">
        <v>175</v>
      </c>
      <c r="S258" t="s">
        <v>176</v>
      </c>
      <c r="T258">
        <v>243</v>
      </c>
      <c r="V258">
        <v>26283.63</v>
      </c>
      <c r="W258">
        <v>26283.63</v>
      </c>
    </row>
    <row r="259" spans="1:23" x14ac:dyDescent="0.35">
      <c r="A259">
        <v>10000036956</v>
      </c>
      <c r="B259">
        <v>1751046</v>
      </c>
      <c r="C259">
        <v>2460593</v>
      </c>
      <c r="E259" t="s">
        <v>49</v>
      </c>
      <c r="F259" t="s">
        <v>24</v>
      </c>
      <c r="G259" t="s">
        <v>25</v>
      </c>
      <c r="H259" s="2">
        <v>43086</v>
      </c>
      <c r="I259" s="2">
        <v>43086</v>
      </c>
      <c r="J259" s="2">
        <v>43090</v>
      </c>
      <c r="L259" t="s">
        <v>41</v>
      </c>
      <c r="M259" t="s">
        <v>37</v>
      </c>
      <c r="O259" t="s">
        <v>37</v>
      </c>
      <c r="P259" t="s">
        <v>152</v>
      </c>
      <c r="Q259" t="s">
        <v>152</v>
      </c>
      <c r="R259" t="s">
        <v>175</v>
      </c>
      <c r="S259" t="s">
        <v>176</v>
      </c>
      <c r="T259">
        <v>243</v>
      </c>
      <c r="V259">
        <v>0</v>
      </c>
      <c r="W259">
        <v>26283.63</v>
      </c>
    </row>
    <row r="260" spans="1:23" x14ac:dyDescent="0.35">
      <c r="A260">
        <v>10000036956</v>
      </c>
      <c r="B260">
        <v>1751046</v>
      </c>
      <c r="C260">
        <v>2460593</v>
      </c>
      <c r="E260" t="s">
        <v>49</v>
      </c>
      <c r="F260" t="s">
        <v>24</v>
      </c>
      <c r="G260" t="s">
        <v>25</v>
      </c>
      <c r="H260" s="2">
        <v>43086</v>
      </c>
      <c r="I260" s="2">
        <v>43086</v>
      </c>
      <c r="J260" s="2">
        <v>43090</v>
      </c>
      <c r="L260" t="s">
        <v>41</v>
      </c>
      <c r="M260" t="s">
        <v>37</v>
      </c>
      <c r="O260" t="s">
        <v>37</v>
      </c>
      <c r="P260" t="s">
        <v>152</v>
      </c>
      <c r="Q260" t="s">
        <v>152</v>
      </c>
      <c r="R260" t="s">
        <v>175</v>
      </c>
      <c r="S260" t="s">
        <v>176</v>
      </c>
      <c r="T260">
        <v>243</v>
      </c>
      <c r="V260">
        <v>0</v>
      </c>
      <c r="W260">
        <v>26283.63</v>
      </c>
    </row>
    <row r="261" spans="1:23" x14ac:dyDescent="0.35">
      <c r="A261">
        <v>10000036956</v>
      </c>
      <c r="B261">
        <v>1751046</v>
      </c>
      <c r="C261">
        <v>2460593</v>
      </c>
      <c r="E261" t="s">
        <v>49</v>
      </c>
      <c r="F261" t="s">
        <v>24</v>
      </c>
      <c r="G261" t="s">
        <v>25</v>
      </c>
      <c r="H261" s="2">
        <v>43086</v>
      </c>
      <c r="I261" s="2">
        <v>43086</v>
      </c>
      <c r="J261" s="2">
        <v>43090</v>
      </c>
      <c r="L261" t="s">
        <v>41</v>
      </c>
      <c r="M261" t="s">
        <v>37</v>
      </c>
      <c r="O261" t="s">
        <v>37</v>
      </c>
      <c r="P261" t="s">
        <v>152</v>
      </c>
      <c r="Q261" t="s">
        <v>152</v>
      </c>
      <c r="R261" t="s">
        <v>175</v>
      </c>
      <c r="S261" t="s">
        <v>176</v>
      </c>
      <c r="T261">
        <v>243</v>
      </c>
      <c r="V261">
        <v>0</v>
      </c>
      <c r="W261">
        <v>26283.63</v>
      </c>
    </row>
    <row r="262" spans="1:23" x14ac:dyDescent="0.35">
      <c r="A262">
        <v>10000036956</v>
      </c>
      <c r="B262">
        <v>1751046</v>
      </c>
      <c r="C262">
        <v>2460593</v>
      </c>
      <c r="E262" t="s">
        <v>49</v>
      </c>
      <c r="F262" t="s">
        <v>24</v>
      </c>
      <c r="G262" t="s">
        <v>25</v>
      </c>
      <c r="H262" s="2">
        <v>43090</v>
      </c>
      <c r="I262" s="2">
        <v>43090</v>
      </c>
      <c r="J262" s="2">
        <v>43117</v>
      </c>
      <c r="L262" t="s">
        <v>177</v>
      </c>
      <c r="M262" t="s">
        <v>120</v>
      </c>
      <c r="O262" t="s">
        <v>120</v>
      </c>
      <c r="P262" t="s">
        <v>94</v>
      </c>
      <c r="Q262" t="s">
        <v>94</v>
      </c>
      <c r="R262" t="s">
        <v>178</v>
      </c>
      <c r="S262" t="s">
        <v>179</v>
      </c>
      <c r="V262">
        <v>0</v>
      </c>
      <c r="W262">
        <v>21328.11</v>
      </c>
    </row>
    <row r="263" spans="1:23" x14ac:dyDescent="0.35">
      <c r="A263">
        <v>10000036956</v>
      </c>
      <c r="B263">
        <v>1751046</v>
      </c>
      <c r="C263">
        <v>2460593</v>
      </c>
      <c r="E263" t="s">
        <v>49</v>
      </c>
      <c r="F263" t="s">
        <v>24</v>
      </c>
      <c r="G263" t="s">
        <v>25</v>
      </c>
      <c r="H263" s="2">
        <v>43090</v>
      </c>
      <c r="I263" s="2">
        <v>43090</v>
      </c>
      <c r="J263" s="2">
        <v>43117</v>
      </c>
      <c r="L263" t="s">
        <v>177</v>
      </c>
      <c r="M263" t="s">
        <v>120</v>
      </c>
      <c r="O263" t="s">
        <v>120</v>
      </c>
      <c r="P263" t="s">
        <v>94</v>
      </c>
      <c r="Q263" t="s">
        <v>94</v>
      </c>
      <c r="R263" t="s">
        <v>178</v>
      </c>
      <c r="S263" t="s">
        <v>179</v>
      </c>
      <c r="V263">
        <v>0</v>
      </c>
      <c r="W263">
        <v>21328.11</v>
      </c>
    </row>
    <row r="264" spans="1:23" x14ac:dyDescent="0.35">
      <c r="A264">
        <v>10000036956</v>
      </c>
      <c r="B264">
        <v>1751046</v>
      </c>
      <c r="C264">
        <v>2460593</v>
      </c>
      <c r="E264" t="s">
        <v>49</v>
      </c>
      <c r="F264" t="s">
        <v>24</v>
      </c>
      <c r="G264" t="s">
        <v>25</v>
      </c>
      <c r="H264" s="2">
        <v>43090</v>
      </c>
      <c r="I264" s="2">
        <v>43090</v>
      </c>
      <c r="J264" s="2">
        <v>43117</v>
      </c>
      <c r="L264" t="s">
        <v>177</v>
      </c>
      <c r="M264" t="s">
        <v>120</v>
      </c>
      <c r="O264" t="s">
        <v>120</v>
      </c>
      <c r="P264" t="s">
        <v>94</v>
      </c>
      <c r="Q264" t="s">
        <v>94</v>
      </c>
      <c r="R264" t="s">
        <v>178</v>
      </c>
      <c r="S264" t="s">
        <v>179</v>
      </c>
      <c r="V264">
        <v>21328.11</v>
      </c>
      <c r="W264">
        <v>21328.11</v>
      </c>
    </row>
    <row r="265" spans="1:23" x14ac:dyDescent="0.35">
      <c r="A265">
        <v>10000036956</v>
      </c>
      <c r="B265">
        <v>1751046</v>
      </c>
      <c r="C265">
        <v>2460593</v>
      </c>
      <c r="E265" t="s">
        <v>49</v>
      </c>
      <c r="F265" t="s">
        <v>24</v>
      </c>
      <c r="G265" t="s">
        <v>25</v>
      </c>
      <c r="H265" s="2">
        <v>43086</v>
      </c>
      <c r="I265" s="2">
        <v>43086</v>
      </c>
      <c r="J265" s="2">
        <v>43090</v>
      </c>
      <c r="L265" t="s">
        <v>41</v>
      </c>
      <c r="M265" t="s">
        <v>37</v>
      </c>
      <c r="O265" t="s">
        <v>37</v>
      </c>
      <c r="P265" t="s">
        <v>152</v>
      </c>
      <c r="Q265" t="s">
        <v>152</v>
      </c>
      <c r="R265" t="s">
        <v>175</v>
      </c>
      <c r="S265" t="s">
        <v>176</v>
      </c>
      <c r="T265">
        <v>243</v>
      </c>
      <c r="V265">
        <v>0</v>
      </c>
      <c r="W265">
        <v>26283.63</v>
      </c>
    </row>
    <row r="266" spans="1:23" x14ac:dyDescent="0.35">
      <c r="A266">
        <v>10000036956</v>
      </c>
      <c r="B266">
        <v>1751046</v>
      </c>
      <c r="C266">
        <v>2460593</v>
      </c>
      <c r="E266" t="s">
        <v>49</v>
      </c>
      <c r="F266" t="s">
        <v>24</v>
      </c>
      <c r="G266" t="s">
        <v>25</v>
      </c>
      <c r="H266" s="2">
        <v>43086</v>
      </c>
      <c r="I266" s="2">
        <v>43086</v>
      </c>
      <c r="J266" s="2">
        <v>43090</v>
      </c>
      <c r="L266" t="s">
        <v>41</v>
      </c>
      <c r="M266" t="s">
        <v>37</v>
      </c>
      <c r="O266" t="s">
        <v>37</v>
      </c>
      <c r="P266" t="s">
        <v>152</v>
      </c>
      <c r="Q266" t="s">
        <v>152</v>
      </c>
      <c r="R266" t="s">
        <v>175</v>
      </c>
      <c r="S266" t="s">
        <v>176</v>
      </c>
      <c r="T266">
        <v>243</v>
      </c>
      <c r="V266">
        <v>0</v>
      </c>
      <c r="W266">
        <v>26283.63</v>
      </c>
    </row>
    <row r="267" spans="1:23" x14ac:dyDescent="0.35">
      <c r="A267">
        <v>10000036956</v>
      </c>
      <c r="B267">
        <v>1751046</v>
      </c>
      <c r="C267">
        <v>2460593</v>
      </c>
      <c r="E267" t="s">
        <v>49</v>
      </c>
      <c r="F267" t="s">
        <v>24</v>
      </c>
      <c r="G267" t="s">
        <v>25</v>
      </c>
      <c r="H267" s="2">
        <v>43173</v>
      </c>
      <c r="I267" s="2">
        <v>43173</v>
      </c>
      <c r="J267" s="2">
        <v>43179</v>
      </c>
      <c r="L267" t="s">
        <v>173</v>
      </c>
      <c r="M267" t="s">
        <v>174</v>
      </c>
      <c r="O267" t="s">
        <v>174</v>
      </c>
      <c r="P267" t="s">
        <v>120</v>
      </c>
      <c r="Q267" t="s">
        <v>120</v>
      </c>
      <c r="R267" t="s">
        <v>42</v>
      </c>
      <c r="S267" t="s">
        <v>94</v>
      </c>
      <c r="T267">
        <v>6612</v>
      </c>
      <c r="V267">
        <v>0</v>
      </c>
      <c r="W267">
        <v>8115.48</v>
      </c>
    </row>
    <row r="268" spans="1:23" x14ac:dyDescent="0.35">
      <c r="A268">
        <v>10000036956</v>
      </c>
      <c r="B268">
        <v>1751046</v>
      </c>
      <c r="C268">
        <v>2460593</v>
      </c>
      <c r="E268" t="s">
        <v>49</v>
      </c>
      <c r="F268" t="s">
        <v>24</v>
      </c>
      <c r="G268" t="s">
        <v>25</v>
      </c>
      <c r="H268" s="2">
        <v>43173</v>
      </c>
      <c r="I268" s="2">
        <v>43173</v>
      </c>
      <c r="J268" s="2">
        <v>43179</v>
      </c>
      <c r="L268" t="s">
        <v>173</v>
      </c>
      <c r="M268" t="s">
        <v>174</v>
      </c>
      <c r="O268" t="s">
        <v>174</v>
      </c>
      <c r="P268" t="s">
        <v>120</v>
      </c>
      <c r="Q268" t="s">
        <v>120</v>
      </c>
      <c r="R268" t="s">
        <v>42</v>
      </c>
      <c r="S268" t="s">
        <v>94</v>
      </c>
      <c r="T268">
        <v>6612</v>
      </c>
      <c r="V268">
        <v>0</v>
      </c>
      <c r="W268">
        <v>8115.48</v>
      </c>
    </row>
    <row r="269" spans="1:23" x14ac:dyDescent="0.35">
      <c r="A269">
        <v>10000036956</v>
      </c>
      <c r="B269">
        <v>1751046</v>
      </c>
      <c r="C269">
        <v>2460593</v>
      </c>
      <c r="E269" t="s">
        <v>49</v>
      </c>
      <c r="F269" t="s">
        <v>24</v>
      </c>
      <c r="G269" t="s">
        <v>25</v>
      </c>
      <c r="H269" s="2">
        <v>43173</v>
      </c>
      <c r="I269" s="2">
        <v>43173</v>
      </c>
      <c r="J269" s="2">
        <v>43179</v>
      </c>
      <c r="L269" t="s">
        <v>173</v>
      </c>
      <c r="M269" t="s">
        <v>174</v>
      </c>
      <c r="O269" t="s">
        <v>174</v>
      </c>
      <c r="P269" t="s">
        <v>120</v>
      </c>
      <c r="Q269" t="s">
        <v>120</v>
      </c>
      <c r="R269" t="s">
        <v>42</v>
      </c>
      <c r="S269" t="s">
        <v>94</v>
      </c>
      <c r="T269">
        <v>6612</v>
      </c>
      <c r="V269">
        <v>0</v>
      </c>
      <c r="W269">
        <v>8115.48</v>
      </c>
    </row>
    <row r="270" spans="1:23" x14ac:dyDescent="0.35">
      <c r="A270">
        <v>10000036956</v>
      </c>
      <c r="B270">
        <v>1751046</v>
      </c>
      <c r="C270">
        <v>2460593</v>
      </c>
      <c r="E270" t="s">
        <v>49</v>
      </c>
      <c r="F270" t="s">
        <v>24</v>
      </c>
      <c r="G270" t="s">
        <v>25</v>
      </c>
      <c r="H270" s="2">
        <v>43173</v>
      </c>
      <c r="I270" s="2">
        <v>43173</v>
      </c>
      <c r="J270" s="2">
        <v>43179</v>
      </c>
      <c r="L270" t="s">
        <v>173</v>
      </c>
      <c r="M270" t="s">
        <v>174</v>
      </c>
      <c r="O270" t="s">
        <v>174</v>
      </c>
      <c r="P270" t="s">
        <v>120</v>
      </c>
      <c r="Q270" t="s">
        <v>120</v>
      </c>
      <c r="R270" t="s">
        <v>42</v>
      </c>
      <c r="S270" t="s">
        <v>94</v>
      </c>
      <c r="T270">
        <v>6612</v>
      </c>
      <c r="V270">
        <v>0</v>
      </c>
      <c r="W270">
        <v>8115.48</v>
      </c>
    </row>
    <row r="271" spans="1:23" x14ac:dyDescent="0.35">
      <c r="A271">
        <v>10000036956</v>
      </c>
      <c r="B271">
        <v>1751046</v>
      </c>
      <c r="C271">
        <v>2460593</v>
      </c>
      <c r="E271" t="s">
        <v>49</v>
      </c>
      <c r="F271" t="s">
        <v>24</v>
      </c>
      <c r="G271" t="s">
        <v>25</v>
      </c>
      <c r="H271" s="2">
        <v>43173</v>
      </c>
      <c r="I271" s="2">
        <v>43173</v>
      </c>
      <c r="J271" s="2">
        <v>43179</v>
      </c>
      <c r="L271" t="s">
        <v>173</v>
      </c>
      <c r="M271" t="s">
        <v>174</v>
      </c>
      <c r="O271" t="s">
        <v>174</v>
      </c>
      <c r="P271" t="s">
        <v>120</v>
      </c>
      <c r="Q271" t="s">
        <v>120</v>
      </c>
      <c r="R271" t="s">
        <v>42</v>
      </c>
      <c r="S271" t="s">
        <v>94</v>
      </c>
      <c r="T271">
        <v>6612</v>
      </c>
      <c r="V271">
        <v>0</v>
      </c>
      <c r="W271">
        <v>8115.48</v>
      </c>
    </row>
    <row r="272" spans="1:23" x14ac:dyDescent="0.35">
      <c r="A272">
        <v>10000036956</v>
      </c>
      <c r="B272">
        <v>1751046</v>
      </c>
      <c r="C272">
        <v>2460593</v>
      </c>
      <c r="E272" t="s">
        <v>49</v>
      </c>
      <c r="F272" t="s">
        <v>24</v>
      </c>
      <c r="G272" t="s">
        <v>25</v>
      </c>
      <c r="H272" s="2">
        <v>43173</v>
      </c>
      <c r="I272" s="2">
        <v>43173</v>
      </c>
      <c r="J272" s="2">
        <v>43179</v>
      </c>
      <c r="L272" t="s">
        <v>173</v>
      </c>
      <c r="M272" t="s">
        <v>174</v>
      </c>
      <c r="O272" t="s">
        <v>174</v>
      </c>
      <c r="P272" t="s">
        <v>120</v>
      </c>
      <c r="Q272" t="s">
        <v>120</v>
      </c>
      <c r="R272" t="s">
        <v>42</v>
      </c>
      <c r="S272" t="s">
        <v>94</v>
      </c>
      <c r="T272">
        <v>6612</v>
      </c>
      <c r="V272">
        <v>0</v>
      </c>
      <c r="W272">
        <v>8115.48</v>
      </c>
    </row>
    <row r="273" spans="1:23" x14ac:dyDescent="0.35">
      <c r="A273">
        <v>10000036956</v>
      </c>
      <c r="B273">
        <v>1751046</v>
      </c>
      <c r="C273">
        <v>2460593</v>
      </c>
      <c r="E273" t="s">
        <v>49</v>
      </c>
      <c r="F273" t="s">
        <v>24</v>
      </c>
      <c r="G273" t="s">
        <v>25</v>
      </c>
      <c r="H273" s="2">
        <v>43173</v>
      </c>
      <c r="I273" s="2">
        <v>43173</v>
      </c>
      <c r="J273" s="2">
        <v>43179</v>
      </c>
      <c r="L273" t="s">
        <v>173</v>
      </c>
      <c r="M273" t="s">
        <v>174</v>
      </c>
      <c r="O273" t="s">
        <v>174</v>
      </c>
      <c r="P273" t="s">
        <v>120</v>
      </c>
      <c r="Q273" t="s">
        <v>120</v>
      </c>
      <c r="R273" t="s">
        <v>42</v>
      </c>
      <c r="S273" t="s">
        <v>94</v>
      </c>
      <c r="T273">
        <v>6612</v>
      </c>
      <c r="V273">
        <v>0</v>
      </c>
      <c r="W273">
        <v>8115.48</v>
      </c>
    </row>
    <row r="274" spans="1:23" x14ac:dyDescent="0.35">
      <c r="A274">
        <v>10000036956</v>
      </c>
      <c r="B274">
        <v>1751046</v>
      </c>
      <c r="C274">
        <v>2460593</v>
      </c>
      <c r="E274" t="s">
        <v>49</v>
      </c>
      <c r="F274" t="s">
        <v>24</v>
      </c>
      <c r="G274" t="s">
        <v>25</v>
      </c>
      <c r="H274" s="2">
        <v>43173</v>
      </c>
      <c r="I274" s="2">
        <v>43173</v>
      </c>
      <c r="J274" s="2">
        <v>43179</v>
      </c>
      <c r="L274" t="s">
        <v>173</v>
      </c>
      <c r="M274" t="s">
        <v>174</v>
      </c>
      <c r="O274" t="s">
        <v>174</v>
      </c>
      <c r="P274" t="s">
        <v>120</v>
      </c>
      <c r="Q274" t="s">
        <v>120</v>
      </c>
      <c r="R274" t="s">
        <v>42</v>
      </c>
      <c r="S274" t="s">
        <v>94</v>
      </c>
      <c r="T274">
        <v>6612</v>
      </c>
      <c r="V274">
        <v>0</v>
      </c>
      <c r="W274">
        <v>8115.48</v>
      </c>
    </row>
    <row r="275" spans="1:23" x14ac:dyDescent="0.35">
      <c r="A275">
        <v>10000036956</v>
      </c>
      <c r="B275">
        <v>1751046</v>
      </c>
      <c r="C275">
        <v>2460593</v>
      </c>
      <c r="E275" t="s">
        <v>49</v>
      </c>
      <c r="F275" t="s">
        <v>24</v>
      </c>
      <c r="G275" t="s">
        <v>25</v>
      </c>
      <c r="H275" s="2">
        <v>43173</v>
      </c>
      <c r="I275" s="2">
        <v>43173</v>
      </c>
      <c r="J275" s="2">
        <v>43179</v>
      </c>
      <c r="L275" t="s">
        <v>173</v>
      </c>
      <c r="M275" t="s">
        <v>174</v>
      </c>
      <c r="O275" t="s">
        <v>174</v>
      </c>
      <c r="P275" t="s">
        <v>120</v>
      </c>
      <c r="Q275" t="s">
        <v>120</v>
      </c>
      <c r="R275" t="s">
        <v>42</v>
      </c>
      <c r="S275" t="s">
        <v>94</v>
      </c>
      <c r="T275">
        <v>6612</v>
      </c>
      <c r="V275">
        <v>8115.48</v>
      </c>
      <c r="W275">
        <v>8115.48</v>
      </c>
    </row>
    <row r="276" spans="1:23" x14ac:dyDescent="0.35">
      <c r="A276">
        <v>10000036956</v>
      </c>
      <c r="B276">
        <v>1751046</v>
      </c>
      <c r="C276">
        <v>2460593</v>
      </c>
      <c r="E276" t="s">
        <v>49</v>
      </c>
      <c r="F276" t="s">
        <v>24</v>
      </c>
      <c r="G276" t="s">
        <v>25</v>
      </c>
      <c r="H276" s="2">
        <v>43173</v>
      </c>
      <c r="I276" s="2">
        <v>43173</v>
      </c>
      <c r="J276" s="2">
        <v>43179</v>
      </c>
      <c r="L276" t="s">
        <v>173</v>
      </c>
      <c r="M276" t="s">
        <v>174</v>
      </c>
      <c r="O276" t="s">
        <v>174</v>
      </c>
      <c r="P276" t="s">
        <v>120</v>
      </c>
      <c r="Q276" t="s">
        <v>120</v>
      </c>
      <c r="R276" t="s">
        <v>42</v>
      </c>
      <c r="S276" t="s">
        <v>94</v>
      </c>
      <c r="T276">
        <v>6612</v>
      </c>
      <c r="V276">
        <v>0</v>
      </c>
      <c r="W276">
        <v>8115.48</v>
      </c>
    </row>
    <row r="277" spans="1:23" x14ac:dyDescent="0.35">
      <c r="A277">
        <v>10000036956</v>
      </c>
      <c r="B277">
        <v>1751046</v>
      </c>
      <c r="C277">
        <v>2460593</v>
      </c>
      <c r="E277" t="s">
        <v>49</v>
      </c>
      <c r="F277" t="s">
        <v>24</v>
      </c>
      <c r="G277" t="s">
        <v>25</v>
      </c>
      <c r="H277" s="2">
        <v>43173</v>
      </c>
      <c r="I277" s="2">
        <v>43173</v>
      </c>
      <c r="J277" s="2">
        <v>43179</v>
      </c>
      <c r="L277" t="s">
        <v>173</v>
      </c>
      <c r="M277" t="s">
        <v>174</v>
      </c>
      <c r="O277" t="s">
        <v>174</v>
      </c>
      <c r="P277" t="s">
        <v>120</v>
      </c>
      <c r="Q277" t="s">
        <v>120</v>
      </c>
      <c r="R277" t="s">
        <v>42</v>
      </c>
      <c r="S277" t="s">
        <v>94</v>
      </c>
      <c r="T277">
        <v>6612</v>
      </c>
      <c r="V277">
        <v>0</v>
      </c>
      <c r="W277">
        <v>8115.48</v>
      </c>
    </row>
    <row r="278" spans="1:23" x14ac:dyDescent="0.35">
      <c r="A278">
        <v>10000036956</v>
      </c>
      <c r="B278">
        <v>1751046</v>
      </c>
      <c r="C278">
        <v>2460593</v>
      </c>
      <c r="E278" t="s">
        <v>49</v>
      </c>
      <c r="F278" t="s">
        <v>24</v>
      </c>
      <c r="G278" t="s">
        <v>25</v>
      </c>
      <c r="H278" s="2">
        <v>43173</v>
      </c>
      <c r="I278" s="2">
        <v>43173</v>
      </c>
      <c r="J278" s="2">
        <v>43179</v>
      </c>
      <c r="L278" t="s">
        <v>173</v>
      </c>
      <c r="M278" t="s">
        <v>174</v>
      </c>
      <c r="O278" t="s">
        <v>174</v>
      </c>
      <c r="P278" t="s">
        <v>120</v>
      </c>
      <c r="Q278" t="s">
        <v>120</v>
      </c>
      <c r="R278" t="s">
        <v>42</v>
      </c>
      <c r="S278" t="s">
        <v>94</v>
      </c>
      <c r="T278">
        <v>6612</v>
      </c>
      <c r="V278">
        <v>0</v>
      </c>
      <c r="W278">
        <v>8115.48</v>
      </c>
    </row>
    <row r="279" spans="1:23" x14ac:dyDescent="0.35">
      <c r="A279">
        <v>10000036956</v>
      </c>
      <c r="B279">
        <v>1751046</v>
      </c>
      <c r="C279">
        <v>2460593</v>
      </c>
      <c r="E279" t="s">
        <v>49</v>
      </c>
      <c r="F279" t="s">
        <v>24</v>
      </c>
      <c r="G279" t="s">
        <v>25</v>
      </c>
      <c r="H279" s="2">
        <v>43173</v>
      </c>
      <c r="I279" s="2">
        <v>43173</v>
      </c>
      <c r="J279" s="2">
        <v>43179</v>
      </c>
      <c r="L279" t="s">
        <v>173</v>
      </c>
      <c r="M279" t="s">
        <v>174</v>
      </c>
      <c r="O279" t="s">
        <v>174</v>
      </c>
      <c r="P279" t="s">
        <v>120</v>
      </c>
      <c r="Q279" t="s">
        <v>120</v>
      </c>
      <c r="R279" t="s">
        <v>42</v>
      </c>
      <c r="S279" t="s">
        <v>94</v>
      </c>
      <c r="T279">
        <v>6612</v>
      </c>
      <c r="V279">
        <v>0</v>
      </c>
      <c r="W279">
        <v>8115.48</v>
      </c>
    </row>
    <row r="280" spans="1:23" x14ac:dyDescent="0.35">
      <c r="A280">
        <v>10000036956</v>
      </c>
      <c r="B280">
        <v>1751046</v>
      </c>
      <c r="C280">
        <v>2460593</v>
      </c>
      <c r="E280" t="s">
        <v>49</v>
      </c>
      <c r="F280" t="s">
        <v>24</v>
      </c>
      <c r="G280" t="s">
        <v>25</v>
      </c>
      <c r="H280" s="2">
        <v>43173</v>
      </c>
      <c r="I280" s="2">
        <v>43173</v>
      </c>
      <c r="J280" s="2">
        <v>43179</v>
      </c>
      <c r="L280" t="s">
        <v>173</v>
      </c>
      <c r="M280" t="s">
        <v>174</v>
      </c>
      <c r="O280" t="s">
        <v>174</v>
      </c>
      <c r="P280" t="s">
        <v>120</v>
      </c>
      <c r="Q280" t="s">
        <v>120</v>
      </c>
      <c r="R280" t="s">
        <v>42</v>
      </c>
      <c r="S280" t="s">
        <v>94</v>
      </c>
      <c r="T280">
        <v>6612</v>
      </c>
      <c r="V280">
        <v>0</v>
      </c>
      <c r="W280">
        <v>8115.48</v>
      </c>
    </row>
    <row r="281" spans="1:23" x14ac:dyDescent="0.35">
      <c r="A281">
        <v>10000036956</v>
      </c>
      <c r="B281">
        <v>1751046</v>
      </c>
      <c r="C281">
        <v>2460593</v>
      </c>
      <c r="E281" t="s">
        <v>49</v>
      </c>
      <c r="F281" t="s">
        <v>24</v>
      </c>
      <c r="G281" t="s">
        <v>25</v>
      </c>
      <c r="H281" s="2">
        <v>43173</v>
      </c>
      <c r="I281" s="2">
        <v>43173</v>
      </c>
      <c r="J281" s="2">
        <v>43179</v>
      </c>
      <c r="L281" t="s">
        <v>173</v>
      </c>
      <c r="M281" t="s">
        <v>174</v>
      </c>
      <c r="O281" t="s">
        <v>174</v>
      </c>
      <c r="P281" t="s">
        <v>120</v>
      </c>
      <c r="Q281" t="s">
        <v>120</v>
      </c>
      <c r="R281" t="s">
        <v>42</v>
      </c>
      <c r="S281" t="s">
        <v>94</v>
      </c>
      <c r="T281">
        <v>6612</v>
      </c>
      <c r="V281">
        <v>0</v>
      </c>
      <c r="W281">
        <v>8115.48</v>
      </c>
    </row>
    <row r="282" spans="1:23" x14ac:dyDescent="0.35">
      <c r="A282">
        <v>10000036956</v>
      </c>
      <c r="B282">
        <v>1751046</v>
      </c>
      <c r="C282">
        <v>2460593</v>
      </c>
      <c r="E282" t="s">
        <v>49</v>
      </c>
      <c r="F282" t="s">
        <v>24</v>
      </c>
      <c r="G282" t="s">
        <v>25</v>
      </c>
      <c r="H282" s="2">
        <v>43173</v>
      </c>
      <c r="I282" s="2">
        <v>43173</v>
      </c>
      <c r="J282" s="2">
        <v>43179</v>
      </c>
      <c r="L282" t="s">
        <v>173</v>
      </c>
      <c r="M282" t="s">
        <v>174</v>
      </c>
      <c r="O282" t="s">
        <v>174</v>
      </c>
      <c r="P282" t="s">
        <v>120</v>
      </c>
      <c r="Q282" t="s">
        <v>120</v>
      </c>
      <c r="R282" t="s">
        <v>42</v>
      </c>
      <c r="S282" t="s">
        <v>94</v>
      </c>
      <c r="T282">
        <v>6612</v>
      </c>
      <c r="V282">
        <v>0</v>
      </c>
      <c r="W282">
        <v>8115.48</v>
      </c>
    </row>
    <row r="283" spans="1:23" x14ac:dyDescent="0.35">
      <c r="A283">
        <v>10000036956</v>
      </c>
      <c r="B283">
        <v>1751046</v>
      </c>
      <c r="C283">
        <v>2460593</v>
      </c>
      <c r="E283" t="s">
        <v>49</v>
      </c>
      <c r="F283" t="s">
        <v>24</v>
      </c>
      <c r="G283" t="s">
        <v>25</v>
      </c>
      <c r="H283" s="2">
        <v>43173</v>
      </c>
      <c r="I283" s="2">
        <v>43173</v>
      </c>
      <c r="J283" s="2">
        <v>43179</v>
      </c>
      <c r="L283" t="s">
        <v>173</v>
      </c>
      <c r="M283" t="s">
        <v>174</v>
      </c>
      <c r="O283" t="s">
        <v>174</v>
      </c>
      <c r="P283" t="s">
        <v>120</v>
      </c>
      <c r="Q283" t="s">
        <v>120</v>
      </c>
      <c r="R283" t="s">
        <v>42</v>
      </c>
      <c r="S283" t="s">
        <v>94</v>
      </c>
      <c r="T283">
        <v>6612</v>
      </c>
      <c r="V283">
        <v>0</v>
      </c>
      <c r="W283">
        <v>8115.48</v>
      </c>
    </row>
    <row r="284" spans="1:23" x14ac:dyDescent="0.35">
      <c r="A284">
        <v>10000036956</v>
      </c>
      <c r="C284">
        <v>3002408</v>
      </c>
      <c r="E284" t="s">
        <v>23</v>
      </c>
      <c r="F284" t="s">
        <v>24</v>
      </c>
      <c r="G284" t="s">
        <v>25</v>
      </c>
      <c r="H284" s="2">
        <v>43117</v>
      </c>
      <c r="I284" s="2">
        <v>43090</v>
      </c>
      <c r="J284" s="2">
        <v>43117</v>
      </c>
      <c r="M284" t="s">
        <v>120</v>
      </c>
      <c r="N284" t="s">
        <v>120</v>
      </c>
      <c r="O284" t="s">
        <v>120</v>
      </c>
      <c r="P284" t="s">
        <v>120</v>
      </c>
      <c r="Q284" t="s">
        <v>120</v>
      </c>
      <c r="R284" t="s">
        <v>42</v>
      </c>
      <c r="S284" t="s">
        <v>181</v>
      </c>
      <c r="U284">
        <v>1269.44</v>
      </c>
    </row>
    <row r="285" spans="1:23" x14ac:dyDescent="0.35">
      <c r="A285">
        <v>10000037619</v>
      </c>
      <c r="C285">
        <v>3035027</v>
      </c>
      <c r="E285" t="s">
        <v>23</v>
      </c>
      <c r="F285" t="s">
        <v>30</v>
      </c>
      <c r="G285" t="s">
        <v>31</v>
      </c>
      <c r="H285" s="2">
        <v>42849</v>
      </c>
      <c r="L285">
        <v>99213</v>
      </c>
      <c r="M285" t="s">
        <v>182</v>
      </c>
      <c r="N285" t="s">
        <v>183</v>
      </c>
      <c r="O285" t="s">
        <v>182</v>
      </c>
      <c r="P285" t="s">
        <v>183</v>
      </c>
      <c r="Q285" t="s">
        <v>183</v>
      </c>
      <c r="U285">
        <v>0</v>
      </c>
    </row>
    <row r="286" spans="1:23" x14ac:dyDescent="0.35">
      <c r="A286">
        <v>10000037619</v>
      </c>
      <c r="C286">
        <v>2743460</v>
      </c>
      <c r="E286" t="s">
        <v>23</v>
      </c>
      <c r="F286" t="s">
        <v>30</v>
      </c>
      <c r="G286" t="s">
        <v>31</v>
      </c>
      <c r="H286" s="2">
        <v>42865</v>
      </c>
      <c r="L286">
        <v>99213</v>
      </c>
      <c r="M286" t="s">
        <v>184</v>
      </c>
      <c r="O286" t="s">
        <v>184</v>
      </c>
      <c r="U286">
        <v>0</v>
      </c>
    </row>
    <row r="287" spans="1:23" x14ac:dyDescent="0.35">
      <c r="A287">
        <v>10000037619</v>
      </c>
      <c r="C287">
        <v>3035027</v>
      </c>
      <c r="E287" t="s">
        <v>23</v>
      </c>
      <c r="F287" t="s">
        <v>30</v>
      </c>
      <c r="G287" t="s">
        <v>31</v>
      </c>
      <c r="H287" s="2">
        <v>42864</v>
      </c>
      <c r="L287">
        <v>99214</v>
      </c>
      <c r="M287" t="s">
        <v>182</v>
      </c>
      <c r="N287" t="s">
        <v>185</v>
      </c>
      <c r="O287" t="s">
        <v>182</v>
      </c>
      <c r="P287" t="s">
        <v>185</v>
      </c>
      <c r="Q287" t="s">
        <v>185</v>
      </c>
      <c r="U287">
        <v>0</v>
      </c>
    </row>
    <row r="288" spans="1:23" x14ac:dyDescent="0.35">
      <c r="A288">
        <v>10000037619</v>
      </c>
      <c r="C288">
        <v>3602715</v>
      </c>
      <c r="E288" t="s">
        <v>23</v>
      </c>
      <c r="F288" t="s">
        <v>30</v>
      </c>
      <c r="G288" t="s">
        <v>31</v>
      </c>
      <c r="H288" s="2">
        <v>42898</v>
      </c>
      <c r="L288">
        <v>99214</v>
      </c>
      <c r="M288" t="s">
        <v>186</v>
      </c>
      <c r="N288" t="s">
        <v>187</v>
      </c>
      <c r="O288" t="s">
        <v>186</v>
      </c>
      <c r="P288" t="s">
        <v>187</v>
      </c>
      <c r="Q288" t="s">
        <v>187</v>
      </c>
      <c r="R288" t="s">
        <v>79</v>
      </c>
      <c r="U288">
        <v>0</v>
      </c>
    </row>
    <row r="289" spans="1:23" x14ac:dyDescent="0.35">
      <c r="A289">
        <v>10000037619</v>
      </c>
      <c r="C289">
        <v>354467</v>
      </c>
      <c r="E289" t="s">
        <v>23</v>
      </c>
      <c r="F289" t="s">
        <v>23</v>
      </c>
      <c r="G289" t="s">
        <v>44</v>
      </c>
      <c r="H289" s="2">
        <v>42766</v>
      </c>
      <c r="L289">
        <v>99284</v>
      </c>
      <c r="M289" t="s">
        <v>188</v>
      </c>
      <c r="O289" t="s">
        <v>188</v>
      </c>
      <c r="R289" t="s">
        <v>66</v>
      </c>
      <c r="S289" t="s">
        <v>132</v>
      </c>
      <c r="U289">
        <v>57.51</v>
      </c>
    </row>
    <row r="290" spans="1:23" x14ac:dyDescent="0.35">
      <c r="A290">
        <v>10000037619</v>
      </c>
      <c r="C290">
        <v>3002393</v>
      </c>
      <c r="E290" t="s">
        <v>23</v>
      </c>
      <c r="F290" t="s">
        <v>24</v>
      </c>
      <c r="G290" t="s">
        <v>25</v>
      </c>
      <c r="H290" s="2">
        <v>42908</v>
      </c>
      <c r="I290" s="2">
        <v>42908</v>
      </c>
      <c r="J290" s="2">
        <v>42914</v>
      </c>
      <c r="L290" t="s">
        <v>41</v>
      </c>
      <c r="M290" t="s">
        <v>37</v>
      </c>
      <c r="N290" t="s">
        <v>37</v>
      </c>
      <c r="O290" t="s">
        <v>37</v>
      </c>
      <c r="P290" t="s">
        <v>37</v>
      </c>
      <c r="Q290" t="s">
        <v>37</v>
      </c>
      <c r="R290" t="s">
        <v>112</v>
      </c>
      <c r="S290" t="s">
        <v>117</v>
      </c>
      <c r="U290">
        <v>1316</v>
      </c>
    </row>
    <row r="291" spans="1:23" x14ac:dyDescent="0.35">
      <c r="A291">
        <v>10000037619</v>
      </c>
      <c r="C291">
        <v>3002393</v>
      </c>
      <c r="E291" t="s">
        <v>23</v>
      </c>
      <c r="F291" t="s">
        <v>24</v>
      </c>
      <c r="G291" t="s">
        <v>25</v>
      </c>
      <c r="H291" s="2">
        <v>42540</v>
      </c>
      <c r="I291" s="2">
        <v>42540</v>
      </c>
      <c r="J291" s="2">
        <v>42543</v>
      </c>
      <c r="L291" s="3" t="s">
        <v>189</v>
      </c>
      <c r="M291" t="s">
        <v>37</v>
      </c>
      <c r="N291" t="s">
        <v>190</v>
      </c>
      <c r="O291" t="s">
        <v>37</v>
      </c>
      <c r="P291" t="s">
        <v>190</v>
      </c>
      <c r="Q291" t="s">
        <v>190</v>
      </c>
      <c r="R291" t="s">
        <v>191</v>
      </c>
      <c r="S291" t="s">
        <v>192</v>
      </c>
      <c r="U291">
        <v>1288</v>
      </c>
    </row>
    <row r="292" spans="1:23" x14ac:dyDescent="0.35">
      <c r="A292">
        <v>10000041295</v>
      </c>
      <c r="B292">
        <v>1421250</v>
      </c>
      <c r="C292">
        <v>2301348</v>
      </c>
      <c r="E292" t="s">
        <v>49</v>
      </c>
      <c r="F292" t="s">
        <v>30</v>
      </c>
      <c r="G292" t="s">
        <v>31</v>
      </c>
      <c r="H292" s="2">
        <v>43158</v>
      </c>
      <c r="L292">
        <v>99213</v>
      </c>
      <c r="M292" t="s">
        <v>193</v>
      </c>
      <c r="N292" t="s">
        <v>194</v>
      </c>
      <c r="O292" t="s">
        <v>193</v>
      </c>
      <c r="P292" t="s">
        <v>194</v>
      </c>
      <c r="Q292" t="s">
        <v>194</v>
      </c>
      <c r="V292">
        <v>85.56</v>
      </c>
      <c r="W292">
        <v>0</v>
      </c>
    </row>
    <row r="293" spans="1:23" x14ac:dyDescent="0.35">
      <c r="A293">
        <v>10000041295</v>
      </c>
      <c r="B293">
        <v>1421250</v>
      </c>
      <c r="C293">
        <v>3975528</v>
      </c>
      <c r="E293" t="s">
        <v>49</v>
      </c>
      <c r="F293" t="s">
        <v>30</v>
      </c>
      <c r="G293" t="s">
        <v>31</v>
      </c>
      <c r="H293" s="2">
        <v>42898</v>
      </c>
      <c r="L293">
        <v>99214</v>
      </c>
      <c r="M293" t="s">
        <v>186</v>
      </c>
      <c r="N293" t="s">
        <v>193</v>
      </c>
      <c r="O293" t="s">
        <v>186</v>
      </c>
      <c r="P293" t="s">
        <v>193</v>
      </c>
      <c r="Q293" t="s">
        <v>193</v>
      </c>
      <c r="R293" t="s">
        <v>78</v>
      </c>
      <c r="V293">
        <v>73.44</v>
      </c>
      <c r="W293">
        <v>0</v>
      </c>
    </row>
    <row r="294" spans="1:23" x14ac:dyDescent="0.35">
      <c r="A294">
        <v>10000041295</v>
      </c>
      <c r="B294">
        <v>1421250</v>
      </c>
      <c r="C294">
        <v>2301348</v>
      </c>
      <c r="E294" t="s">
        <v>49</v>
      </c>
      <c r="F294" t="s">
        <v>30</v>
      </c>
      <c r="G294" t="s">
        <v>31</v>
      </c>
      <c r="H294" s="2">
        <v>42892</v>
      </c>
      <c r="L294">
        <v>99213</v>
      </c>
      <c r="M294" t="s">
        <v>111</v>
      </c>
      <c r="O294" t="s">
        <v>111</v>
      </c>
      <c r="V294">
        <v>85.46</v>
      </c>
      <c r="W294">
        <v>0</v>
      </c>
    </row>
    <row r="295" spans="1:23" x14ac:dyDescent="0.35">
      <c r="A295">
        <v>10000041295</v>
      </c>
      <c r="B295">
        <v>1421250</v>
      </c>
      <c r="C295">
        <v>3114472</v>
      </c>
      <c r="E295" t="s">
        <v>49</v>
      </c>
      <c r="F295" t="s">
        <v>30</v>
      </c>
      <c r="G295" t="s">
        <v>31</v>
      </c>
      <c r="H295" s="2">
        <v>42881</v>
      </c>
      <c r="L295">
        <v>99213</v>
      </c>
      <c r="M295" t="s">
        <v>195</v>
      </c>
      <c r="N295" t="s">
        <v>196</v>
      </c>
      <c r="O295" t="s">
        <v>195</v>
      </c>
      <c r="P295" t="s">
        <v>196</v>
      </c>
      <c r="Q295" t="s">
        <v>196</v>
      </c>
      <c r="V295">
        <v>53.42</v>
      </c>
      <c r="W295">
        <v>0</v>
      </c>
    </row>
    <row r="296" spans="1:23" x14ac:dyDescent="0.35">
      <c r="A296">
        <v>10000041295</v>
      </c>
      <c r="B296">
        <v>1421250</v>
      </c>
      <c r="C296">
        <v>3760230</v>
      </c>
      <c r="E296" t="s">
        <v>49</v>
      </c>
      <c r="F296" t="s">
        <v>30</v>
      </c>
      <c r="G296" t="s">
        <v>31</v>
      </c>
      <c r="H296" s="2">
        <v>43158</v>
      </c>
      <c r="L296">
        <v>99213</v>
      </c>
      <c r="M296" t="s">
        <v>197</v>
      </c>
      <c r="N296" t="s">
        <v>198</v>
      </c>
      <c r="O296" t="s">
        <v>197</v>
      </c>
      <c r="P296" t="s">
        <v>198</v>
      </c>
      <c r="Q296" t="s">
        <v>198</v>
      </c>
      <c r="V296">
        <v>53.48</v>
      </c>
      <c r="W296">
        <v>0</v>
      </c>
    </row>
    <row r="297" spans="1:23" x14ac:dyDescent="0.35">
      <c r="A297">
        <v>10000041295</v>
      </c>
      <c r="B297">
        <v>1421250</v>
      </c>
      <c r="C297">
        <v>3975528</v>
      </c>
      <c r="E297" t="s">
        <v>49</v>
      </c>
      <c r="F297" t="s">
        <v>30</v>
      </c>
      <c r="G297" t="s">
        <v>31</v>
      </c>
      <c r="H297" s="2">
        <v>42934</v>
      </c>
      <c r="L297">
        <v>99214</v>
      </c>
      <c r="M297" t="s">
        <v>186</v>
      </c>
      <c r="N297" t="s">
        <v>193</v>
      </c>
      <c r="O297" t="s">
        <v>186</v>
      </c>
      <c r="P297" t="s">
        <v>193</v>
      </c>
      <c r="Q297" t="s">
        <v>193</v>
      </c>
      <c r="R297" t="s">
        <v>78</v>
      </c>
      <c r="S297" t="s">
        <v>199</v>
      </c>
      <c r="V297">
        <v>73.44</v>
      </c>
      <c r="W297">
        <v>0</v>
      </c>
    </row>
    <row r="298" spans="1:23" x14ac:dyDescent="0.35">
      <c r="A298">
        <v>10000041295</v>
      </c>
      <c r="B298">
        <v>1421250</v>
      </c>
      <c r="C298">
        <v>3975528</v>
      </c>
      <c r="E298" t="s">
        <v>49</v>
      </c>
      <c r="F298" t="s">
        <v>30</v>
      </c>
      <c r="G298" t="s">
        <v>31</v>
      </c>
      <c r="H298" s="2">
        <v>42941</v>
      </c>
      <c r="L298">
        <v>99395</v>
      </c>
      <c r="M298" t="s">
        <v>50</v>
      </c>
      <c r="N298" t="s">
        <v>193</v>
      </c>
      <c r="O298" t="s">
        <v>50</v>
      </c>
      <c r="P298" t="s">
        <v>193</v>
      </c>
      <c r="Q298" t="s">
        <v>193</v>
      </c>
      <c r="R298" t="s">
        <v>78</v>
      </c>
      <c r="S298" t="s">
        <v>65</v>
      </c>
      <c r="V298">
        <v>80.91</v>
      </c>
      <c r="W298">
        <v>0</v>
      </c>
    </row>
    <row r="299" spans="1:23" x14ac:dyDescent="0.35">
      <c r="A299">
        <v>10000041295</v>
      </c>
      <c r="B299">
        <v>1421250</v>
      </c>
      <c r="C299">
        <v>3760230</v>
      </c>
      <c r="E299" t="s">
        <v>49</v>
      </c>
      <c r="F299" t="s">
        <v>30</v>
      </c>
      <c r="G299" t="s">
        <v>31</v>
      </c>
      <c r="H299" s="2">
        <v>43123</v>
      </c>
      <c r="L299">
        <v>99385</v>
      </c>
      <c r="M299" t="s">
        <v>50</v>
      </c>
      <c r="O299" t="s">
        <v>50</v>
      </c>
      <c r="V299">
        <v>96.95</v>
      </c>
      <c r="W299">
        <v>0</v>
      </c>
    </row>
    <row r="300" spans="1:23" x14ac:dyDescent="0.35">
      <c r="A300">
        <v>10000041295</v>
      </c>
      <c r="B300">
        <v>1421250</v>
      </c>
      <c r="C300">
        <v>3114472</v>
      </c>
      <c r="E300" t="s">
        <v>49</v>
      </c>
      <c r="F300" t="s">
        <v>30</v>
      </c>
      <c r="G300" t="s">
        <v>31</v>
      </c>
      <c r="H300" s="2">
        <v>42845</v>
      </c>
      <c r="L300">
        <v>99203</v>
      </c>
      <c r="M300" t="s">
        <v>200</v>
      </c>
      <c r="N300" t="s">
        <v>196</v>
      </c>
      <c r="O300" t="s">
        <v>200</v>
      </c>
      <c r="P300" t="s">
        <v>196</v>
      </c>
      <c r="Q300" t="s">
        <v>196</v>
      </c>
      <c r="V300">
        <v>78.73</v>
      </c>
      <c r="W300">
        <v>0</v>
      </c>
    </row>
    <row r="301" spans="1:23" x14ac:dyDescent="0.35">
      <c r="A301">
        <v>10000041295</v>
      </c>
      <c r="B301">
        <v>1421250</v>
      </c>
      <c r="C301">
        <v>1730336</v>
      </c>
      <c r="E301" t="s">
        <v>49</v>
      </c>
      <c r="F301" t="s">
        <v>30</v>
      </c>
      <c r="G301" t="s">
        <v>44</v>
      </c>
      <c r="H301" s="2">
        <v>43015</v>
      </c>
      <c r="L301">
        <v>99284</v>
      </c>
      <c r="M301" t="s">
        <v>104</v>
      </c>
      <c r="N301" t="s">
        <v>91</v>
      </c>
      <c r="O301" t="s">
        <v>104</v>
      </c>
      <c r="P301" t="s">
        <v>91</v>
      </c>
      <c r="Q301" t="s">
        <v>91</v>
      </c>
      <c r="V301">
        <v>86.63</v>
      </c>
      <c r="W301">
        <v>0</v>
      </c>
    </row>
    <row r="302" spans="1:23" x14ac:dyDescent="0.35">
      <c r="A302">
        <v>10000041295</v>
      </c>
      <c r="B302">
        <v>1421250</v>
      </c>
      <c r="C302">
        <v>381439</v>
      </c>
      <c r="E302" t="s">
        <v>49</v>
      </c>
      <c r="F302" t="s">
        <v>23</v>
      </c>
      <c r="G302" t="s">
        <v>44</v>
      </c>
      <c r="H302" s="2">
        <v>43015</v>
      </c>
      <c r="J302" s="2">
        <v>43015</v>
      </c>
      <c r="L302">
        <v>99284</v>
      </c>
      <c r="M302" t="s">
        <v>104</v>
      </c>
      <c r="N302" t="s">
        <v>91</v>
      </c>
      <c r="O302" t="s">
        <v>104</v>
      </c>
      <c r="P302" t="s">
        <v>91</v>
      </c>
      <c r="Q302" t="s">
        <v>91</v>
      </c>
      <c r="V302">
        <v>0</v>
      </c>
      <c r="W302">
        <v>241.07</v>
      </c>
    </row>
    <row r="303" spans="1:23" x14ac:dyDescent="0.35">
      <c r="A303">
        <v>10000041295</v>
      </c>
      <c r="B303">
        <v>1421250</v>
      </c>
      <c r="C303">
        <v>381439</v>
      </c>
      <c r="E303" t="s">
        <v>49</v>
      </c>
      <c r="F303" t="s">
        <v>23</v>
      </c>
      <c r="G303" t="s">
        <v>44</v>
      </c>
      <c r="H303" s="2">
        <v>42972</v>
      </c>
      <c r="J303" s="2">
        <v>42972</v>
      </c>
      <c r="L303">
        <v>99282</v>
      </c>
      <c r="M303" t="s">
        <v>201</v>
      </c>
      <c r="N303" t="s">
        <v>202</v>
      </c>
      <c r="O303" t="s">
        <v>201</v>
      </c>
      <c r="P303" t="s">
        <v>202</v>
      </c>
      <c r="Q303" t="s">
        <v>202</v>
      </c>
      <c r="V303">
        <v>108.74</v>
      </c>
      <c r="W303">
        <v>108.74</v>
      </c>
    </row>
    <row r="304" spans="1:23" x14ac:dyDescent="0.35">
      <c r="A304">
        <v>10000041295</v>
      </c>
      <c r="B304">
        <v>1421250</v>
      </c>
      <c r="C304">
        <v>381439</v>
      </c>
      <c r="E304" t="s">
        <v>49</v>
      </c>
      <c r="F304" t="s">
        <v>23</v>
      </c>
      <c r="G304" t="s">
        <v>44</v>
      </c>
      <c r="H304" s="2">
        <v>42948</v>
      </c>
      <c r="J304" s="2">
        <v>42948</v>
      </c>
      <c r="L304">
        <v>99281</v>
      </c>
      <c r="M304" t="s">
        <v>203</v>
      </c>
      <c r="O304" t="s">
        <v>203</v>
      </c>
      <c r="V304">
        <v>108.74</v>
      </c>
      <c r="W304">
        <v>108.74</v>
      </c>
    </row>
    <row r="305" spans="1:23" x14ac:dyDescent="0.35">
      <c r="A305">
        <v>10000041295</v>
      </c>
      <c r="B305">
        <v>1421250</v>
      </c>
      <c r="C305">
        <v>1730336</v>
      </c>
      <c r="E305" t="s">
        <v>49</v>
      </c>
      <c r="F305" t="s">
        <v>30</v>
      </c>
      <c r="G305" t="s">
        <v>44</v>
      </c>
      <c r="H305" s="2">
        <v>42972</v>
      </c>
      <c r="L305">
        <v>99283</v>
      </c>
      <c r="M305" t="s">
        <v>204</v>
      </c>
      <c r="N305" t="s">
        <v>205</v>
      </c>
      <c r="O305" t="s">
        <v>204</v>
      </c>
      <c r="P305" t="s">
        <v>205</v>
      </c>
      <c r="Q305" t="s">
        <v>205</v>
      </c>
      <c r="V305">
        <v>45.66</v>
      </c>
      <c r="W305">
        <v>0</v>
      </c>
    </row>
    <row r="306" spans="1:23" x14ac:dyDescent="0.35">
      <c r="A306">
        <v>10000041295</v>
      </c>
      <c r="B306">
        <v>1421250</v>
      </c>
      <c r="C306">
        <v>1730336</v>
      </c>
      <c r="E306" t="s">
        <v>49</v>
      </c>
      <c r="F306" t="s">
        <v>30</v>
      </c>
      <c r="G306" t="s">
        <v>44</v>
      </c>
      <c r="H306" s="2">
        <v>42960</v>
      </c>
      <c r="L306">
        <v>99285</v>
      </c>
      <c r="M306" t="s">
        <v>104</v>
      </c>
      <c r="O306" t="s">
        <v>104</v>
      </c>
      <c r="V306">
        <v>127.81</v>
      </c>
      <c r="W306">
        <v>0</v>
      </c>
    </row>
    <row r="307" spans="1:23" x14ac:dyDescent="0.35">
      <c r="A307">
        <v>10000041295</v>
      </c>
      <c r="B307">
        <v>1421250</v>
      </c>
      <c r="C307">
        <v>1730336</v>
      </c>
      <c r="E307" t="s">
        <v>49</v>
      </c>
      <c r="F307" t="s">
        <v>30</v>
      </c>
      <c r="G307" t="s">
        <v>44</v>
      </c>
      <c r="H307" s="2">
        <v>42948</v>
      </c>
      <c r="L307">
        <v>99282</v>
      </c>
      <c r="M307" t="s">
        <v>206</v>
      </c>
      <c r="O307" t="s">
        <v>206</v>
      </c>
      <c r="V307">
        <v>30.5</v>
      </c>
      <c r="W307">
        <v>0</v>
      </c>
    </row>
    <row r="308" spans="1:23" x14ac:dyDescent="0.35">
      <c r="A308">
        <v>10000041295</v>
      </c>
      <c r="B308">
        <v>1421250</v>
      </c>
      <c r="C308">
        <v>381439</v>
      </c>
      <c r="E308" t="s">
        <v>49</v>
      </c>
      <c r="F308" t="s">
        <v>23</v>
      </c>
      <c r="G308" t="s">
        <v>44</v>
      </c>
      <c r="H308" s="2">
        <v>43125</v>
      </c>
      <c r="J308" s="2">
        <v>43125</v>
      </c>
      <c r="L308">
        <v>99281</v>
      </c>
      <c r="M308" t="s">
        <v>104</v>
      </c>
      <c r="O308" t="s">
        <v>104</v>
      </c>
      <c r="V308">
        <v>120.03</v>
      </c>
      <c r="W308">
        <v>120.03</v>
      </c>
    </row>
    <row r="309" spans="1:23" x14ac:dyDescent="0.35">
      <c r="A309">
        <v>10000041295</v>
      </c>
      <c r="B309">
        <v>1421250</v>
      </c>
      <c r="C309">
        <v>381439</v>
      </c>
      <c r="E309" t="s">
        <v>49</v>
      </c>
      <c r="F309" t="s">
        <v>23</v>
      </c>
      <c r="G309" t="s">
        <v>44</v>
      </c>
      <c r="H309" s="2">
        <v>43111</v>
      </c>
      <c r="J309" s="2">
        <v>43111</v>
      </c>
      <c r="L309">
        <v>99281</v>
      </c>
      <c r="M309" t="s">
        <v>207</v>
      </c>
      <c r="N309" t="s">
        <v>104</v>
      </c>
      <c r="O309" t="s">
        <v>207</v>
      </c>
      <c r="P309" t="s">
        <v>104</v>
      </c>
      <c r="Q309" t="s">
        <v>104</v>
      </c>
      <c r="V309">
        <v>117.61</v>
      </c>
      <c r="W309">
        <v>117.61</v>
      </c>
    </row>
    <row r="310" spans="1:23" x14ac:dyDescent="0.35">
      <c r="A310">
        <v>10000041295</v>
      </c>
      <c r="B310">
        <v>1421250</v>
      </c>
      <c r="C310">
        <v>1730336</v>
      </c>
      <c r="E310" t="s">
        <v>49</v>
      </c>
      <c r="F310" t="s">
        <v>30</v>
      </c>
      <c r="G310" t="s">
        <v>44</v>
      </c>
      <c r="H310" s="2">
        <v>43125</v>
      </c>
      <c r="L310">
        <v>99282</v>
      </c>
      <c r="M310" t="s">
        <v>104</v>
      </c>
      <c r="N310" t="s">
        <v>208</v>
      </c>
      <c r="O310" t="s">
        <v>104</v>
      </c>
      <c r="P310" t="s">
        <v>208</v>
      </c>
      <c r="Q310" t="s">
        <v>208</v>
      </c>
      <c r="V310">
        <v>30.44</v>
      </c>
      <c r="W310">
        <v>0</v>
      </c>
    </row>
    <row r="311" spans="1:23" x14ac:dyDescent="0.35">
      <c r="A311">
        <v>10000041295</v>
      </c>
      <c r="B311">
        <v>1421250</v>
      </c>
      <c r="C311">
        <v>1730336</v>
      </c>
      <c r="E311" t="s">
        <v>49</v>
      </c>
      <c r="F311" t="s">
        <v>30</v>
      </c>
      <c r="G311" t="s">
        <v>44</v>
      </c>
      <c r="H311" s="2">
        <v>43111</v>
      </c>
      <c r="L311">
        <v>99283</v>
      </c>
      <c r="M311" t="s">
        <v>207</v>
      </c>
      <c r="O311" t="s">
        <v>207</v>
      </c>
      <c r="V311">
        <v>45.55</v>
      </c>
      <c r="W311">
        <v>0</v>
      </c>
    </row>
    <row r="312" spans="1:23" x14ac:dyDescent="0.35">
      <c r="A312">
        <v>10000041295</v>
      </c>
      <c r="B312">
        <v>1421250</v>
      </c>
      <c r="C312">
        <v>381439</v>
      </c>
      <c r="E312" t="s">
        <v>49</v>
      </c>
      <c r="F312" t="s">
        <v>23</v>
      </c>
      <c r="G312" t="s">
        <v>44</v>
      </c>
      <c r="H312" s="2">
        <v>42837</v>
      </c>
      <c r="J312" s="2">
        <v>42837</v>
      </c>
      <c r="L312">
        <v>99283</v>
      </c>
      <c r="M312" t="s">
        <v>209</v>
      </c>
      <c r="O312" t="s">
        <v>209</v>
      </c>
      <c r="V312">
        <v>146.91999999999999</v>
      </c>
      <c r="W312">
        <v>146.91999999999999</v>
      </c>
    </row>
    <row r="313" spans="1:23" x14ac:dyDescent="0.35">
      <c r="A313">
        <v>10000041295</v>
      </c>
      <c r="B313">
        <v>1421250</v>
      </c>
      <c r="C313">
        <v>381439</v>
      </c>
      <c r="E313" t="s">
        <v>49</v>
      </c>
      <c r="F313" t="s">
        <v>23</v>
      </c>
      <c r="G313" t="s">
        <v>44</v>
      </c>
      <c r="H313" s="2">
        <v>42833</v>
      </c>
      <c r="J313" s="2">
        <v>42833</v>
      </c>
      <c r="L313">
        <v>99284</v>
      </c>
      <c r="M313" t="s">
        <v>210</v>
      </c>
      <c r="N313" t="s">
        <v>211</v>
      </c>
      <c r="O313" t="s">
        <v>210</v>
      </c>
      <c r="P313" t="s">
        <v>211</v>
      </c>
      <c r="Q313" t="s">
        <v>211</v>
      </c>
      <c r="V313">
        <v>109.58</v>
      </c>
      <c r="W313">
        <v>429.55</v>
      </c>
    </row>
    <row r="314" spans="1:23" x14ac:dyDescent="0.35">
      <c r="A314">
        <v>10000041295</v>
      </c>
      <c r="B314">
        <v>1421250</v>
      </c>
      <c r="C314">
        <v>1730336</v>
      </c>
      <c r="E314" t="s">
        <v>49</v>
      </c>
      <c r="F314" t="s">
        <v>30</v>
      </c>
      <c r="G314" t="s">
        <v>44</v>
      </c>
      <c r="H314" s="2">
        <v>42833</v>
      </c>
      <c r="L314">
        <v>99284</v>
      </c>
      <c r="M314" t="s">
        <v>210</v>
      </c>
      <c r="N314" t="s">
        <v>212</v>
      </c>
      <c r="O314" t="s">
        <v>210</v>
      </c>
      <c r="P314" t="s">
        <v>212</v>
      </c>
      <c r="Q314" t="s">
        <v>212</v>
      </c>
      <c r="V314">
        <v>86.63</v>
      </c>
      <c r="W314">
        <v>0</v>
      </c>
    </row>
    <row r="315" spans="1:23" x14ac:dyDescent="0.35">
      <c r="A315">
        <v>10000041295</v>
      </c>
      <c r="B315">
        <v>1421250</v>
      </c>
      <c r="C315">
        <v>1730336</v>
      </c>
      <c r="E315" t="s">
        <v>49</v>
      </c>
      <c r="F315" t="s">
        <v>30</v>
      </c>
      <c r="G315" t="s">
        <v>44</v>
      </c>
      <c r="H315" s="2">
        <v>42837</v>
      </c>
      <c r="L315">
        <v>99284</v>
      </c>
      <c r="M315" t="s">
        <v>213</v>
      </c>
      <c r="N315" t="s">
        <v>214</v>
      </c>
      <c r="O315" t="s">
        <v>213</v>
      </c>
      <c r="P315" t="s">
        <v>214</v>
      </c>
      <c r="Q315" t="s">
        <v>214</v>
      </c>
      <c r="V315">
        <v>86.63</v>
      </c>
      <c r="W315">
        <v>0</v>
      </c>
    </row>
    <row r="316" spans="1:23" x14ac:dyDescent="0.35">
      <c r="A316">
        <v>10000041295</v>
      </c>
      <c r="B316">
        <v>1421250</v>
      </c>
      <c r="C316">
        <v>381439</v>
      </c>
      <c r="E316" t="s">
        <v>49</v>
      </c>
      <c r="F316" t="s">
        <v>23</v>
      </c>
      <c r="G316" t="s">
        <v>44</v>
      </c>
      <c r="H316" s="2">
        <v>43089</v>
      </c>
      <c r="J316" s="2">
        <v>43089</v>
      </c>
      <c r="L316">
        <v>99284</v>
      </c>
      <c r="M316" t="s">
        <v>104</v>
      </c>
      <c r="N316" t="s">
        <v>215</v>
      </c>
      <c r="O316" t="s">
        <v>104</v>
      </c>
      <c r="P316" t="s">
        <v>215</v>
      </c>
      <c r="Q316" t="s">
        <v>215</v>
      </c>
      <c r="V316">
        <v>110.11</v>
      </c>
      <c r="W316">
        <v>359.58</v>
      </c>
    </row>
    <row r="317" spans="1:23" x14ac:dyDescent="0.35">
      <c r="A317">
        <v>10000041295</v>
      </c>
      <c r="B317">
        <v>1421250</v>
      </c>
      <c r="C317">
        <v>1730336</v>
      </c>
      <c r="E317" t="s">
        <v>49</v>
      </c>
      <c r="F317" t="s">
        <v>30</v>
      </c>
      <c r="G317" t="s">
        <v>44</v>
      </c>
      <c r="H317" s="2">
        <v>43089</v>
      </c>
      <c r="L317">
        <v>99284</v>
      </c>
      <c r="M317" t="s">
        <v>104</v>
      </c>
      <c r="O317" t="s">
        <v>104</v>
      </c>
      <c r="V317">
        <v>44.57</v>
      </c>
      <c r="W317">
        <v>0</v>
      </c>
    </row>
    <row r="318" spans="1:23" x14ac:dyDescent="0.35">
      <c r="A318">
        <v>10000041295</v>
      </c>
      <c r="B318">
        <v>1421250</v>
      </c>
      <c r="C318">
        <v>381439</v>
      </c>
      <c r="E318" t="s">
        <v>49</v>
      </c>
      <c r="F318" t="s">
        <v>23</v>
      </c>
      <c r="G318" t="s">
        <v>44</v>
      </c>
      <c r="H318" s="2">
        <v>42778</v>
      </c>
      <c r="J318" s="2">
        <v>42778</v>
      </c>
      <c r="L318">
        <v>99285</v>
      </c>
      <c r="M318" t="s">
        <v>216</v>
      </c>
      <c r="N318" t="s">
        <v>101</v>
      </c>
      <c r="O318" t="s">
        <v>216</v>
      </c>
      <c r="P318" t="s">
        <v>101</v>
      </c>
      <c r="Q318" t="s">
        <v>101</v>
      </c>
      <c r="R318" t="s">
        <v>217</v>
      </c>
      <c r="V318">
        <v>92.83</v>
      </c>
      <c r="W318">
        <v>369.96</v>
      </c>
    </row>
    <row r="319" spans="1:23" x14ac:dyDescent="0.35">
      <c r="A319">
        <v>10000041295</v>
      </c>
      <c r="B319">
        <v>1421250</v>
      </c>
      <c r="C319">
        <v>381439</v>
      </c>
      <c r="E319" t="s">
        <v>49</v>
      </c>
      <c r="F319" t="s">
        <v>23</v>
      </c>
      <c r="G319" t="s">
        <v>44</v>
      </c>
      <c r="H319" s="2">
        <v>42780</v>
      </c>
      <c r="J319" s="2">
        <v>42780</v>
      </c>
      <c r="L319">
        <v>99284</v>
      </c>
      <c r="M319" t="s">
        <v>104</v>
      </c>
      <c r="N319" t="s">
        <v>218</v>
      </c>
      <c r="O319" t="s">
        <v>104</v>
      </c>
      <c r="P319" t="s">
        <v>218</v>
      </c>
      <c r="Q319" t="s">
        <v>218</v>
      </c>
      <c r="V319">
        <v>114.91</v>
      </c>
      <c r="W319">
        <v>364.38</v>
      </c>
    </row>
    <row r="320" spans="1:23" x14ac:dyDescent="0.35">
      <c r="A320">
        <v>10000041295</v>
      </c>
      <c r="B320">
        <v>1421250</v>
      </c>
      <c r="C320">
        <v>1730336</v>
      </c>
      <c r="E320" t="s">
        <v>49</v>
      </c>
      <c r="F320" t="s">
        <v>30</v>
      </c>
      <c r="G320" t="s">
        <v>44</v>
      </c>
      <c r="H320" s="2">
        <v>42780</v>
      </c>
      <c r="L320">
        <v>99284</v>
      </c>
      <c r="M320" t="s">
        <v>104</v>
      </c>
      <c r="O320" t="s">
        <v>104</v>
      </c>
      <c r="V320">
        <v>86.63</v>
      </c>
      <c r="W320">
        <v>0</v>
      </c>
    </row>
    <row r="321" spans="1:23" x14ac:dyDescent="0.35">
      <c r="A321">
        <v>10000041295</v>
      </c>
      <c r="B321">
        <v>1421250</v>
      </c>
      <c r="C321">
        <v>1730336</v>
      </c>
      <c r="E321" t="s">
        <v>49</v>
      </c>
      <c r="F321" t="s">
        <v>30</v>
      </c>
      <c r="G321" t="s">
        <v>44</v>
      </c>
      <c r="H321" s="2">
        <v>42778</v>
      </c>
      <c r="L321">
        <v>99285</v>
      </c>
      <c r="M321" t="s">
        <v>219</v>
      </c>
      <c r="N321" t="s">
        <v>101</v>
      </c>
      <c r="O321" t="s">
        <v>219</v>
      </c>
      <c r="P321" t="s">
        <v>101</v>
      </c>
      <c r="Q321" t="s">
        <v>101</v>
      </c>
      <c r="V321">
        <v>127.81</v>
      </c>
      <c r="W321">
        <v>0</v>
      </c>
    </row>
    <row r="322" spans="1:23" x14ac:dyDescent="0.35">
      <c r="A322">
        <v>10000041295</v>
      </c>
      <c r="B322">
        <v>1421250</v>
      </c>
      <c r="C322">
        <v>381439</v>
      </c>
      <c r="E322" t="s">
        <v>49</v>
      </c>
      <c r="F322" t="s">
        <v>23</v>
      </c>
      <c r="G322" t="s">
        <v>44</v>
      </c>
      <c r="H322" s="2">
        <v>42669</v>
      </c>
      <c r="J322" s="2">
        <v>42669</v>
      </c>
      <c r="L322">
        <v>99283</v>
      </c>
      <c r="M322" t="s">
        <v>220</v>
      </c>
      <c r="O322" t="s">
        <v>220</v>
      </c>
      <c r="V322">
        <v>119.5</v>
      </c>
      <c r="W322">
        <v>119.5</v>
      </c>
    </row>
    <row r="323" spans="1:23" x14ac:dyDescent="0.35">
      <c r="A323">
        <v>10000041295</v>
      </c>
      <c r="B323">
        <v>1421250</v>
      </c>
      <c r="C323">
        <v>381439</v>
      </c>
      <c r="E323" t="s">
        <v>49</v>
      </c>
      <c r="F323" t="s">
        <v>23</v>
      </c>
      <c r="G323" t="s">
        <v>44</v>
      </c>
      <c r="H323" s="2">
        <v>42960</v>
      </c>
      <c r="J323" s="2">
        <v>42960</v>
      </c>
      <c r="L323">
        <v>99284</v>
      </c>
      <c r="M323" t="s">
        <v>104</v>
      </c>
      <c r="N323" t="s">
        <v>51</v>
      </c>
      <c r="O323" t="s">
        <v>104</v>
      </c>
      <c r="P323" t="s">
        <v>51</v>
      </c>
      <c r="Q323" t="s">
        <v>51</v>
      </c>
      <c r="R323" t="s">
        <v>221</v>
      </c>
      <c r="S323" t="s">
        <v>119</v>
      </c>
      <c r="V323">
        <v>110.1</v>
      </c>
      <c r="W323">
        <v>383.33</v>
      </c>
    </row>
    <row r="324" spans="1:23" x14ac:dyDescent="0.35">
      <c r="A324">
        <v>10000041295</v>
      </c>
      <c r="B324">
        <v>1421250</v>
      </c>
      <c r="C324">
        <v>2460593</v>
      </c>
      <c r="E324" t="s">
        <v>49</v>
      </c>
      <c r="F324" t="s">
        <v>24</v>
      </c>
      <c r="G324" t="s">
        <v>25</v>
      </c>
      <c r="H324" s="2">
        <v>42778</v>
      </c>
      <c r="I324" s="2">
        <v>42778</v>
      </c>
      <c r="J324" s="2">
        <v>42780</v>
      </c>
      <c r="M324" t="s">
        <v>218</v>
      </c>
      <c r="O324" t="s">
        <v>218</v>
      </c>
      <c r="P324" t="s">
        <v>222</v>
      </c>
      <c r="Q324" t="s">
        <v>222</v>
      </c>
      <c r="R324" t="s">
        <v>223</v>
      </c>
      <c r="S324" t="s">
        <v>126</v>
      </c>
      <c r="T324">
        <v>441</v>
      </c>
      <c r="V324">
        <v>0</v>
      </c>
      <c r="W324">
        <v>7180.01</v>
      </c>
    </row>
    <row r="325" spans="1:23" x14ac:dyDescent="0.35">
      <c r="A325">
        <v>10000041295</v>
      </c>
      <c r="B325">
        <v>1421250</v>
      </c>
      <c r="C325">
        <v>2460593</v>
      </c>
      <c r="E325" t="s">
        <v>49</v>
      </c>
      <c r="F325" t="s">
        <v>24</v>
      </c>
      <c r="G325" t="s">
        <v>25</v>
      </c>
      <c r="H325" s="2">
        <v>42778</v>
      </c>
      <c r="I325" s="2">
        <v>42778</v>
      </c>
      <c r="J325" s="2">
        <v>42780</v>
      </c>
      <c r="M325" t="s">
        <v>218</v>
      </c>
      <c r="O325" t="s">
        <v>218</v>
      </c>
      <c r="P325" t="s">
        <v>222</v>
      </c>
      <c r="Q325" t="s">
        <v>222</v>
      </c>
      <c r="R325" t="s">
        <v>223</v>
      </c>
      <c r="S325" t="s">
        <v>126</v>
      </c>
      <c r="T325">
        <v>441</v>
      </c>
      <c r="V325">
        <v>0</v>
      </c>
      <c r="W325">
        <v>7180.01</v>
      </c>
    </row>
    <row r="326" spans="1:23" x14ac:dyDescent="0.35">
      <c r="A326">
        <v>10000041295</v>
      </c>
      <c r="B326">
        <v>1421250</v>
      </c>
      <c r="C326">
        <v>2460593</v>
      </c>
      <c r="E326" t="s">
        <v>49</v>
      </c>
      <c r="F326" t="s">
        <v>24</v>
      </c>
      <c r="G326" t="s">
        <v>25</v>
      </c>
      <c r="H326" s="2">
        <v>42935</v>
      </c>
      <c r="I326" s="2">
        <v>42935</v>
      </c>
      <c r="J326" s="2">
        <v>42940</v>
      </c>
      <c r="L326" t="s">
        <v>224</v>
      </c>
      <c r="M326" t="s">
        <v>193</v>
      </c>
      <c r="O326" t="s">
        <v>193</v>
      </c>
      <c r="P326" t="s">
        <v>225</v>
      </c>
      <c r="Q326" t="s">
        <v>225</v>
      </c>
      <c r="R326" t="s">
        <v>42</v>
      </c>
      <c r="S326" t="s">
        <v>112</v>
      </c>
      <c r="T326">
        <v>212</v>
      </c>
      <c r="V326">
        <v>0</v>
      </c>
      <c r="W326">
        <v>18586.46</v>
      </c>
    </row>
    <row r="327" spans="1:23" x14ac:dyDescent="0.35">
      <c r="A327">
        <v>10000041295</v>
      </c>
      <c r="B327">
        <v>1421250</v>
      </c>
      <c r="C327">
        <v>2460593</v>
      </c>
      <c r="E327" t="s">
        <v>49</v>
      </c>
      <c r="F327" t="s">
        <v>24</v>
      </c>
      <c r="G327" t="s">
        <v>25</v>
      </c>
      <c r="H327" s="2">
        <v>42935</v>
      </c>
      <c r="I327" s="2">
        <v>42935</v>
      </c>
      <c r="J327" s="2">
        <v>42940</v>
      </c>
      <c r="L327" t="s">
        <v>224</v>
      </c>
      <c r="M327" t="s">
        <v>193</v>
      </c>
      <c r="O327" t="s">
        <v>193</v>
      </c>
      <c r="P327" t="s">
        <v>225</v>
      </c>
      <c r="Q327" t="s">
        <v>225</v>
      </c>
      <c r="R327" t="s">
        <v>42</v>
      </c>
      <c r="S327" t="s">
        <v>112</v>
      </c>
      <c r="T327">
        <v>212</v>
      </c>
      <c r="V327">
        <v>0</v>
      </c>
      <c r="W327">
        <v>18586.46</v>
      </c>
    </row>
    <row r="328" spans="1:23" x14ac:dyDescent="0.35">
      <c r="A328">
        <v>10000041295</v>
      </c>
      <c r="B328">
        <v>1421250</v>
      </c>
      <c r="C328">
        <v>2460593</v>
      </c>
      <c r="E328" t="s">
        <v>49</v>
      </c>
      <c r="F328" t="s">
        <v>24</v>
      </c>
      <c r="G328" t="s">
        <v>25</v>
      </c>
      <c r="H328" s="2">
        <v>42935</v>
      </c>
      <c r="I328" s="2">
        <v>42935</v>
      </c>
      <c r="J328" s="2">
        <v>42940</v>
      </c>
      <c r="L328" t="s">
        <v>224</v>
      </c>
      <c r="M328" t="s">
        <v>193</v>
      </c>
      <c r="O328" t="s">
        <v>193</v>
      </c>
      <c r="P328" t="s">
        <v>225</v>
      </c>
      <c r="Q328" t="s">
        <v>225</v>
      </c>
      <c r="R328" t="s">
        <v>42</v>
      </c>
      <c r="S328" t="s">
        <v>112</v>
      </c>
      <c r="T328">
        <v>212</v>
      </c>
      <c r="V328">
        <v>0</v>
      </c>
      <c r="W328">
        <v>18586.46</v>
      </c>
    </row>
    <row r="329" spans="1:23" x14ac:dyDescent="0.35">
      <c r="A329">
        <v>10000041295</v>
      </c>
      <c r="B329">
        <v>1421250</v>
      </c>
      <c r="C329">
        <v>2460593</v>
      </c>
      <c r="E329" t="s">
        <v>49</v>
      </c>
      <c r="F329" t="s">
        <v>24</v>
      </c>
      <c r="G329" t="s">
        <v>25</v>
      </c>
      <c r="H329" s="2">
        <v>42935</v>
      </c>
      <c r="I329" s="2">
        <v>42935</v>
      </c>
      <c r="J329" s="2">
        <v>42940</v>
      </c>
      <c r="L329" t="s">
        <v>224</v>
      </c>
      <c r="M329" t="s">
        <v>193</v>
      </c>
      <c r="O329" t="s">
        <v>193</v>
      </c>
      <c r="P329" t="s">
        <v>225</v>
      </c>
      <c r="Q329" t="s">
        <v>225</v>
      </c>
      <c r="R329" t="s">
        <v>42</v>
      </c>
      <c r="S329" t="s">
        <v>112</v>
      </c>
      <c r="T329">
        <v>212</v>
      </c>
      <c r="V329">
        <v>0</v>
      </c>
      <c r="W329">
        <v>18586.46</v>
      </c>
    </row>
    <row r="330" spans="1:23" x14ac:dyDescent="0.35">
      <c r="A330">
        <v>10000041295</v>
      </c>
      <c r="B330">
        <v>1421250</v>
      </c>
      <c r="C330">
        <v>2460593</v>
      </c>
      <c r="E330" t="s">
        <v>49</v>
      </c>
      <c r="F330" t="s">
        <v>24</v>
      </c>
      <c r="G330" t="s">
        <v>25</v>
      </c>
      <c r="H330" s="2">
        <v>42935</v>
      </c>
      <c r="I330" s="2">
        <v>42935</v>
      </c>
      <c r="J330" s="2">
        <v>42940</v>
      </c>
      <c r="L330" t="s">
        <v>224</v>
      </c>
      <c r="M330" t="s">
        <v>193</v>
      </c>
      <c r="O330" t="s">
        <v>193</v>
      </c>
      <c r="P330" t="s">
        <v>225</v>
      </c>
      <c r="Q330" t="s">
        <v>225</v>
      </c>
      <c r="R330" t="s">
        <v>42</v>
      </c>
      <c r="S330" t="s">
        <v>112</v>
      </c>
      <c r="T330">
        <v>212</v>
      </c>
      <c r="V330">
        <v>0</v>
      </c>
      <c r="W330">
        <v>18586.46</v>
      </c>
    </row>
    <row r="331" spans="1:23" x14ac:dyDescent="0.35">
      <c r="A331">
        <v>10000041295</v>
      </c>
      <c r="B331">
        <v>1421250</v>
      </c>
      <c r="C331">
        <v>2460593</v>
      </c>
      <c r="E331" t="s">
        <v>49</v>
      </c>
      <c r="F331" t="s">
        <v>24</v>
      </c>
      <c r="G331" t="s">
        <v>25</v>
      </c>
      <c r="H331" s="2">
        <v>42935</v>
      </c>
      <c r="I331" s="2">
        <v>42935</v>
      </c>
      <c r="J331" s="2">
        <v>42940</v>
      </c>
      <c r="L331" t="s">
        <v>224</v>
      </c>
      <c r="M331" t="s">
        <v>193</v>
      </c>
      <c r="O331" t="s">
        <v>193</v>
      </c>
      <c r="P331" t="s">
        <v>225</v>
      </c>
      <c r="Q331" t="s">
        <v>225</v>
      </c>
      <c r="R331" t="s">
        <v>42</v>
      </c>
      <c r="S331" t="s">
        <v>112</v>
      </c>
      <c r="T331">
        <v>212</v>
      </c>
      <c r="V331">
        <v>0</v>
      </c>
      <c r="W331">
        <v>18586.46</v>
      </c>
    </row>
    <row r="332" spans="1:23" x14ac:dyDescent="0.35">
      <c r="A332">
        <v>10000041295</v>
      </c>
      <c r="B332">
        <v>1421250</v>
      </c>
      <c r="C332">
        <v>2460593</v>
      </c>
      <c r="E332" t="s">
        <v>49</v>
      </c>
      <c r="F332" t="s">
        <v>24</v>
      </c>
      <c r="G332" t="s">
        <v>25</v>
      </c>
      <c r="H332" s="2">
        <v>42935</v>
      </c>
      <c r="I332" s="2">
        <v>42935</v>
      </c>
      <c r="J332" s="2">
        <v>42940</v>
      </c>
      <c r="L332" t="s">
        <v>224</v>
      </c>
      <c r="M332" t="s">
        <v>193</v>
      </c>
      <c r="O332" t="s">
        <v>193</v>
      </c>
      <c r="P332" t="s">
        <v>225</v>
      </c>
      <c r="Q332" t="s">
        <v>225</v>
      </c>
      <c r="R332" t="s">
        <v>42</v>
      </c>
      <c r="S332" t="s">
        <v>112</v>
      </c>
      <c r="T332">
        <v>212</v>
      </c>
      <c r="V332">
        <v>0</v>
      </c>
      <c r="W332">
        <v>18586.46</v>
      </c>
    </row>
    <row r="333" spans="1:23" x14ac:dyDescent="0.35">
      <c r="A333">
        <v>10000041295</v>
      </c>
      <c r="B333">
        <v>1421250</v>
      </c>
      <c r="C333">
        <v>2460593</v>
      </c>
      <c r="E333" t="s">
        <v>49</v>
      </c>
      <c r="F333" t="s">
        <v>24</v>
      </c>
      <c r="G333" t="s">
        <v>25</v>
      </c>
      <c r="H333" s="2">
        <v>42935</v>
      </c>
      <c r="I333" s="2">
        <v>42935</v>
      </c>
      <c r="J333" s="2">
        <v>42940</v>
      </c>
      <c r="L333" t="s">
        <v>224</v>
      </c>
      <c r="M333" t="s">
        <v>193</v>
      </c>
      <c r="O333" t="s">
        <v>193</v>
      </c>
      <c r="P333" t="s">
        <v>225</v>
      </c>
      <c r="Q333" t="s">
        <v>225</v>
      </c>
      <c r="R333" t="s">
        <v>42</v>
      </c>
      <c r="S333" t="s">
        <v>112</v>
      </c>
      <c r="T333">
        <v>212</v>
      </c>
      <c r="V333">
        <v>0</v>
      </c>
      <c r="W333">
        <v>18586.46</v>
      </c>
    </row>
    <row r="334" spans="1:23" x14ac:dyDescent="0.35">
      <c r="A334">
        <v>10000041295</v>
      </c>
      <c r="B334">
        <v>1421250</v>
      </c>
      <c r="C334">
        <v>2460593</v>
      </c>
      <c r="E334" t="s">
        <v>49</v>
      </c>
      <c r="F334" t="s">
        <v>24</v>
      </c>
      <c r="G334" t="s">
        <v>25</v>
      </c>
      <c r="H334" s="2">
        <v>42935</v>
      </c>
      <c r="I334" s="2">
        <v>42935</v>
      </c>
      <c r="J334" s="2">
        <v>42940</v>
      </c>
      <c r="L334" t="s">
        <v>224</v>
      </c>
      <c r="M334" t="s">
        <v>193</v>
      </c>
      <c r="O334" t="s">
        <v>193</v>
      </c>
      <c r="P334" t="s">
        <v>225</v>
      </c>
      <c r="Q334" t="s">
        <v>225</v>
      </c>
      <c r="R334" t="s">
        <v>42</v>
      </c>
      <c r="S334" t="s">
        <v>112</v>
      </c>
      <c r="T334">
        <v>212</v>
      </c>
      <c r="V334">
        <v>0</v>
      </c>
      <c r="W334">
        <v>18586.46</v>
      </c>
    </row>
    <row r="335" spans="1:23" x14ac:dyDescent="0.35">
      <c r="A335">
        <v>10000041295</v>
      </c>
      <c r="B335">
        <v>1421250</v>
      </c>
      <c r="C335">
        <v>2460593</v>
      </c>
      <c r="E335" t="s">
        <v>49</v>
      </c>
      <c r="F335" t="s">
        <v>24</v>
      </c>
      <c r="G335" t="s">
        <v>25</v>
      </c>
      <c r="H335" s="2">
        <v>42935</v>
      </c>
      <c r="I335" s="2">
        <v>42935</v>
      </c>
      <c r="J335" s="2">
        <v>42940</v>
      </c>
      <c r="L335" t="s">
        <v>224</v>
      </c>
      <c r="M335" t="s">
        <v>193</v>
      </c>
      <c r="O335" t="s">
        <v>193</v>
      </c>
      <c r="P335" t="s">
        <v>225</v>
      </c>
      <c r="Q335" t="s">
        <v>225</v>
      </c>
      <c r="R335" t="s">
        <v>42</v>
      </c>
      <c r="S335" t="s">
        <v>112</v>
      </c>
      <c r="T335">
        <v>212</v>
      </c>
      <c r="V335">
        <v>0</v>
      </c>
      <c r="W335">
        <v>18586.46</v>
      </c>
    </row>
    <row r="336" spans="1:23" x14ac:dyDescent="0.35">
      <c r="A336">
        <v>10000041295</v>
      </c>
      <c r="B336">
        <v>1421250</v>
      </c>
      <c r="C336">
        <v>2460593</v>
      </c>
      <c r="E336" t="s">
        <v>49</v>
      </c>
      <c r="F336" t="s">
        <v>24</v>
      </c>
      <c r="G336" t="s">
        <v>25</v>
      </c>
      <c r="H336" s="2">
        <v>42935</v>
      </c>
      <c r="I336" s="2">
        <v>42935</v>
      </c>
      <c r="J336" s="2">
        <v>42940</v>
      </c>
      <c r="L336" t="s">
        <v>224</v>
      </c>
      <c r="M336" t="s">
        <v>193</v>
      </c>
      <c r="O336" t="s">
        <v>193</v>
      </c>
      <c r="P336" t="s">
        <v>225</v>
      </c>
      <c r="Q336" t="s">
        <v>225</v>
      </c>
      <c r="R336" t="s">
        <v>42</v>
      </c>
      <c r="S336" t="s">
        <v>112</v>
      </c>
      <c r="T336">
        <v>212</v>
      </c>
      <c r="V336">
        <v>18586.46</v>
      </c>
      <c r="W336">
        <v>18586.46</v>
      </c>
    </row>
    <row r="337" spans="1:23" x14ac:dyDescent="0.35">
      <c r="A337">
        <v>10000041295</v>
      </c>
      <c r="B337">
        <v>1421250</v>
      </c>
      <c r="C337">
        <v>2460593</v>
      </c>
      <c r="E337" t="s">
        <v>49</v>
      </c>
      <c r="F337" t="s">
        <v>24</v>
      </c>
      <c r="G337" t="s">
        <v>25</v>
      </c>
      <c r="H337" s="2">
        <v>42935</v>
      </c>
      <c r="I337" s="2">
        <v>42935</v>
      </c>
      <c r="J337" s="2">
        <v>42940</v>
      </c>
      <c r="L337" t="s">
        <v>224</v>
      </c>
      <c r="M337" t="s">
        <v>193</v>
      </c>
      <c r="O337" t="s">
        <v>193</v>
      </c>
      <c r="P337" t="s">
        <v>225</v>
      </c>
      <c r="Q337" t="s">
        <v>225</v>
      </c>
      <c r="R337" t="s">
        <v>42</v>
      </c>
      <c r="S337" t="s">
        <v>112</v>
      </c>
      <c r="T337">
        <v>212</v>
      </c>
      <c r="V337">
        <v>0</v>
      </c>
      <c r="W337">
        <v>18586.46</v>
      </c>
    </row>
    <row r="338" spans="1:23" x14ac:dyDescent="0.35">
      <c r="A338">
        <v>10000041295</v>
      </c>
      <c r="B338">
        <v>1421250</v>
      </c>
      <c r="C338">
        <v>2460593</v>
      </c>
      <c r="E338" t="s">
        <v>49</v>
      </c>
      <c r="F338" t="s">
        <v>24</v>
      </c>
      <c r="G338" t="s">
        <v>25</v>
      </c>
      <c r="H338" s="2">
        <v>42935</v>
      </c>
      <c r="I338" s="2">
        <v>42935</v>
      </c>
      <c r="J338" s="2">
        <v>42940</v>
      </c>
      <c r="L338" t="s">
        <v>224</v>
      </c>
      <c r="M338" t="s">
        <v>193</v>
      </c>
      <c r="O338" t="s">
        <v>193</v>
      </c>
      <c r="P338" t="s">
        <v>225</v>
      </c>
      <c r="Q338" t="s">
        <v>225</v>
      </c>
      <c r="R338" t="s">
        <v>42</v>
      </c>
      <c r="S338" t="s">
        <v>112</v>
      </c>
      <c r="T338">
        <v>212</v>
      </c>
      <c r="V338">
        <v>0</v>
      </c>
      <c r="W338">
        <v>18586.46</v>
      </c>
    </row>
    <row r="339" spans="1:23" x14ac:dyDescent="0.35">
      <c r="A339">
        <v>10000041295</v>
      </c>
      <c r="B339">
        <v>1421250</v>
      </c>
      <c r="C339">
        <v>2460593</v>
      </c>
      <c r="E339" t="s">
        <v>49</v>
      </c>
      <c r="F339" t="s">
        <v>24</v>
      </c>
      <c r="G339" t="s">
        <v>25</v>
      </c>
      <c r="H339" s="2">
        <v>42935</v>
      </c>
      <c r="I339" s="2">
        <v>42935</v>
      </c>
      <c r="J339" s="2">
        <v>42940</v>
      </c>
      <c r="L339" t="s">
        <v>224</v>
      </c>
      <c r="M339" t="s">
        <v>193</v>
      </c>
      <c r="O339" t="s">
        <v>193</v>
      </c>
      <c r="P339" t="s">
        <v>225</v>
      </c>
      <c r="Q339" t="s">
        <v>225</v>
      </c>
      <c r="R339" t="s">
        <v>42</v>
      </c>
      <c r="S339" t="s">
        <v>112</v>
      </c>
      <c r="T339">
        <v>212</v>
      </c>
      <c r="V339">
        <v>0</v>
      </c>
      <c r="W339">
        <v>18586.46</v>
      </c>
    </row>
    <row r="340" spans="1:23" x14ac:dyDescent="0.35">
      <c r="A340">
        <v>10000041295</v>
      </c>
      <c r="C340">
        <v>3002393</v>
      </c>
      <c r="E340" t="s">
        <v>23</v>
      </c>
      <c r="F340" t="s">
        <v>24</v>
      </c>
      <c r="G340" t="s">
        <v>25</v>
      </c>
      <c r="H340" s="2">
        <v>42935</v>
      </c>
      <c r="I340" s="2">
        <v>42935</v>
      </c>
      <c r="J340" s="2">
        <v>42940</v>
      </c>
      <c r="L340" t="s">
        <v>224</v>
      </c>
      <c r="M340" t="s">
        <v>193</v>
      </c>
      <c r="N340" t="s">
        <v>193</v>
      </c>
      <c r="O340" t="s">
        <v>193</v>
      </c>
      <c r="P340" t="s">
        <v>193</v>
      </c>
      <c r="Q340" t="s">
        <v>193</v>
      </c>
      <c r="R340" t="s">
        <v>42</v>
      </c>
      <c r="S340" t="s">
        <v>112</v>
      </c>
      <c r="T340">
        <v>21</v>
      </c>
      <c r="U340">
        <v>2792.49</v>
      </c>
    </row>
    <row r="341" spans="1:23" x14ac:dyDescent="0.35">
      <c r="A341">
        <v>10000041295</v>
      </c>
      <c r="B341">
        <v>1421250</v>
      </c>
      <c r="C341">
        <v>2460593</v>
      </c>
      <c r="E341" t="s">
        <v>49</v>
      </c>
      <c r="F341" t="s">
        <v>24</v>
      </c>
      <c r="G341" t="s">
        <v>25</v>
      </c>
      <c r="H341" s="2">
        <v>42778</v>
      </c>
      <c r="I341" s="2">
        <v>42778</v>
      </c>
      <c r="J341" s="2">
        <v>42780</v>
      </c>
      <c r="M341" t="s">
        <v>218</v>
      </c>
      <c r="O341" t="s">
        <v>218</v>
      </c>
      <c r="P341" t="s">
        <v>222</v>
      </c>
      <c r="Q341" t="s">
        <v>222</v>
      </c>
      <c r="R341" t="s">
        <v>223</v>
      </c>
      <c r="S341" t="s">
        <v>126</v>
      </c>
      <c r="T341">
        <v>441</v>
      </c>
      <c r="V341">
        <v>0</v>
      </c>
      <c r="W341">
        <v>7180.01</v>
      </c>
    </row>
    <row r="342" spans="1:23" x14ac:dyDescent="0.35">
      <c r="A342">
        <v>10000041295</v>
      </c>
      <c r="B342">
        <v>1421250</v>
      </c>
      <c r="C342">
        <v>2460593</v>
      </c>
      <c r="E342" t="s">
        <v>49</v>
      </c>
      <c r="F342" t="s">
        <v>24</v>
      </c>
      <c r="G342" t="s">
        <v>25</v>
      </c>
      <c r="H342" s="2">
        <v>42778</v>
      </c>
      <c r="I342" s="2">
        <v>42778</v>
      </c>
      <c r="J342" s="2">
        <v>42780</v>
      </c>
      <c r="M342" t="s">
        <v>218</v>
      </c>
      <c r="O342" t="s">
        <v>218</v>
      </c>
      <c r="P342" t="s">
        <v>222</v>
      </c>
      <c r="Q342" t="s">
        <v>222</v>
      </c>
      <c r="R342" t="s">
        <v>223</v>
      </c>
      <c r="S342" t="s">
        <v>126</v>
      </c>
      <c r="T342">
        <v>441</v>
      </c>
      <c r="V342">
        <v>0</v>
      </c>
      <c r="W342">
        <v>7180.01</v>
      </c>
    </row>
    <row r="343" spans="1:23" x14ac:dyDescent="0.35">
      <c r="A343">
        <v>10000041295</v>
      </c>
      <c r="C343">
        <v>3002393</v>
      </c>
      <c r="E343" t="s">
        <v>23</v>
      </c>
      <c r="F343" t="s">
        <v>24</v>
      </c>
      <c r="G343" t="s">
        <v>25</v>
      </c>
      <c r="H343" s="2">
        <v>42778</v>
      </c>
      <c r="I343" s="2">
        <v>42778</v>
      </c>
      <c r="J343" s="2">
        <v>42780</v>
      </c>
      <c r="M343" t="s">
        <v>218</v>
      </c>
      <c r="N343" t="s">
        <v>218</v>
      </c>
      <c r="O343" t="s">
        <v>218</v>
      </c>
      <c r="P343" t="s">
        <v>218</v>
      </c>
      <c r="Q343" t="s">
        <v>218</v>
      </c>
      <c r="R343" t="s">
        <v>132</v>
      </c>
      <c r="S343" t="s">
        <v>223</v>
      </c>
      <c r="T343">
        <v>44</v>
      </c>
      <c r="U343">
        <v>1256.33</v>
      </c>
    </row>
    <row r="344" spans="1:23" x14ac:dyDescent="0.35">
      <c r="A344">
        <v>10000041295</v>
      </c>
      <c r="B344">
        <v>1421250</v>
      </c>
      <c r="C344">
        <v>2460593</v>
      </c>
      <c r="E344" t="s">
        <v>49</v>
      </c>
      <c r="F344" t="s">
        <v>24</v>
      </c>
      <c r="G344" t="s">
        <v>25</v>
      </c>
      <c r="H344" s="2">
        <v>42778</v>
      </c>
      <c r="I344" s="2">
        <v>42778</v>
      </c>
      <c r="J344" s="2">
        <v>42780</v>
      </c>
      <c r="M344" t="s">
        <v>218</v>
      </c>
      <c r="O344" t="s">
        <v>218</v>
      </c>
      <c r="P344" t="s">
        <v>222</v>
      </c>
      <c r="Q344" t="s">
        <v>222</v>
      </c>
      <c r="R344" t="s">
        <v>223</v>
      </c>
      <c r="S344" t="s">
        <v>126</v>
      </c>
      <c r="T344">
        <v>441</v>
      </c>
      <c r="V344">
        <v>0</v>
      </c>
      <c r="W344">
        <v>7180.01</v>
      </c>
    </row>
    <row r="345" spans="1:23" x14ac:dyDescent="0.35">
      <c r="A345">
        <v>10000041295</v>
      </c>
      <c r="B345">
        <v>1421250</v>
      </c>
      <c r="C345">
        <v>2460593</v>
      </c>
      <c r="E345" t="s">
        <v>49</v>
      </c>
      <c r="F345" t="s">
        <v>24</v>
      </c>
      <c r="G345" t="s">
        <v>25</v>
      </c>
      <c r="H345" s="2">
        <v>42778</v>
      </c>
      <c r="I345" s="2">
        <v>42778</v>
      </c>
      <c r="J345" s="2">
        <v>42780</v>
      </c>
      <c r="M345" t="s">
        <v>218</v>
      </c>
      <c r="O345" t="s">
        <v>218</v>
      </c>
      <c r="P345" t="s">
        <v>222</v>
      </c>
      <c r="Q345" t="s">
        <v>222</v>
      </c>
      <c r="R345" t="s">
        <v>223</v>
      </c>
      <c r="S345" t="s">
        <v>126</v>
      </c>
      <c r="T345">
        <v>441</v>
      </c>
      <c r="V345">
        <v>0</v>
      </c>
      <c r="W345">
        <v>7180.01</v>
      </c>
    </row>
    <row r="346" spans="1:23" x14ac:dyDescent="0.35">
      <c r="A346">
        <v>10000041295</v>
      </c>
      <c r="B346">
        <v>1421250</v>
      </c>
      <c r="C346">
        <v>2460593</v>
      </c>
      <c r="E346" t="s">
        <v>49</v>
      </c>
      <c r="F346" t="s">
        <v>24</v>
      </c>
      <c r="G346" t="s">
        <v>25</v>
      </c>
      <c r="H346" s="2">
        <v>42778</v>
      </c>
      <c r="I346" s="2">
        <v>42778</v>
      </c>
      <c r="J346" s="2">
        <v>42780</v>
      </c>
      <c r="M346" t="s">
        <v>218</v>
      </c>
      <c r="O346" t="s">
        <v>218</v>
      </c>
      <c r="P346" t="s">
        <v>222</v>
      </c>
      <c r="Q346" t="s">
        <v>222</v>
      </c>
      <c r="R346" t="s">
        <v>223</v>
      </c>
      <c r="S346" t="s">
        <v>126</v>
      </c>
      <c r="T346">
        <v>441</v>
      </c>
      <c r="V346">
        <v>0</v>
      </c>
      <c r="W346">
        <v>7180.01</v>
      </c>
    </row>
    <row r="347" spans="1:23" x14ac:dyDescent="0.35">
      <c r="A347">
        <v>10000041295</v>
      </c>
      <c r="B347">
        <v>1421250</v>
      </c>
      <c r="C347">
        <v>2460593</v>
      </c>
      <c r="E347" t="s">
        <v>49</v>
      </c>
      <c r="F347" t="s">
        <v>24</v>
      </c>
      <c r="G347" t="s">
        <v>25</v>
      </c>
      <c r="H347" s="2">
        <v>42778</v>
      </c>
      <c r="I347" s="2">
        <v>42778</v>
      </c>
      <c r="J347" s="2">
        <v>42780</v>
      </c>
      <c r="M347" t="s">
        <v>218</v>
      </c>
      <c r="O347" t="s">
        <v>218</v>
      </c>
      <c r="P347" t="s">
        <v>222</v>
      </c>
      <c r="Q347" t="s">
        <v>222</v>
      </c>
      <c r="R347" t="s">
        <v>223</v>
      </c>
      <c r="S347" t="s">
        <v>126</v>
      </c>
      <c r="T347">
        <v>441</v>
      </c>
      <c r="V347">
        <v>7180.01</v>
      </c>
      <c r="W347">
        <v>7180.01</v>
      </c>
    </row>
    <row r="348" spans="1:23" x14ac:dyDescent="0.35">
      <c r="A348">
        <v>10000041295</v>
      </c>
      <c r="B348">
        <v>1421250</v>
      </c>
      <c r="C348">
        <v>2460593</v>
      </c>
      <c r="E348" t="s">
        <v>49</v>
      </c>
      <c r="F348" t="s">
        <v>24</v>
      </c>
      <c r="G348" t="s">
        <v>25</v>
      </c>
      <c r="H348" s="2">
        <v>42935</v>
      </c>
      <c r="I348" s="2">
        <v>42935</v>
      </c>
      <c r="J348" s="2">
        <v>42940</v>
      </c>
      <c r="L348" t="s">
        <v>224</v>
      </c>
      <c r="M348" t="s">
        <v>193</v>
      </c>
      <c r="O348" t="s">
        <v>193</v>
      </c>
      <c r="P348" t="s">
        <v>225</v>
      </c>
      <c r="Q348" t="s">
        <v>225</v>
      </c>
      <c r="R348" t="s">
        <v>42</v>
      </c>
      <c r="S348" t="s">
        <v>112</v>
      </c>
      <c r="T348">
        <v>212</v>
      </c>
      <c r="V348">
        <v>0</v>
      </c>
      <c r="W348">
        <v>18586.46</v>
      </c>
    </row>
    <row r="349" spans="1:23" x14ac:dyDescent="0.35">
      <c r="A349">
        <v>10000064086</v>
      </c>
      <c r="B349">
        <v>1182503</v>
      </c>
      <c r="C349">
        <v>1741193</v>
      </c>
      <c r="E349" t="s">
        <v>49</v>
      </c>
      <c r="F349" t="s">
        <v>30</v>
      </c>
      <c r="G349" t="s">
        <v>31</v>
      </c>
      <c r="H349" s="2">
        <v>42572</v>
      </c>
      <c r="L349">
        <v>99214</v>
      </c>
      <c r="M349" t="s">
        <v>190</v>
      </c>
      <c r="N349" t="s">
        <v>226</v>
      </c>
      <c r="O349" t="s">
        <v>190</v>
      </c>
      <c r="P349" t="s">
        <v>226</v>
      </c>
      <c r="Q349" t="s">
        <v>226</v>
      </c>
      <c r="V349">
        <v>73.13</v>
      </c>
      <c r="W349">
        <v>0</v>
      </c>
    </row>
    <row r="350" spans="1:23" x14ac:dyDescent="0.35">
      <c r="A350">
        <v>10000064086</v>
      </c>
      <c r="B350">
        <v>1182503</v>
      </c>
      <c r="C350">
        <v>1741193</v>
      </c>
      <c r="E350" t="s">
        <v>49</v>
      </c>
      <c r="F350" t="s">
        <v>30</v>
      </c>
      <c r="G350" t="s">
        <v>31</v>
      </c>
      <c r="H350" s="2">
        <v>42507</v>
      </c>
      <c r="L350">
        <v>99205</v>
      </c>
      <c r="M350" t="s">
        <v>190</v>
      </c>
      <c r="N350" t="s">
        <v>38</v>
      </c>
      <c r="O350" t="s">
        <v>190</v>
      </c>
      <c r="P350" t="s">
        <v>38</v>
      </c>
      <c r="Q350" t="s">
        <v>38</v>
      </c>
      <c r="R350" t="s">
        <v>227</v>
      </c>
      <c r="S350" t="s">
        <v>228</v>
      </c>
      <c r="V350">
        <v>140.87</v>
      </c>
      <c r="W350">
        <v>0</v>
      </c>
    </row>
    <row r="351" spans="1:23" x14ac:dyDescent="0.35">
      <c r="A351">
        <v>10000064086</v>
      </c>
      <c r="B351">
        <v>1182503</v>
      </c>
      <c r="C351">
        <v>3493785</v>
      </c>
      <c r="E351" t="s">
        <v>49</v>
      </c>
      <c r="F351" t="s">
        <v>30</v>
      </c>
      <c r="G351" t="s">
        <v>31</v>
      </c>
      <c r="H351" s="2">
        <v>42754</v>
      </c>
      <c r="L351">
        <v>99212</v>
      </c>
      <c r="M351" t="s">
        <v>229</v>
      </c>
      <c r="O351" t="s">
        <v>229</v>
      </c>
      <c r="V351">
        <v>42.36</v>
      </c>
      <c r="W351">
        <v>0</v>
      </c>
    </row>
    <row r="352" spans="1:23" x14ac:dyDescent="0.35">
      <c r="A352">
        <v>10000064086</v>
      </c>
      <c r="B352">
        <v>1182503</v>
      </c>
      <c r="C352">
        <v>1741193</v>
      </c>
      <c r="E352" t="s">
        <v>49</v>
      </c>
      <c r="F352" t="s">
        <v>30</v>
      </c>
      <c r="G352" t="s">
        <v>31</v>
      </c>
      <c r="H352" s="2">
        <v>42585</v>
      </c>
      <c r="L352">
        <v>99214</v>
      </c>
      <c r="M352" t="s">
        <v>190</v>
      </c>
      <c r="N352" t="s">
        <v>226</v>
      </c>
      <c r="O352" t="s">
        <v>190</v>
      </c>
      <c r="P352" t="s">
        <v>226</v>
      </c>
      <c r="Q352" t="s">
        <v>226</v>
      </c>
      <c r="V352">
        <v>73.13</v>
      </c>
      <c r="W352">
        <v>0</v>
      </c>
    </row>
    <row r="353" spans="1:23" x14ac:dyDescent="0.35">
      <c r="A353">
        <v>10000064086</v>
      </c>
      <c r="B353">
        <v>1182503</v>
      </c>
      <c r="C353">
        <v>1730336</v>
      </c>
      <c r="E353" t="s">
        <v>49</v>
      </c>
      <c r="F353" t="s">
        <v>23</v>
      </c>
      <c r="G353" t="s">
        <v>44</v>
      </c>
      <c r="H353" s="2">
        <v>42698</v>
      </c>
      <c r="L353">
        <v>99284</v>
      </c>
      <c r="M353" t="s">
        <v>230</v>
      </c>
      <c r="O353" t="s">
        <v>230</v>
      </c>
      <c r="V353">
        <v>44.57</v>
      </c>
      <c r="W353">
        <v>0</v>
      </c>
    </row>
    <row r="354" spans="1:23" x14ac:dyDescent="0.35">
      <c r="A354">
        <v>10000064086</v>
      </c>
      <c r="B354">
        <v>1182503</v>
      </c>
      <c r="C354">
        <v>3002393</v>
      </c>
      <c r="E354" t="s">
        <v>49</v>
      </c>
      <c r="F354" t="s">
        <v>24</v>
      </c>
      <c r="G354" t="s">
        <v>25</v>
      </c>
      <c r="H354" s="2">
        <v>42699</v>
      </c>
      <c r="I354" s="2">
        <v>42699</v>
      </c>
      <c r="J354" s="2">
        <v>42733</v>
      </c>
      <c r="L354" t="s">
        <v>231</v>
      </c>
      <c r="M354" t="s">
        <v>230</v>
      </c>
      <c r="O354" t="s">
        <v>230</v>
      </c>
      <c r="P354" t="s">
        <v>232</v>
      </c>
      <c r="Q354" t="s">
        <v>232</v>
      </c>
      <c r="R354" t="s">
        <v>233</v>
      </c>
      <c r="S354" t="s">
        <v>234</v>
      </c>
      <c r="T354">
        <v>3640</v>
      </c>
      <c r="V354">
        <v>0</v>
      </c>
      <c r="W354">
        <v>30862.639999999999</v>
      </c>
    </row>
    <row r="355" spans="1:23" x14ac:dyDescent="0.35">
      <c r="A355">
        <v>10000064086</v>
      </c>
      <c r="B355">
        <v>1182503</v>
      </c>
      <c r="C355">
        <v>3002393</v>
      </c>
      <c r="E355" t="s">
        <v>49</v>
      </c>
      <c r="F355" t="s">
        <v>24</v>
      </c>
      <c r="G355" t="s">
        <v>25</v>
      </c>
      <c r="H355" s="2">
        <v>42699</v>
      </c>
      <c r="I355" s="2">
        <v>42699</v>
      </c>
      <c r="J355" s="2">
        <v>42733</v>
      </c>
      <c r="L355" t="s">
        <v>231</v>
      </c>
      <c r="M355" t="s">
        <v>230</v>
      </c>
      <c r="O355" t="s">
        <v>230</v>
      </c>
      <c r="P355" t="s">
        <v>232</v>
      </c>
      <c r="Q355" t="s">
        <v>232</v>
      </c>
      <c r="R355" t="s">
        <v>233</v>
      </c>
      <c r="S355" t="s">
        <v>234</v>
      </c>
      <c r="T355">
        <v>3640</v>
      </c>
      <c r="V355">
        <v>0</v>
      </c>
      <c r="W355">
        <v>30862.639999999999</v>
      </c>
    </row>
    <row r="356" spans="1:23" x14ac:dyDescent="0.35">
      <c r="A356">
        <v>10000064086</v>
      </c>
      <c r="B356">
        <v>1182503</v>
      </c>
      <c r="C356">
        <v>3002393</v>
      </c>
      <c r="E356" t="s">
        <v>49</v>
      </c>
      <c r="F356" t="s">
        <v>24</v>
      </c>
      <c r="G356" t="s">
        <v>25</v>
      </c>
      <c r="H356" s="2">
        <v>42438</v>
      </c>
      <c r="I356" s="2">
        <v>42438</v>
      </c>
      <c r="J356" s="2">
        <v>42459</v>
      </c>
      <c r="L356" t="s">
        <v>235</v>
      </c>
      <c r="M356" t="s">
        <v>37</v>
      </c>
      <c r="O356" t="s">
        <v>37</v>
      </c>
      <c r="P356" t="s">
        <v>222</v>
      </c>
      <c r="Q356" t="s">
        <v>222</v>
      </c>
      <c r="R356" t="s">
        <v>236</v>
      </c>
      <c r="S356" t="s">
        <v>56</v>
      </c>
      <c r="T356">
        <v>4530</v>
      </c>
      <c r="V356">
        <v>0</v>
      </c>
      <c r="W356">
        <v>11536.05</v>
      </c>
    </row>
    <row r="357" spans="1:23" x14ac:dyDescent="0.35">
      <c r="A357">
        <v>10000064086</v>
      </c>
      <c r="B357">
        <v>1182503</v>
      </c>
      <c r="C357">
        <v>3002393</v>
      </c>
      <c r="E357" t="s">
        <v>49</v>
      </c>
      <c r="F357" t="s">
        <v>24</v>
      </c>
      <c r="G357" t="s">
        <v>25</v>
      </c>
      <c r="H357" s="2">
        <v>42438</v>
      </c>
      <c r="I357" s="2">
        <v>42438</v>
      </c>
      <c r="J357" s="2">
        <v>42459</v>
      </c>
      <c r="L357" t="s">
        <v>235</v>
      </c>
      <c r="M357" t="s">
        <v>37</v>
      </c>
      <c r="O357" t="s">
        <v>37</v>
      </c>
      <c r="P357" t="s">
        <v>222</v>
      </c>
      <c r="Q357" t="s">
        <v>222</v>
      </c>
      <c r="R357" t="s">
        <v>236</v>
      </c>
      <c r="S357" t="s">
        <v>56</v>
      </c>
      <c r="T357">
        <v>4530</v>
      </c>
      <c r="V357">
        <v>0</v>
      </c>
      <c r="W357">
        <v>11536.05</v>
      </c>
    </row>
    <row r="358" spans="1:23" x14ac:dyDescent="0.35">
      <c r="A358">
        <v>10000064086</v>
      </c>
      <c r="B358">
        <v>1182503</v>
      </c>
      <c r="C358">
        <v>3002393</v>
      </c>
      <c r="E358" t="s">
        <v>49</v>
      </c>
      <c r="F358" t="s">
        <v>24</v>
      </c>
      <c r="G358" t="s">
        <v>25</v>
      </c>
      <c r="H358" s="2">
        <v>42438</v>
      </c>
      <c r="I358" s="2">
        <v>42438</v>
      </c>
      <c r="J358" s="2">
        <v>42459</v>
      </c>
      <c r="L358" t="s">
        <v>235</v>
      </c>
      <c r="M358" t="s">
        <v>37</v>
      </c>
      <c r="O358" t="s">
        <v>37</v>
      </c>
      <c r="P358" t="s">
        <v>222</v>
      </c>
      <c r="Q358" t="s">
        <v>222</v>
      </c>
      <c r="R358" t="s">
        <v>236</v>
      </c>
      <c r="S358" t="s">
        <v>56</v>
      </c>
      <c r="T358">
        <v>4530</v>
      </c>
      <c r="V358">
        <v>0</v>
      </c>
      <c r="W358">
        <v>11536.05</v>
      </c>
    </row>
    <row r="359" spans="1:23" x14ac:dyDescent="0.35">
      <c r="A359">
        <v>10000064086</v>
      </c>
      <c r="B359">
        <v>1182503</v>
      </c>
      <c r="C359">
        <v>3002393</v>
      </c>
      <c r="E359" t="s">
        <v>49</v>
      </c>
      <c r="F359" t="s">
        <v>24</v>
      </c>
      <c r="G359" t="s">
        <v>25</v>
      </c>
      <c r="H359" s="2">
        <v>42438</v>
      </c>
      <c r="I359" s="2">
        <v>42438</v>
      </c>
      <c r="J359" s="2">
        <v>42459</v>
      </c>
      <c r="L359" t="s">
        <v>235</v>
      </c>
      <c r="M359" t="s">
        <v>37</v>
      </c>
      <c r="O359" t="s">
        <v>37</v>
      </c>
      <c r="P359" t="s">
        <v>222</v>
      </c>
      <c r="Q359" t="s">
        <v>222</v>
      </c>
      <c r="R359" t="s">
        <v>236</v>
      </c>
      <c r="S359" t="s">
        <v>56</v>
      </c>
      <c r="T359">
        <v>4530</v>
      </c>
      <c r="V359">
        <v>0</v>
      </c>
      <c r="W359">
        <v>11536.05</v>
      </c>
    </row>
    <row r="360" spans="1:23" x14ac:dyDescent="0.35">
      <c r="A360">
        <v>10000064086</v>
      </c>
      <c r="B360">
        <v>1182503</v>
      </c>
      <c r="C360">
        <v>3002393</v>
      </c>
      <c r="E360" t="s">
        <v>49</v>
      </c>
      <c r="F360" t="s">
        <v>24</v>
      </c>
      <c r="G360" t="s">
        <v>25</v>
      </c>
      <c r="H360" s="2">
        <v>42438</v>
      </c>
      <c r="I360" s="2">
        <v>42438</v>
      </c>
      <c r="J360" s="2">
        <v>42459</v>
      </c>
      <c r="L360" t="s">
        <v>235</v>
      </c>
      <c r="M360" t="s">
        <v>37</v>
      </c>
      <c r="O360" t="s">
        <v>37</v>
      </c>
      <c r="P360" t="s">
        <v>222</v>
      </c>
      <c r="Q360" t="s">
        <v>222</v>
      </c>
      <c r="R360" t="s">
        <v>236</v>
      </c>
      <c r="S360" t="s">
        <v>56</v>
      </c>
      <c r="T360">
        <v>4530</v>
      </c>
      <c r="V360">
        <v>0</v>
      </c>
      <c r="W360">
        <v>11536.05</v>
      </c>
    </row>
    <row r="361" spans="1:23" x14ac:dyDescent="0.35">
      <c r="A361">
        <v>10000064086</v>
      </c>
      <c r="B361">
        <v>1182503</v>
      </c>
      <c r="C361">
        <v>3002393</v>
      </c>
      <c r="E361" t="s">
        <v>49</v>
      </c>
      <c r="F361" t="s">
        <v>24</v>
      </c>
      <c r="G361" t="s">
        <v>25</v>
      </c>
      <c r="H361" s="2">
        <v>42438</v>
      </c>
      <c r="I361" s="2">
        <v>42438</v>
      </c>
      <c r="J361" s="2">
        <v>42459</v>
      </c>
      <c r="L361" t="s">
        <v>235</v>
      </c>
      <c r="M361" t="s">
        <v>37</v>
      </c>
      <c r="O361" t="s">
        <v>37</v>
      </c>
      <c r="P361" t="s">
        <v>222</v>
      </c>
      <c r="Q361" t="s">
        <v>222</v>
      </c>
      <c r="R361" t="s">
        <v>236</v>
      </c>
      <c r="S361" t="s">
        <v>56</v>
      </c>
      <c r="T361">
        <v>4530</v>
      </c>
      <c r="V361">
        <v>0</v>
      </c>
      <c r="W361">
        <v>11536.05</v>
      </c>
    </row>
    <row r="362" spans="1:23" x14ac:dyDescent="0.35">
      <c r="A362">
        <v>10000064086</v>
      </c>
      <c r="B362">
        <v>1182503</v>
      </c>
      <c r="C362">
        <v>3002393</v>
      </c>
      <c r="E362" t="s">
        <v>49</v>
      </c>
      <c r="F362" t="s">
        <v>24</v>
      </c>
      <c r="G362" t="s">
        <v>25</v>
      </c>
      <c r="H362" s="2">
        <v>42438</v>
      </c>
      <c r="I362" s="2">
        <v>42438</v>
      </c>
      <c r="J362" s="2">
        <v>42459</v>
      </c>
      <c r="L362" t="s">
        <v>235</v>
      </c>
      <c r="M362" t="s">
        <v>37</v>
      </c>
      <c r="O362" t="s">
        <v>37</v>
      </c>
      <c r="P362" t="s">
        <v>222</v>
      </c>
      <c r="Q362" t="s">
        <v>222</v>
      </c>
      <c r="R362" t="s">
        <v>236</v>
      </c>
      <c r="S362" t="s">
        <v>56</v>
      </c>
      <c r="T362">
        <v>4530</v>
      </c>
      <c r="V362">
        <v>0</v>
      </c>
      <c r="W362">
        <v>11536.05</v>
      </c>
    </row>
    <row r="363" spans="1:23" x14ac:dyDescent="0.35">
      <c r="A363">
        <v>10000064086</v>
      </c>
      <c r="B363">
        <v>1182503</v>
      </c>
      <c r="C363">
        <v>3002393</v>
      </c>
      <c r="E363" t="s">
        <v>49</v>
      </c>
      <c r="F363" t="s">
        <v>24</v>
      </c>
      <c r="G363" t="s">
        <v>25</v>
      </c>
      <c r="H363" s="2">
        <v>42438</v>
      </c>
      <c r="I363" s="2">
        <v>42438</v>
      </c>
      <c r="J363" s="2">
        <v>42459</v>
      </c>
      <c r="L363" t="s">
        <v>235</v>
      </c>
      <c r="M363" t="s">
        <v>37</v>
      </c>
      <c r="O363" t="s">
        <v>37</v>
      </c>
      <c r="P363" t="s">
        <v>222</v>
      </c>
      <c r="Q363" t="s">
        <v>222</v>
      </c>
      <c r="R363" t="s">
        <v>236</v>
      </c>
      <c r="S363" t="s">
        <v>56</v>
      </c>
      <c r="T363">
        <v>4530</v>
      </c>
      <c r="V363">
        <v>0</v>
      </c>
      <c r="W363">
        <v>11536.05</v>
      </c>
    </row>
    <row r="364" spans="1:23" x14ac:dyDescent="0.35">
      <c r="A364">
        <v>10000064086</v>
      </c>
      <c r="B364">
        <v>1182503</v>
      </c>
      <c r="C364">
        <v>3002393</v>
      </c>
      <c r="E364" t="s">
        <v>49</v>
      </c>
      <c r="F364" t="s">
        <v>24</v>
      </c>
      <c r="G364" t="s">
        <v>25</v>
      </c>
      <c r="H364" s="2">
        <v>42438</v>
      </c>
      <c r="I364" s="2">
        <v>42438</v>
      </c>
      <c r="J364" s="2">
        <v>42459</v>
      </c>
      <c r="L364" t="s">
        <v>235</v>
      </c>
      <c r="M364" t="s">
        <v>37</v>
      </c>
      <c r="O364" t="s">
        <v>37</v>
      </c>
      <c r="P364" t="s">
        <v>222</v>
      </c>
      <c r="Q364" t="s">
        <v>222</v>
      </c>
      <c r="R364" t="s">
        <v>236</v>
      </c>
      <c r="S364" t="s">
        <v>56</v>
      </c>
      <c r="T364">
        <v>4530</v>
      </c>
      <c r="V364">
        <v>0</v>
      </c>
      <c r="W364">
        <v>11536.05</v>
      </c>
    </row>
    <row r="365" spans="1:23" x14ac:dyDescent="0.35">
      <c r="A365">
        <v>10000064086</v>
      </c>
      <c r="B365">
        <v>1182503</v>
      </c>
      <c r="C365">
        <v>3002393</v>
      </c>
      <c r="E365" t="s">
        <v>49</v>
      </c>
      <c r="F365" t="s">
        <v>24</v>
      </c>
      <c r="G365" t="s">
        <v>25</v>
      </c>
      <c r="H365" s="2">
        <v>42438</v>
      </c>
      <c r="I365" s="2">
        <v>42438</v>
      </c>
      <c r="J365" s="2">
        <v>42459</v>
      </c>
      <c r="L365" t="s">
        <v>235</v>
      </c>
      <c r="M365" t="s">
        <v>37</v>
      </c>
      <c r="O365" t="s">
        <v>37</v>
      </c>
      <c r="P365" t="s">
        <v>222</v>
      </c>
      <c r="Q365" t="s">
        <v>222</v>
      </c>
      <c r="R365" t="s">
        <v>236</v>
      </c>
      <c r="S365" t="s">
        <v>56</v>
      </c>
      <c r="T365">
        <v>4530</v>
      </c>
      <c r="V365">
        <v>0</v>
      </c>
      <c r="W365">
        <v>11536.05</v>
      </c>
    </row>
    <row r="366" spans="1:23" x14ac:dyDescent="0.35">
      <c r="A366">
        <v>10000064086</v>
      </c>
      <c r="B366">
        <v>1182503</v>
      </c>
      <c r="C366">
        <v>3002393</v>
      </c>
      <c r="E366" t="s">
        <v>49</v>
      </c>
      <c r="F366" t="s">
        <v>24</v>
      </c>
      <c r="G366" t="s">
        <v>25</v>
      </c>
      <c r="H366" s="2">
        <v>42438</v>
      </c>
      <c r="I366" s="2">
        <v>42438</v>
      </c>
      <c r="J366" s="2">
        <v>42459</v>
      </c>
      <c r="L366" t="s">
        <v>235</v>
      </c>
      <c r="M366" t="s">
        <v>37</v>
      </c>
      <c r="O366" t="s">
        <v>37</v>
      </c>
      <c r="P366" t="s">
        <v>222</v>
      </c>
      <c r="Q366" t="s">
        <v>222</v>
      </c>
      <c r="R366" t="s">
        <v>236</v>
      </c>
      <c r="S366" t="s">
        <v>56</v>
      </c>
      <c r="T366">
        <v>4530</v>
      </c>
      <c r="V366">
        <v>0</v>
      </c>
      <c r="W366">
        <v>11536.05</v>
      </c>
    </row>
    <row r="367" spans="1:23" x14ac:dyDescent="0.35">
      <c r="A367">
        <v>10000064086</v>
      </c>
      <c r="B367">
        <v>1182503</v>
      </c>
      <c r="C367">
        <v>3002393</v>
      </c>
      <c r="E367" t="s">
        <v>49</v>
      </c>
      <c r="F367" t="s">
        <v>24</v>
      </c>
      <c r="G367" t="s">
        <v>25</v>
      </c>
      <c r="H367" s="2">
        <v>42438</v>
      </c>
      <c r="I367" s="2">
        <v>42438</v>
      </c>
      <c r="J367" s="2">
        <v>42459</v>
      </c>
      <c r="L367" t="s">
        <v>235</v>
      </c>
      <c r="M367" t="s">
        <v>37</v>
      </c>
      <c r="O367" t="s">
        <v>37</v>
      </c>
      <c r="P367" t="s">
        <v>222</v>
      </c>
      <c r="Q367" t="s">
        <v>222</v>
      </c>
      <c r="R367" t="s">
        <v>236</v>
      </c>
      <c r="S367" t="s">
        <v>56</v>
      </c>
      <c r="T367">
        <v>4530</v>
      </c>
      <c r="V367">
        <v>0</v>
      </c>
      <c r="W367">
        <v>11536.05</v>
      </c>
    </row>
    <row r="368" spans="1:23" x14ac:dyDescent="0.35">
      <c r="A368">
        <v>10000064086</v>
      </c>
      <c r="B368">
        <v>1182503</v>
      </c>
      <c r="C368">
        <v>3002393</v>
      </c>
      <c r="E368" t="s">
        <v>49</v>
      </c>
      <c r="F368" t="s">
        <v>24</v>
      </c>
      <c r="G368" t="s">
        <v>25</v>
      </c>
      <c r="H368" s="2">
        <v>42438</v>
      </c>
      <c r="I368" s="2">
        <v>42438</v>
      </c>
      <c r="J368" s="2">
        <v>42459</v>
      </c>
      <c r="L368" t="s">
        <v>235</v>
      </c>
      <c r="M368" t="s">
        <v>37</v>
      </c>
      <c r="O368" t="s">
        <v>37</v>
      </c>
      <c r="P368" t="s">
        <v>222</v>
      </c>
      <c r="Q368" t="s">
        <v>222</v>
      </c>
      <c r="R368" t="s">
        <v>236</v>
      </c>
      <c r="S368" t="s">
        <v>56</v>
      </c>
      <c r="T368">
        <v>4530</v>
      </c>
      <c r="V368">
        <v>0</v>
      </c>
      <c r="W368">
        <v>11536.05</v>
      </c>
    </row>
    <row r="369" spans="1:23" x14ac:dyDescent="0.35">
      <c r="A369">
        <v>10000064086</v>
      </c>
      <c r="B369">
        <v>1182503</v>
      </c>
      <c r="C369">
        <v>3002393</v>
      </c>
      <c r="E369" t="s">
        <v>49</v>
      </c>
      <c r="F369" t="s">
        <v>24</v>
      </c>
      <c r="G369" t="s">
        <v>25</v>
      </c>
      <c r="H369" s="2">
        <v>42438</v>
      </c>
      <c r="I369" s="2">
        <v>42438</v>
      </c>
      <c r="J369" s="2">
        <v>42459</v>
      </c>
      <c r="L369" t="s">
        <v>235</v>
      </c>
      <c r="M369" t="s">
        <v>37</v>
      </c>
      <c r="O369" t="s">
        <v>37</v>
      </c>
      <c r="P369" t="s">
        <v>222</v>
      </c>
      <c r="Q369" t="s">
        <v>222</v>
      </c>
      <c r="R369" t="s">
        <v>236</v>
      </c>
      <c r="S369" t="s">
        <v>56</v>
      </c>
      <c r="T369">
        <v>4530</v>
      </c>
      <c r="V369">
        <v>0</v>
      </c>
      <c r="W369">
        <v>11536.05</v>
      </c>
    </row>
    <row r="370" spans="1:23" x14ac:dyDescent="0.35">
      <c r="A370">
        <v>10000064086</v>
      </c>
      <c r="B370">
        <v>1182503</v>
      </c>
      <c r="C370">
        <v>3002393</v>
      </c>
      <c r="E370" t="s">
        <v>49</v>
      </c>
      <c r="F370" t="s">
        <v>24</v>
      </c>
      <c r="G370" t="s">
        <v>25</v>
      </c>
      <c r="H370" s="2">
        <v>42438</v>
      </c>
      <c r="I370" s="2">
        <v>42438</v>
      </c>
      <c r="J370" s="2">
        <v>42459</v>
      </c>
      <c r="L370" t="s">
        <v>235</v>
      </c>
      <c r="M370" t="s">
        <v>37</v>
      </c>
      <c r="O370" t="s">
        <v>37</v>
      </c>
      <c r="P370" t="s">
        <v>222</v>
      </c>
      <c r="Q370" t="s">
        <v>222</v>
      </c>
      <c r="R370" t="s">
        <v>236</v>
      </c>
      <c r="S370" t="s">
        <v>56</v>
      </c>
      <c r="T370">
        <v>4530</v>
      </c>
      <c r="V370">
        <v>0</v>
      </c>
      <c r="W370">
        <v>11536.05</v>
      </c>
    </row>
    <row r="371" spans="1:23" x14ac:dyDescent="0.35">
      <c r="A371">
        <v>10000064086</v>
      </c>
      <c r="B371">
        <v>1182503</v>
      </c>
      <c r="C371">
        <v>3002393</v>
      </c>
      <c r="E371" t="s">
        <v>49</v>
      </c>
      <c r="F371" t="s">
        <v>24</v>
      </c>
      <c r="G371" t="s">
        <v>25</v>
      </c>
      <c r="H371" s="2">
        <v>42438</v>
      </c>
      <c r="I371" s="2">
        <v>42438</v>
      </c>
      <c r="J371" s="2">
        <v>42459</v>
      </c>
      <c r="L371" t="s">
        <v>235</v>
      </c>
      <c r="M371" t="s">
        <v>37</v>
      </c>
      <c r="O371" t="s">
        <v>37</v>
      </c>
      <c r="P371" t="s">
        <v>222</v>
      </c>
      <c r="Q371" t="s">
        <v>222</v>
      </c>
      <c r="R371" t="s">
        <v>236</v>
      </c>
      <c r="S371" t="s">
        <v>56</v>
      </c>
      <c r="T371">
        <v>4530</v>
      </c>
      <c r="V371">
        <v>0</v>
      </c>
      <c r="W371">
        <v>11536.05</v>
      </c>
    </row>
    <row r="372" spans="1:23" x14ac:dyDescent="0.35">
      <c r="A372">
        <v>10000064086</v>
      </c>
      <c r="B372">
        <v>1182503</v>
      </c>
      <c r="C372">
        <v>3002393</v>
      </c>
      <c r="E372" t="s">
        <v>49</v>
      </c>
      <c r="F372" t="s">
        <v>24</v>
      </c>
      <c r="G372" t="s">
        <v>25</v>
      </c>
      <c r="H372" s="2">
        <v>42438</v>
      </c>
      <c r="I372" s="2">
        <v>42438</v>
      </c>
      <c r="J372" s="2">
        <v>42459</v>
      </c>
      <c r="L372" t="s">
        <v>235</v>
      </c>
      <c r="M372" t="s">
        <v>37</v>
      </c>
      <c r="O372" t="s">
        <v>37</v>
      </c>
      <c r="P372" t="s">
        <v>222</v>
      </c>
      <c r="Q372" t="s">
        <v>222</v>
      </c>
      <c r="R372" t="s">
        <v>236</v>
      </c>
      <c r="S372" t="s">
        <v>56</v>
      </c>
      <c r="T372">
        <v>4530</v>
      </c>
      <c r="V372">
        <v>0</v>
      </c>
      <c r="W372">
        <v>11536.05</v>
      </c>
    </row>
    <row r="373" spans="1:23" x14ac:dyDescent="0.35">
      <c r="A373">
        <v>10000064086</v>
      </c>
      <c r="B373">
        <v>1182503</v>
      </c>
      <c r="C373">
        <v>3002393</v>
      </c>
      <c r="E373" t="s">
        <v>49</v>
      </c>
      <c r="F373" t="s">
        <v>24</v>
      </c>
      <c r="G373" t="s">
        <v>25</v>
      </c>
      <c r="H373" s="2">
        <v>42438</v>
      </c>
      <c r="I373" s="2">
        <v>42438</v>
      </c>
      <c r="J373" s="2">
        <v>42459</v>
      </c>
      <c r="L373" t="s">
        <v>235</v>
      </c>
      <c r="M373" t="s">
        <v>37</v>
      </c>
      <c r="O373" t="s">
        <v>37</v>
      </c>
      <c r="P373" t="s">
        <v>222</v>
      </c>
      <c r="Q373" t="s">
        <v>222</v>
      </c>
      <c r="R373" t="s">
        <v>236</v>
      </c>
      <c r="S373" t="s">
        <v>56</v>
      </c>
      <c r="T373">
        <v>4530</v>
      </c>
      <c r="V373">
        <v>0</v>
      </c>
      <c r="W373">
        <v>11536.05</v>
      </c>
    </row>
    <row r="374" spans="1:23" x14ac:dyDescent="0.35">
      <c r="A374">
        <v>10000064086</v>
      </c>
      <c r="B374">
        <v>1182503</v>
      </c>
      <c r="C374">
        <v>3002393</v>
      </c>
      <c r="E374" t="s">
        <v>49</v>
      </c>
      <c r="F374" t="s">
        <v>24</v>
      </c>
      <c r="G374" t="s">
        <v>25</v>
      </c>
      <c r="H374" s="2">
        <v>42438</v>
      </c>
      <c r="I374" s="2">
        <v>42438</v>
      </c>
      <c r="J374" s="2">
        <v>42459</v>
      </c>
      <c r="L374" t="s">
        <v>235</v>
      </c>
      <c r="M374" t="s">
        <v>37</v>
      </c>
      <c r="O374" t="s">
        <v>37</v>
      </c>
      <c r="P374" t="s">
        <v>222</v>
      </c>
      <c r="Q374" t="s">
        <v>222</v>
      </c>
      <c r="R374" t="s">
        <v>236</v>
      </c>
      <c r="S374" t="s">
        <v>56</v>
      </c>
      <c r="T374">
        <v>4530</v>
      </c>
      <c r="V374">
        <v>0</v>
      </c>
      <c r="W374">
        <v>11536.05</v>
      </c>
    </row>
    <row r="375" spans="1:23" x14ac:dyDescent="0.35">
      <c r="A375">
        <v>10000064086</v>
      </c>
      <c r="B375">
        <v>1182503</v>
      </c>
      <c r="C375">
        <v>3002393</v>
      </c>
      <c r="E375" t="s">
        <v>49</v>
      </c>
      <c r="F375" t="s">
        <v>24</v>
      </c>
      <c r="G375" t="s">
        <v>25</v>
      </c>
      <c r="H375" s="2">
        <v>42438</v>
      </c>
      <c r="I375" s="2">
        <v>42438</v>
      </c>
      <c r="J375" s="2">
        <v>42459</v>
      </c>
      <c r="L375" t="s">
        <v>235</v>
      </c>
      <c r="M375" t="s">
        <v>37</v>
      </c>
      <c r="O375" t="s">
        <v>37</v>
      </c>
      <c r="P375" t="s">
        <v>222</v>
      </c>
      <c r="Q375" t="s">
        <v>222</v>
      </c>
      <c r="R375" t="s">
        <v>236</v>
      </c>
      <c r="S375" t="s">
        <v>56</v>
      </c>
      <c r="T375">
        <v>4530</v>
      </c>
      <c r="V375">
        <v>0</v>
      </c>
      <c r="W375">
        <v>11536.05</v>
      </c>
    </row>
    <row r="376" spans="1:23" x14ac:dyDescent="0.35">
      <c r="A376">
        <v>10000064086</v>
      </c>
      <c r="B376">
        <v>1182503</v>
      </c>
      <c r="C376">
        <v>3002393</v>
      </c>
      <c r="E376" t="s">
        <v>49</v>
      </c>
      <c r="F376" t="s">
        <v>24</v>
      </c>
      <c r="G376" t="s">
        <v>25</v>
      </c>
      <c r="H376" s="2">
        <v>42438</v>
      </c>
      <c r="I376" s="2">
        <v>42438</v>
      </c>
      <c r="J376" s="2">
        <v>42459</v>
      </c>
      <c r="L376" t="s">
        <v>235</v>
      </c>
      <c r="M376" t="s">
        <v>37</v>
      </c>
      <c r="O376" t="s">
        <v>37</v>
      </c>
      <c r="P376" t="s">
        <v>222</v>
      </c>
      <c r="Q376" t="s">
        <v>222</v>
      </c>
      <c r="R376" t="s">
        <v>236</v>
      </c>
      <c r="S376" t="s">
        <v>56</v>
      </c>
      <c r="T376">
        <v>4530</v>
      </c>
      <c r="V376">
        <v>11536.05</v>
      </c>
      <c r="W376">
        <v>11536.05</v>
      </c>
    </row>
    <row r="377" spans="1:23" x14ac:dyDescent="0.35">
      <c r="A377">
        <v>10000064086</v>
      </c>
      <c r="B377">
        <v>1182503</v>
      </c>
      <c r="C377">
        <v>3002393</v>
      </c>
      <c r="E377" t="s">
        <v>49</v>
      </c>
      <c r="F377" t="s">
        <v>24</v>
      </c>
      <c r="G377" t="s">
        <v>25</v>
      </c>
      <c r="H377" s="2">
        <v>42438</v>
      </c>
      <c r="I377" s="2">
        <v>42438</v>
      </c>
      <c r="J377" s="2">
        <v>42459</v>
      </c>
      <c r="L377" t="s">
        <v>235</v>
      </c>
      <c r="M377" t="s">
        <v>37</v>
      </c>
      <c r="O377" t="s">
        <v>37</v>
      </c>
      <c r="P377" t="s">
        <v>222</v>
      </c>
      <c r="Q377" t="s">
        <v>222</v>
      </c>
      <c r="R377" t="s">
        <v>236</v>
      </c>
      <c r="S377" t="s">
        <v>56</v>
      </c>
      <c r="T377">
        <v>4530</v>
      </c>
      <c r="V377">
        <v>0</v>
      </c>
      <c r="W377">
        <v>11536.05</v>
      </c>
    </row>
    <row r="378" spans="1:23" x14ac:dyDescent="0.35">
      <c r="A378">
        <v>10000064086</v>
      </c>
      <c r="B378">
        <v>1182503</v>
      </c>
      <c r="C378">
        <v>3002393</v>
      </c>
      <c r="E378" t="s">
        <v>49</v>
      </c>
      <c r="F378" t="s">
        <v>24</v>
      </c>
      <c r="G378" t="s">
        <v>25</v>
      </c>
      <c r="H378" s="2">
        <v>42438</v>
      </c>
      <c r="I378" s="2">
        <v>42438</v>
      </c>
      <c r="J378" s="2">
        <v>42459</v>
      </c>
      <c r="L378" t="s">
        <v>235</v>
      </c>
      <c r="M378" t="s">
        <v>37</v>
      </c>
      <c r="O378" t="s">
        <v>37</v>
      </c>
      <c r="P378" t="s">
        <v>222</v>
      </c>
      <c r="Q378" t="s">
        <v>222</v>
      </c>
      <c r="R378" t="s">
        <v>236</v>
      </c>
      <c r="S378" t="s">
        <v>56</v>
      </c>
      <c r="T378">
        <v>4530</v>
      </c>
      <c r="V378">
        <v>0</v>
      </c>
      <c r="W378">
        <v>11536.05</v>
      </c>
    </row>
    <row r="379" spans="1:23" x14ac:dyDescent="0.35">
      <c r="A379">
        <v>10000064086</v>
      </c>
      <c r="B379">
        <v>1182503</v>
      </c>
      <c r="C379">
        <v>3002393</v>
      </c>
      <c r="E379" t="s">
        <v>49</v>
      </c>
      <c r="F379" t="s">
        <v>24</v>
      </c>
      <c r="G379" t="s">
        <v>25</v>
      </c>
      <c r="H379" s="2">
        <v>42438</v>
      </c>
      <c r="I379" s="2">
        <v>42438</v>
      </c>
      <c r="J379" s="2">
        <v>42459</v>
      </c>
      <c r="L379" t="s">
        <v>235</v>
      </c>
      <c r="M379" t="s">
        <v>37</v>
      </c>
      <c r="O379" t="s">
        <v>37</v>
      </c>
      <c r="P379" t="s">
        <v>222</v>
      </c>
      <c r="Q379" t="s">
        <v>222</v>
      </c>
      <c r="R379" t="s">
        <v>236</v>
      </c>
      <c r="S379" t="s">
        <v>56</v>
      </c>
      <c r="T379">
        <v>4530</v>
      </c>
      <c r="V379">
        <v>0</v>
      </c>
      <c r="W379">
        <v>11536.05</v>
      </c>
    </row>
    <row r="380" spans="1:23" x14ac:dyDescent="0.35">
      <c r="A380">
        <v>10000064086</v>
      </c>
      <c r="B380">
        <v>1182503</v>
      </c>
      <c r="C380">
        <v>3002393</v>
      </c>
      <c r="E380" t="s">
        <v>49</v>
      </c>
      <c r="F380" t="s">
        <v>24</v>
      </c>
      <c r="G380" t="s">
        <v>25</v>
      </c>
      <c r="H380" s="2">
        <v>42438</v>
      </c>
      <c r="I380" s="2">
        <v>42438</v>
      </c>
      <c r="J380" s="2">
        <v>42459</v>
      </c>
      <c r="L380" t="s">
        <v>235</v>
      </c>
      <c r="M380" t="s">
        <v>37</v>
      </c>
      <c r="O380" t="s">
        <v>37</v>
      </c>
      <c r="P380" t="s">
        <v>222</v>
      </c>
      <c r="Q380" t="s">
        <v>222</v>
      </c>
      <c r="R380" t="s">
        <v>236</v>
      </c>
      <c r="S380" t="s">
        <v>56</v>
      </c>
      <c r="T380">
        <v>4530</v>
      </c>
      <c r="V380">
        <v>0</v>
      </c>
      <c r="W380">
        <v>11536.05</v>
      </c>
    </row>
    <row r="381" spans="1:23" x14ac:dyDescent="0.35">
      <c r="A381">
        <v>10000064086</v>
      </c>
      <c r="B381">
        <v>1182503</v>
      </c>
      <c r="C381">
        <v>3002393</v>
      </c>
      <c r="E381" t="s">
        <v>49</v>
      </c>
      <c r="F381" t="s">
        <v>24</v>
      </c>
      <c r="G381" t="s">
        <v>25</v>
      </c>
      <c r="H381" s="2">
        <v>42438</v>
      </c>
      <c r="I381" s="2">
        <v>42438</v>
      </c>
      <c r="J381" s="2">
        <v>42459</v>
      </c>
      <c r="L381" t="s">
        <v>235</v>
      </c>
      <c r="M381" t="s">
        <v>37</v>
      </c>
      <c r="O381" t="s">
        <v>37</v>
      </c>
      <c r="P381" t="s">
        <v>222</v>
      </c>
      <c r="Q381" t="s">
        <v>222</v>
      </c>
      <c r="R381" t="s">
        <v>236</v>
      </c>
      <c r="S381" t="s">
        <v>56</v>
      </c>
      <c r="T381">
        <v>4530</v>
      </c>
      <c r="V381">
        <v>0</v>
      </c>
      <c r="W381">
        <v>11536.05</v>
      </c>
    </row>
    <row r="382" spans="1:23" x14ac:dyDescent="0.35">
      <c r="A382">
        <v>10000064086</v>
      </c>
      <c r="B382">
        <v>1182503</v>
      </c>
      <c r="C382">
        <v>3002393</v>
      </c>
      <c r="E382" t="s">
        <v>49</v>
      </c>
      <c r="F382" t="s">
        <v>24</v>
      </c>
      <c r="G382" t="s">
        <v>25</v>
      </c>
      <c r="H382" s="2">
        <v>42438</v>
      </c>
      <c r="I382" s="2">
        <v>42438</v>
      </c>
      <c r="J382" s="2">
        <v>42459</v>
      </c>
      <c r="L382" t="s">
        <v>235</v>
      </c>
      <c r="M382" t="s">
        <v>37</v>
      </c>
      <c r="O382" t="s">
        <v>37</v>
      </c>
      <c r="P382" t="s">
        <v>222</v>
      </c>
      <c r="Q382" t="s">
        <v>222</v>
      </c>
      <c r="R382" t="s">
        <v>236</v>
      </c>
      <c r="S382" t="s">
        <v>56</v>
      </c>
      <c r="T382">
        <v>4530</v>
      </c>
      <c r="V382">
        <v>0</v>
      </c>
      <c r="W382">
        <v>11536.05</v>
      </c>
    </row>
    <row r="383" spans="1:23" x14ac:dyDescent="0.35">
      <c r="A383">
        <v>10000064086</v>
      </c>
      <c r="C383">
        <v>3002393</v>
      </c>
      <c r="E383" t="s">
        <v>23</v>
      </c>
      <c r="F383" t="s">
        <v>24</v>
      </c>
      <c r="G383" t="s">
        <v>25</v>
      </c>
      <c r="H383" s="2">
        <v>42438</v>
      </c>
      <c r="I383" s="2">
        <v>42438</v>
      </c>
      <c r="J383" s="2">
        <v>42459</v>
      </c>
      <c r="L383" t="s">
        <v>235</v>
      </c>
      <c r="M383" t="s">
        <v>37</v>
      </c>
      <c r="N383" t="s">
        <v>190</v>
      </c>
      <c r="O383" t="s">
        <v>37</v>
      </c>
      <c r="P383" t="s">
        <v>190</v>
      </c>
      <c r="Q383" t="s">
        <v>190</v>
      </c>
      <c r="R383" t="s">
        <v>237</v>
      </c>
      <c r="S383" t="s">
        <v>236</v>
      </c>
      <c r="T383">
        <v>45</v>
      </c>
      <c r="U383">
        <v>1889.97</v>
      </c>
    </row>
    <row r="384" spans="1:23" x14ac:dyDescent="0.35">
      <c r="A384">
        <v>10000064086</v>
      </c>
      <c r="B384">
        <v>1182503</v>
      </c>
      <c r="C384">
        <v>3002393</v>
      </c>
      <c r="E384" t="s">
        <v>49</v>
      </c>
      <c r="F384" t="s">
        <v>24</v>
      </c>
      <c r="G384" t="s">
        <v>25</v>
      </c>
      <c r="H384" s="2">
        <v>42699</v>
      </c>
      <c r="I384" s="2">
        <v>42699</v>
      </c>
      <c r="J384" s="2">
        <v>42733</v>
      </c>
      <c r="L384" t="s">
        <v>231</v>
      </c>
      <c r="M384" t="s">
        <v>230</v>
      </c>
      <c r="O384" t="s">
        <v>230</v>
      </c>
      <c r="P384" t="s">
        <v>232</v>
      </c>
      <c r="Q384" t="s">
        <v>232</v>
      </c>
      <c r="R384" t="s">
        <v>233</v>
      </c>
      <c r="S384" t="s">
        <v>234</v>
      </c>
      <c r="T384">
        <v>3640</v>
      </c>
      <c r="V384">
        <v>0</v>
      </c>
      <c r="W384">
        <v>30862.639999999999</v>
      </c>
    </row>
    <row r="385" spans="1:23" x14ac:dyDescent="0.35">
      <c r="A385">
        <v>10000064086</v>
      </c>
      <c r="B385">
        <v>1182503</v>
      </c>
      <c r="C385">
        <v>3002393</v>
      </c>
      <c r="E385" t="s">
        <v>49</v>
      </c>
      <c r="F385" t="s">
        <v>24</v>
      </c>
      <c r="G385" t="s">
        <v>25</v>
      </c>
      <c r="H385" s="2">
        <v>42699</v>
      </c>
      <c r="I385" s="2">
        <v>42699</v>
      </c>
      <c r="J385" s="2">
        <v>42733</v>
      </c>
      <c r="L385" t="s">
        <v>231</v>
      </c>
      <c r="M385" t="s">
        <v>230</v>
      </c>
      <c r="O385" t="s">
        <v>230</v>
      </c>
      <c r="P385" t="s">
        <v>232</v>
      </c>
      <c r="Q385" t="s">
        <v>232</v>
      </c>
      <c r="R385" t="s">
        <v>233</v>
      </c>
      <c r="S385" t="s">
        <v>234</v>
      </c>
      <c r="T385">
        <v>3640</v>
      </c>
      <c r="V385">
        <v>0</v>
      </c>
      <c r="W385">
        <v>30862.639999999999</v>
      </c>
    </row>
    <row r="386" spans="1:23" x14ac:dyDescent="0.35">
      <c r="A386">
        <v>10000064086</v>
      </c>
      <c r="B386">
        <v>1182503</v>
      </c>
      <c r="C386">
        <v>3002393</v>
      </c>
      <c r="E386" t="s">
        <v>49</v>
      </c>
      <c r="F386" t="s">
        <v>24</v>
      </c>
      <c r="G386" t="s">
        <v>25</v>
      </c>
      <c r="H386" s="2">
        <v>42699</v>
      </c>
      <c r="I386" s="2">
        <v>42699</v>
      </c>
      <c r="J386" s="2">
        <v>42733</v>
      </c>
      <c r="L386" t="s">
        <v>231</v>
      </c>
      <c r="M386" t="s">
        <v>230</v>
      </c>
      <c r="O386" t="s">
        <v>230</v>
      </c>
      <c r="P386" t="s">
        <v>232</v>
      </c>
      <c r="Q386" t="s">
        <v>232</v>
      </c>
      <c r="R386" t="s">
        <v>233</v>
      </c>
      <c r="S386" t="s">
        <v>234</v>
      </c>
      <c r="T386">
        <v>3640</v>
      </c>
      <c r="V386">
        <v>0</v>
      </c>
      <c r="W386">
        <v>30862.639999999999</v>
      </c>
    </row>
    <row r="387" spans="1:23" x14ac:dyDescent="0.35">
      <c r="A387">
        <v>10000064086</v>
      </c>
      <c r="B387">
        <v>1182503</v>
      </c>
      <c r="C387">
        <v>3002393</v>
      </c>
      <c r="E387" t="s">
        <v>49</v>
      </c>
      <c r="F387" t="s">
        <v>24</v>
      </c>
      <c r="G387" t="s">
        <v>25</v>
      </c>
      <c r="H387" s="2">
        <v>42699</v>
      </c>
      <c r="I387" s="2">
        <v>42699</v>
      </c>
      <c r="J387" s="2">
        <v>42733</v>
      </c>
      <c r="L387" t="s">
        <v>231</v>
      </c>
      <c r="M387" t="s">
        <v>230</v>
      </c>
      <c r="O387" t="s">
        <v>230</v>
      </c>
      <c r="P387" t="s">
        <v>232</v>
      </c>
      <c r="Q387" t="s">
        <v>232</v>
      </c>
      <c r="R387" t="s">
        <v>233</v>
      </c>
      <c r="S387" t="s">
        <v>234</v>
      </c>
      <c r="T387">
        <v>3640</v>
      </c>
      <c r="V387">
        <v>0</v>
      </c>
      <c r="W387">
        <v>30862.639999999999</v>
      </c>
    </row>
    <row r="388" spans="1:23" x14ac:dyDescent="0.35">
      <c r="A388">
        <v>10000064086</v>
      </c>
      <c r="B388">
        <v>1182503</v>
      </c>
      <c r="C388">
        <v>3002393</v>
      </c>
      <c r="E388" t="s">
        <v>49</v>
      </c>
      <c r="F388" t="s">
        <v>24</v>
      </c>
      <c r="G388" t="s">
        <v>25</v>
      </c>
      <c r="H388" s="2">
        <v>42699</v>
      </c>
      <c r="I388" s="2">
        <v>42699</v>
      </c>
      <c r="J388" s="2">
        <v>42733</v>
      </c>
      <c r="L388" t="s">
        <v>231</v>
      </c>
      <c r="M388" t="s">
        <v>230</v>
      </c>
      <c r="O388" t="s">
        <v>230</v>
      </c>
      <c r="P388" t="s">
        <v>232</v>
      </c>
      <c r="Q388" t="s">
        <v>232</v>
      </c>
      <c r="R388" t="s">
        <v>233</v>
      </c>
      <c r="S388" t="s">
        <v>234</v>
      </c>
      <c r="T388">
        <v>3640</v>
      </c>
      <c r="V388">
        <v>0</v>
      </c>
      <c r="W388">
        <v>30862.639999999999</v>
      </c>
    </row>
    <row r="389" spans="1:23" x14ac:dyDescent="0.35">
      <c r="A389">
        <v>10000064086</v>
      </c>
      <c r="B389">
        <v>1182503</v>
      </c>
      <c r="C389">
        <v>3002393</v>
      </c>
      <c r="E389" t="s">
        <v>49</v>
      </c>
      <c r="F389" t="s">
        <v>24</v>
      </c>
      <c r="G389" t="s">
        <v>25</v>
      </c>
      <c r="H389" s="2">
        <v>42699</v>
      </c>
      <c r="I389" s="2">
        <v>42699</v>
      </c>
      <c r="J389" s="2">
        <v>42733</v>
      </c>
      <c r="L389" t="s">
        <v>231</v>
      </c>
      <c r="M389" t="s">
        <v>230</v>
      </c>
      <c r="O389" t="s">
        <v>230</v>
      </c>
      <c r="P389" t="s">
        <v>232</v>
      </c>
      <c r="Q389" t="s">
        <v>232</v>
      </c>
      <c r="R389" t="s">
        <v>233</v>
      </c>
      <c r="S389" t="s">
        <v>234</v>
      </c>
      <c r="T389">
        <v>3640</v>
      </c>
      <c r="V389">
        <v>0</v>
      </c>
      <c r="W389">
        <v>30862.639999999999</v>
      </c>
    </row>
    <row r="390" spans="1:23" x14ac:dyDescent="0.35">
      <c r="A390">
        <v>10000064086</v>
      </c>
      <c r="B390">
        <v>1182503</v>
      </c>
      <c r="C390">
        <v>3002393</v>
      </c>
      <c r="E390" t="s">
        <v>49</v>
      </c>
      <c r="F390" t="s">
        <v>24</v>
      </c>
      <c r="G390" t="s">
        <v>25</v>
      </c>
      <c r="H390" s="2">
        <v>42699</v>
      </c>
      <c r="I390" s="2">
        <v>42699</v>
      </c>
      <c r="J390" s="2">
        <v>42733</v>
      </c>
      <c r="L390" t="s">
        <v>231</v>
      </c>
      <c r="M390" t="s">
        <v>230</v>
      </c>
      <c r="O390" t="s">
        <v>230</v>
      </c>
      <c r="P390" t="s">
        <v>232</v>
      </c>
      <c r="Q390" t="s">
        <v>232</v>
      </c>
      <c r="R390" t="s">
        <v>233</v>
      </c>
      <c r="S390" t="s">
        <v>234</v>
      </c>
      <c r="T390">
        <v>3640</v>
      </c>
      <c r="V390">
        <v>0</v>
      </c>
      <c r="W390">
        <v>30862.639999999999</v>
      </c>
    </row>
    <row r="391" spans="1:23" x14ac:dyDescent="0.35">
      <c r="A391">
        <v>10000064086</v>
      </c>
      <c r="B391">
        <v>1182503</v>
      </c>
      <c r="C391">
        <v>3002393</v>
      </c>
      <c r="E391" t="s">
        <v>49</v>
      </c>
      <c r="F391" t="s">
        <v>24</v>
      </c>
      <c r="G391" t="s">
        <v>25</v>
      </c>
      <c r="H391" s="2">
        <v>42699</v>
      </c>
      <c r="I391" s="2">
        <v>42699</v>
      </c>
      <c r="J391" s="2">
        <v>42733</v>
      </c>
      <c r="L391" t="s">
        <v>231</v>
      </c>
      <c r="M391" t="s">
        <v>230</v>
      </c>
      <c r="O391" t="s">
        <v>230</v>
      </c>
      <c r="P391" t="s">
        <v>232</v>
      </c>
      <c r="Q391" t="s">
        <v>232</v>
      </c>
      <c r="R391" t="s">
        <v>233</v>
      </c>
      <c r="S391" t="s">
        <v>234</v>
      </c>
      <c r="T391">
        <v>3640</v>
      </c>
      <c r="V391">
        <v>0</v>
      </c>
      <c r="W391">
        <v>30862.639999999999</v>
      </c>
    </row>
    <row r="392" spans="1:23" x14ac:dyDescent="0.35">
      <c r="A392">
        <v>10000064086</v>
      </c>
      <c r="B392">
        <v>1182503</v>
      </c>
      <c r="C392">
        <v>3002393</v>
      </c>
      <c r="E392" t="s">
        <v>49</v>
      </c>
      <c r="F392" t="s">
        <v>24</v>
      </c>
      <c r="G392" t="s">
        <v>25</v>
      </c>
      <c r="H392" s="2">
        <v>42699</v>
      </c>
      <c r="I392" s="2">
        <v>42699</v>
      </c>
      <c r="J392" s="2">
        <v>42733</v>
      </c>
      <c r="L392" t="s">
        <v>231</v>
      </c>
      <c r="M392" t="s">
        <v>230</v>
      </c>
      <c r="O392" t="s">
        <v>230</v>
      </c>
      <c r="P392" t="s">
        <v>232</v>
      </c>
      <c r="Q392" t="s">
        <v>232</v>
      </c>
      <c r="R392" t="s">
        <v>233</v>
      </c>
      <c r="S392" t="s">
        <v>234</v>
      </c>
      <c r="T392">
        <v>3640</v>
      </c>
      <c r="V392">
        <v>0</v>
      </c>
      <c r="W392">
        <v>30862.639999999999</v>
      </c>
    </row>
    <row r="393" spans="1:23" x14ac:dyDescent="0.35">
      <c r="A393">
        <v>10000064086</v>
      </c>
      <c r="B393">
        <v>1182503</v>
      </c>
      <c r="C393">
        <v>3002393</v>
      </c>
      <c r="E393" t="s">
        <v>49</v>
      </c>
      <c r="F393" t="s">
        <v>24</v>
      </c>
      <c r="G393" t="s">
        <v>25</v>
      </c>
      <c r="H393" s="2">
        <v>42699</v>
      </c>
      <c r="I393" s="2">
        <v>42699</v>
      </c>
      <c r="J393" s="2">
        <v>42733</v>
      </c>
      <c r="L393" t="s">
        <v>231</v>
      </c>
      <c r="M393" t="s">
        <v>230</v>
      </c>
      <c r="O393" t="s">
        <v>230</v>
      </c>
      <c r="P393" t="s">
        <v>232</v>
      </c>
      <c r="Q393" t="s">
        <v>232</v>
      </c>
      <c r="R393" t="s">
        <v>233</v>
      </c>
      <c r="S393" t="s">
        <v>234</v>
      </c>
      <c r="T393">
        <v>3640</v>
      </c>
      <c r="V393">
        <v>0</v>
      </c>
      <c r="W393">
        <v>30862.639999999999</v>
      </c>
    </row>
    <row r="394" spans="1:23" x14ac:dyDescent="0.35">
      <c r="A394">
        <v>10000064086</v>
      </c>
      <c r="B394">
        <v>1182503</v>
      </c>
      <c r="C394">
        <v>3002393</v>
      </c>
      <c r="E394" t="s">
        <v>49</v>
      </c>
      <c r="F394" t="s">
        <v>24</v>
      </c>
      <c r="G394" t="s">
        <v>25</v>
      </c>
      <c r="H394" s="2">
        <v>42699</v>
      </c>
      <c r="I394" s="2">
        <v>42699</v>
      </c>
      <c r="J394" s="2">
        <v>42733</v>
      </c>
      <c r="L394" t="s">
        <v>231</v>
      </c>
      <c r="M394" t="s">
        <v>230</v>
      </c>
      <c r="O394" t="s">
        <v>230</v>
      </c>
      <c r="P394" t="s">
        <v>232</v>
      </c>
      <c r="Q394" t="s">
        <v>232</v>
      </c>
      <c r="R394" t="s">
        <v>233</v>
      </c>
      <c r="S394" t="s">
        <v>234</v>
      </c>
      <c r="T394">
        <v>3640</v>
      </c>
      <c r="V394">
        <v>0</v>
      </c>
      <c r="W394">
        <v>30862.639999999999</v>
      </c>
    </row>
    <row r="395" spans="1:23" x14ac:dyDescent="0.35">
      <c r="A395">
        <v>10000064086</v>
      </c>
      <c r="B395">
        <v>1182503</v>
      </c>
      <c r="C395">
        <v>3002393</v>
      </c>
      <c r="E395" t="s">
        <v>49</v>
      </c>
      <c r="F395" t="s">
        <v>24</v>
      </c>
      <c r="G395" t="s">
        <v>25</v>
      </c>
      <c r="H395" s="2">
        <v>42699</v>
      </c>
      <c r="I395" s="2">
        <v>42699</v>
      </c>
      <c r="J395" s="2">
        <v>42733</v>
      </c>
      <c r="L395" t="s">
        <v>231</v>
      </c>
      <c r="M395" t="s">
        <v>230</v>
      </c>
      <c r="O395" t="s">
        <v>230</v>
      </c>
      <c r="P395" t="s">
        <v>232</v>
      </c>
      <c r="Q395" t="s">
        <v>232</v>
      </c>
      <c r="R395" t="s">
        <v>233</v>
      </c>
      <c r="S395" t="s">
        <v>234</v>
      </c>
      <c r="T395">
        <v>3640</v>
      </c>
      <c r="V395">
        <v>0</v>
      </c>
      <c r="W395">
        <v>30862.639999999999</v>
      </c>
    </row>
    <row r="396" spans="1:23" x14ac:dyDescent="0.35">
      <c r="A396">
        <v>10000064086</v>
      </c>
      <c r="B396">
        <v>1182503</v>
      </c>
      <c r="C396">
        <v>3002393</v>
      </c>
      <c r="E396" t="s">
        <v>49</v>
      </c>
      <c r="F396" t="s">
        <v>24</v>
      </c>
      <c r="G396" t="s">
        <v>25</v>
      </c>
      <c r="H396" s="2">
        <v>42699</v>
      </c>
      <c r="I396" s="2">
        <v>42699</v>
      </c>
      <c r="J396" s="2">
        <v>42733</v>
      </c>
      <c r="L396" t="s">
        <v>231</v>
      </c>
      <c r="M396" t="s">
        <v>230</v>
      </c>
      <c r="O396" t="s">
        <v>230</v>
      </c>
      <c r="P396" t="s">
        <v>232</v>
      </c>
      <c r="Q396" t="s">
        <v>232</v>
      </c>
      <c r="R396" t="s">
        <v>233</v>
      </c>
      <c r="S396" t="s">
        <v>234</v>
      </c>
      <c r="T396">
        <v>3640</v>
      </c>
      <c r="V396">
        <v>30862.639999999999</v>
      </c>
      <c r="W396">
        <v>30862.639999999999</v>
      </c>
    </row>
    <row r="397" spans="1:23" x14ac:dyDescent="0.35">
      <c r="A397">
        <v>10000064086</v>
      </c>
      <c r="B397">
        <v>1182503</v>
      </c>
      <c r="C397">
        <v>3002393</v>
      </c>
      <c r="E397" t="s">
        <v>49</v>
      </c>
      <c r="F397" t="s">
        <v>24</v>
      </c>
      <c r="G397" t="s">
        <v>25</v>
      </c>
      <c r="H397" s="2">
        <v>42699</v>
      </c>
      <c r="I397" s="2">
        <v>42699</v>
      </c>
      <c r="J397" s="2">
        <v>42733</v>
      </c>
      <c r="L397" t="s">
        <v>231</v>
      </c>
      <c r="M397" t="s">
        <v>230</v>
      </c>
      <c r="O397" t="s">
        <v>230</v>
      </c>
      <c r="P397" t="s">
        <v>232</v>
      </c>
      <c r="Q397" t="s">
        <v>232</v>
      </c>
      <c r="R397" t="s">
        <v>233</v>
      </c>
      <c r="S397" t="s">
        <v>234</v>
      </c>
      <c r="T397">
        <v>3640</v>
      </c>
      <c r="V397">
        <v>0</v>
      </c>
      <c r="W397">
        <v>30862.639999999999</v>
      </c>
    </row>
    <row r="398" spans="1:23" x14ac:dyDescent="0.35">
      <c r="A398">
        <v>10000064086</v>
      </c>
      <c r="B398">
        <v>1182503</v>
      </c>
      <c r="C398">
        <v>3002393</v>
      </c>
      <c r="E398" t="s">
        <v>49</v>
      </c>
      <c r="F398" t="s">
        <v>24</v>
      </c>
      <c r="G398" t="s">
        <v>25</v>
      </c>
      <c r="H398" s="2">
        <v>42699</v>
      </c>
      <c r="I398" s="2">
        <v>42699</v>
      </c>
      <c r="J398" s="2">
        <v>42733</v>
      </c>
      <c r="L398" t="s">
        <v>231</v>
      </c>
      <c r="M398" t="s">
        <v>230</v>
      </c>
      <c r="O398" t="s">
        <v>230</v>
      </c>
      <c r="P398" t="s">
        <v>232</v>
      </c>
      <c r="Q398" t="s">
        <v>232</v>
      </c>
      <c r="R398" t="s">
        <v>233</v>
      </c>
      <c r="S398" t="s">
        <v>234</v>
      </c>
      <c r="T398">
        <v>3640</v>
      </c>
      <c r="V398">
        <v>0</v>
      </c>
      <c r="W398">
        <v>30862.639999999999</v>
      </c>
    </row>
    <row r="399" spans="1:23" x14ac:dyDescent="0.35">
      <c r="A399">
        <v>10000064086</v>
      </c>
      <c r="B399">
        <v>1182503</v>
      </c>
      <c r="C399">
        <v>3002393</v>
      </c>
      <c r="E399" t="s">
        <v>49</v>
      </c>
      <c r="F399" t="s">
        <v>24</v>
      </c>
      <c r="G399" t="s">
        <v>25</v>
      </c>
      <c r="H399" s="2">
        <v>42699</v>
      </c>
      <c r="I399" s="2">
        <v>42699</v>
      </c>
      <c r="J399" s="2">
        <v>42733</v>
      </c>
      <c r="L399" t="s">
        <v>231</v>
      </c>
      <c r="M399" t="s">
        <v>230</v>
      </c>
      <c r="O399" t="s">
        <v>230</v>
      </c>
      <c r="P399" t="s">
        <v>232</v>
      </c>
      <c r="Q399" t="s">
        <v>232</v>
      </c>
      <c r="R399" t="s">
        <v>233</v>
      </c>
      <c r="S399" t="s">
        <v>234</v>
      </c>
      <c r="T399">
        <v>3640</v>
      </c>
      <c r="V399">
        <v>0</v>
      </c>
      <c r="W399">
        <v>30862.639999999999</v>
      </c>
    </row>
    <row r="400" spans="1:23" x14ac:dyDescent="0.35">
      <c r="A400">
        <v>10000064086</v>
      </c>
      <c r="B400">
        <v>1182503</v>
      </c>
      <c r="C400">
        <v>3002393</v>
      </c>
      <c r="E400" t="s">
        <v>49</v>
      </c>
      <c r="F400" t="s">
        <v>24</v>
      </c>
      <c r="G400" t="s">
        <v>25</v>
      </c>
      <c r="H400" s="2">
        <v>42699</v>
      </c>
      <c r="I400" s="2">
        <v>42699</v>
      </c>
      <c r="J400" s="2">
        <v>42733</v>
      </c>
      <c r="L400" t="s">
        <v>231</v>
      </c>
      <c r="M400" t="s">
        <v>230</v>
      </c>
      <c r="O400" t="s">
        <v>230</v>
      </c>
      <c r="P400" t="s">
        <v>232</v>
      </c>
      <c r="Q400" t="s">
        <v>232</v>
      </c>
      <c r="R400" t="s">
        <v>233</v>
      </c>
      <c r="S400" t="s">
        <v>234</v>
      </c>
      <c r="T400">
        <v>3640</v>
      </c>
      <c r="V400">
        <v>0</v>
      </c>
      <c r="W400">
        <v>30862.639999999999</v>
      </c>
    </row>
    <row r="401" spans="1:23" x14ac:dyDescent="0.35">
      <c r="A401">
        <v>10000064086</v>
      </c>
      <c r="B401">
        <v>1182503</v>
      </c>
      <c r="C401">
        <v>3002393</v>
      </c>
      <c r="E401" t="s">
        <v>49</v>
      </c>
      <c r="F401" t="s">
        <v>24</v>
      </c>
      <c r="G401" t="s">
        <v>25</v>
      </c>
      <c r="H401" s="2">
        <v>42699</v>
      </c>
      <c r="I401" s="2">
        <v>42699</v>
      </c>
      <c r="J401" s="2">
        <v>42733</v>
      </c>
      <c r="L401" t="s">
        <v>231</v>
      </c>
      <c r="M401" t="s">
        <v>230</v>
      </c>
      <c r="O401" t="s">
        <v>230</v>
      </c>
      <c r="P401" t="s">
        <v>232</v>
      </c>
      <c r="Q401" t="s">
        <v>232</v>
      </c>
      <c r="R401" t="s">
        <v>233</v>
      </c>
      <c r="S401" t="s">
        <v>234</v>
      </c>
      <c r="T401">
        <v>3640</v>
      </c>
      <c r="V401">
        <v>0</v>
      </c>
      <c r="W401">
        <v>30862.639999999999</v>
      </c>
    </row>
    <row r="402" spans="1:23" x14ac:dyDescent="0.35">
      <c r="A402">
        <v>10000064086</v>
      </c>
      <c r="B402">
        <v>1182503</v>
      </c>
      <c r="C402">
        <v>3002393</v>
      </c>
      <c r="E402" t="s">
        <v>49</v>
      </c>
      <c r="F402" t="s">
        <v>24</v>
      </c>
      <c r="G402" t="s">
        <v>25</v>
      </c>
      <c r="H402" s="2">
        <v>42699</v>
      </c>
      <c r="I402" s="2">
        <v>42699</v>
      </c>
      <c r="J402" s="2">
        <v>42733</v>
      </c>
      <c r="L402" t="s">
        <v>231</v>
      </c>
      <c r="M402" t="s">
        <v>230</v>
      </c>
      <c r="O402" t="s">
        <v>230</v>
      </c>
      <c r="P402" t="s">
        <v>232</v>
      </c>
      <c r="Q402" t="s">
        <v>232</v>
      </c>
      <c r="R402" t="s">
        <v>233</v>
      </c>
      <c r="S402" t="s">
        <v>234</v>
      </c>
      <c r="T402">
        <v>3640</v>
      </c>
      <c r="V402">
        <v>0</v>
      </c>
      <c r="W402">
        <v>30862.639999999999</v>
      </c>
    </row>
    <row r="403" spans="1:23" x14ac:dyDescent="0.35">
      <c r="A403">
        <v>10000064086</v>
      </c>
      <c r="C403">
        <v>3002393</v>
      </c>
      <c r="E403" t="s">
        <v>23</v>
      </c>
      <c r="F403" t="s">
        <v>24</v>
      </c>
      <c r="G403" t="s">
        <v>25</v>
      </c>
      <c r="H403" s="2">
        <v>42699</v>
      </c>
      <c r="I403" s="2">
        <v>42699</v>
      </c>
      <c r="J403" s="2">
        <v>42733</v>
      </c>
      <c r="L403" t="s">
        <v>231</v>
      </c>
      <c r="M403" t="s">
        <v>230</v>
      </c>
      <c r="N403" t="s">
        <v>230</v>
      </c>
      <c r="O403" t="s">
        <v>230</v>
      </c>
      <c r="P403" t="s">
        <v>230</v>
      </c>
      <c r="Q403" t="s">
        <v>230</v>
      </c>
      <c r="R403" t="s">
        <v>233</v>
      </c>
      <c r="S403" t="s">
        <v>234</v>
      </c>
      <c r="T403">
        <v>364</v>
      </c>
      <c r="U403">
        <v>4642.3500000000004</v>
      </c>
    </row>
    <row r="404" spans="1:23" x14ac:dyDescent="0.35">
      <c r="A404">
        <v>10000064086</v>
      </c>
      <c r="B404">
        <v>1182503</v>
      </c>
      <c r="C404">
        <v>3002393</v>
      </c>
      <c r="E404" t="s">
        <v>49</v>
      </c>
      <c r="F404" t="s">
        <v>24</v>
      </c>
      <c r="G404" t="s">
        <v>25</v>
      </c>
      <c r="H404" s="2">
        <v>42699</v>
      </c>
      <c r="I404" s="2">
        <v>42699</v>
      </c>
      <c r="J404" s="2">
        <v>42733</v>
      </c>
      <c r="L404" t="s">
        <v>231</v>
      </c>
      <c r="M404" t="s">
        <v>230</v>
      </c>
      <c r="O404" t="s">
        <v>230</v>
      </c>
      <c r="P404" t="s">
        <v>232</v>
      </c>
      <c r="Q404" t="s">
        <v>232</v>
      </c>
      <c r="R404" t="s">
        <v>233</v>
      </c>
      <c r="S404" t="s">
        <v>234</v>
      </c>
      <c r="T404">
        <v>3640</v>
      </c>
      <c r="V404">
        <v>0</v>
      </c>
      <c r="W404">
        <v>30862.639999999999</v>
      </c>
    </row>
    <row r="405" spans="1:23" x14ac:dyDescent="0.35">
      <c r="A405">
        <v>10000064086</v>
      </c>
      <c r="B405">
        <v>1182503</v>
      </c>
      <c r="C405">
        <v>3002393</v>
      </c>
      <c r="E405" t="s">
        <v>49</v>
      </c>
      <c r="F405" t="s">
        <v>24</v>
      </c>
      <c r="G405" t="s">
        <v>25</v>
      </c>
      <c r="H405" s="2">
        <v>42699</v>
      </c>
      <c r="I405" s="2">
        <v>42699</v>
      </c>
      <c r="J405" s="2">
        <v>42733</v>
      </c>
      <c r="L405" t="s">
        <v>231</v>
      </c>
      <c r="M405" t="s">
        <v>230</v>
      </c>
      <c r="O405" t="s">
        <v>230</v>
      </c>
      <c r="P405" t="s">
        <v>232</v>
      </c>
      <c r="Q405" t="s">
        <v>232</v>
      </c>
      <c r="R405" t="s">
        <v>233</v>
      </c>
      <c r="S405" t="s">
        <v>234</v>
      </c>
      <c r="T405">
        <v>3640</v>
      </c>
      <c r="V405">
        <v>0</v>
      </c>
      <c r="W405">
        <v>30862.639999999999</v>
      </c>
    </row>
    <row r="406" spans="1:23" x14ac:dyDescent="0.35">
      <c r="A406">
        <v>10000064086</v>
      </c>
      <c r="B406">
        <v>1182503</v>
      </c>
      <c r="C406">
        <v>3002393</v>
      </c>
      <c r="E406" t="s">
        <v>49</v>
      </c>
      <c r="F406" t="s">
        <v>24</v>
      </c>
      <c r="G406" t="s">
        <v>25</v>
      </c>
      <c r="H406" s="2">
        <v>42699</v>
      </c>
      <c r="I406" s="2">
        <v>42699</v>
      </c>
      <c r="J406" s="2">
        <v>42733</v>
      </c>
      <c r="L406" t="s">
        <v>231</v>
      </c>
      <c r="M406" t="s">
        <v>230</v>
      </c>
      <c r="O406" t="s">
        <v>230</v>
      </c>
      <c r="P406" t="s">
        <v>232</v>
      </c>
      <c r="Q406" t="s">
        <v>232</v>
      </c>
      <c r="R406" t="s">
        <v>233</v>
      </c>
      <c r="S406" t="s">
        <v>234</v>
      </c>
      <c r="T406">
        <v>3640</v>
      </c>
      <c r="V406">
        <v>0</v>
      </c>
      <c r="W406">
        <v>30862.639999999999</v>
      </c>
    </row>
    <row r="407" spans="1:23" x14ac:dyDescent="0.35">
      <c r="A407">
        <v>10000064086</v>
      </c>
      <c r="B407">
        <v>1182503</v>
      </c>
      <c r="C407">
        <v>3002393</v>
      </c>
      <c r="E407" t="s">
        <v>49</v>
      </c>
      <c r="F407" t="s">
        <v>24</v>
      </c>
      <c r="G407" t="s">
        <v>25</v>
      </c>
      <c r="H407" s="2">
        <v>42699</v>
      </c>
      <c r="I407" s="2">
        <v>42699</v>
      </c>
      <c r="J407" s="2">
        <v>42733</v>
      </c>
      <c r="L407" t="s">
        <v>231</v>
      </c>
      <c r="M407" t="s">
        <v>230</v>
      </c>
      <c r="O407" t="s">
        <v>230</v>
      </c>
      <c r="P407" t="s">
        <v>232</v>
      </c>
      <c r="Q407" t="s">
        <v>232</v>
      </c>
      <c r="R407" t="s">
        <v>233</v>
      </c>
      <c r="S407" t="s">
        <v>234</v>
      </c>
      <c r="T407">
        <v>3640</v>
      </c>
      <c r="V407">
        <v>0</v>
      </c>
      <c r="W407">
        <v>30862.639999999999</v>
      </c>
    </row>
    <row r="408" spans="1:23" x14ac:dyDescent="0.35">
      <c r="A408">
        <v>10000064086</v>
      </c>
      <c r="B408">
        <v>1182503</v>
      </c>
      <c r="C408">
        <v>3002393</v>
      </c>
      <c r="E408" t="s">
        <v>49</v>
      </c>
      <c r="F408" t="s">
        <v>24</v>
      </c>
      <c r="G408" t="s">
        <v>25</v>
      </c>
      <c r="H408" s="2">
        <v>42438</v>
      </c>
      <c r="I408" s="2">
        <v>42438</v>
      </c>
      <c r="J408" s="2">
        <v>42459</v>
      </c>
      <c r="L408" t="s">
        <v>235</v>
      </c>
      <c r="M408" t="s">
        <v>37</v>
      </c>
      <c r="O408" t="s">
        <v>37</v>
      </c>
      <c r="P408" t="s">
        <v>222</v>
      </c>
      <c r="Q408" t="s">
        <v>222</v>
      </c>
      <c r="R408" t="s">
        <v>236</v>
      </c>
      <c r="S408" t="s">
        <v>56</v>
      </c>
      <c r="T408">
        <v>4530</v>
      </c>
      <c r="V408">
        <v>0</v>
      </c>
      <c r="W408">
        <v>11536.05</v>
      </c>
    </row>
    <row r="409" spans="1:23" x14ac:dyDescent="0.35">
      <c r="A409">
        <v>10000183915</v>
      </c>
      <c r="B409">
        <v>1751046</v>
      </c>
      <c r="C409">
        <v>3045416</v>
      </c>
      <c r="E409" t="s">
        <v>49</v>
      </c>
      <c r="F409" t="s">
        <v>30</v>
      </c>
      <c r="G409" t="s">
        <v>31</v>
      </c>
      <c r="H409" s="2">
        <v>42535</v>
      </c>
      <c r="L409">
        <v>99215</v>
      </c>
      <c r="M409" t="s">
        <v>238</v>
      </c>
      <c r="N409" t="s">
        <v>66</v>
      </c>
      <c r="O409" t="s">
        <v>238</v>
      </c>
      <c r="P409" t="s">
        <v>66</v>
      </c>
      <c r="Q409" t="s">
        <v>66</v>
      </c>
      <c r="R409" t="s">
        <v>239</v>
      </c>
      <c r="S409" t="s">
        <v>190</v>
      </c>
      <c r="V409">
        <v>140.87</v>
      </c>
      <c r="W409">
        <v>0</v>
      </c>
    </row>
    <row r="410" spans="1:23" x14ac:dyDescent="0.35">
      <c r="A410">
        <v>10000183915</v>
      </c>
      <c r="B410">
        <v>1751046</v>
      </c>
      <c r="C410">
        <v>2301348</v>
      </c>
      <c r="E410" t="s">
        <v>49</v>
      </c>
      <c r="F410" t="s">
        <v>30</v>
      </c>
      <c r="G410" t="s">
        <v>31</v>
      </c>
      <c r="H410" s="2">
        <v>42530</v>
      </c>
      <c r="L410">
        <v>99213</v>
      </c>
      <c r="M410" t="s">
        <v>240</v>
      </c>
      <c r="O410" t="s">
        <v>240</v>
      </c>
      <c r="V410">
        <v>84.97</v>
      </c>
      <c r="W410">
        <v>0</v>
      </c>
    </row>
    <row r="411" spans="1:23" x14ac:dyDescent="0.35">
      <c r="A411">
        <v>10000183915</v>
      </c>
      <c r="B411">
        <v>1751046</v>
      </c>
      <c r="C411">
        <v>4337904</v>
      </c>
      <c r="E411" t="s">
        <v>49</v>
      </c>
      <c r="F411" t="s">
        <v>30</v>
      </c>
      <c r="G411" t="s">
        <v>31</v>
      </c>
      <c r="H411" s="2">
        <v>42958</v>
      </c>
      <c r="L411">
        <v>99213</v>
      </c>
      <c r="M411" t="s">
        <v>241</v>
      </c>
      <c r="N411" t="s">
        <v>242</v>
      </c>
      <c r="O411" t="s">
        <v>241</v>
      </c>
      <c r="P411" t="s">
        <v>242</v>
      </c>
      <c r="Q411" t="s">
        <v>242</v>
      </c>
      <c r="R411" t="s">
        <v>190</v>
      </c>
      <c r="S411" t="s">
        <v>243</v>
      </c>
      <c r="V411">
        <v>53.42</v>
      </c>
      <c r="W411">
        <v>0</v>
      </c>
    </row>
    <row r="412" spans="1:23" x14ac:dyDescent="0.35">
      <c r="A412">
        <v>10000183915</v>
      </c>
      <c r="B412">
        <v>1751046</v>
      </c>
      <c r="C412">
        <v>4337904</v>
      </c>
      <c r="E412" t="s">
        <v>49</v>
      </c>
      <c r="F412" t="s">
        <v>30</v>
      </c>
      <c r="G412" t="s">
        <v>31</v>
      </c>
      <c r="H412" s="2">
        <v>42972</v>
      </c>
      <c r="L412">
        <v>99213</v>
      </c>
      <c r="M412" t="s">
        <v>243</v>
      </c>
      <c r="N412" t="s">
        <v>106</v>
      </c>
      <c r="O412" t="s">
        <v>243</v>
      </c>
      <c r="P412" t="s">
        <v>106</v>
      </c>
      <c r="Q412" t="s">
        <v>106</v>
      </c>
      <c r="R412" t="s">
        <v>236</v>
      </c>
      <c r="S412" t="s">
        <v>51</v>
      </c>
      <c r="V412">
        <v>53.42</v>
      </c>
      <c r="W412">
        <v>0</v>
      </c>
    </row>
    <row r="413" spans="1:23" x14ac:dyDescent="0.35">
      <c r="A413">
        <v>10000183915</v>
      </c>
      <c r="B413">
        <v>1751046</v>
      </c>
      <c r="C413">
        <v>3631821</v>
      </c>
      <c r="E413" t="s">
        <v>49</v>
      </c>
      <c r="F413" t="s">
        <v>30</v>
      </c>
      <c r="G413" t="s">
        <v>31</v>
      </c>
      <c r="H413" s="2">
        <v>42872</v>
      </c>
      <c r="L413">
        <v>99214</v>
      </c>
      <c r="M413" t="s">
        <v>190</v>
      </c>
      <c r="N413" t="s">
        <v>244</v>
      </c>
      <c r="O413" t="s">
        <v>190</v>
      </c>
      <c r="P413" t="s">
        <v>244</v>
      </c>
      <c r="Q413" t="s">
        <v>244</v>
      </c>
      <c r="V413">
        <v>0</v>
      </c>
      <c r="W413">
        <v>0</v>
      </c>
    </row>
    <row r="414" spans="1:23" x14ac:dyDescent="0.35">
      <c r="A414">
        <v>10000183915</v>
      </c>
      <c r="B414">
        <v>1751046</v>
      </c>
      <c r="C414">
        <v>3631821</v>
      </c>
      <c r="E414" t="s">
        <v>49</v>
      </c>
      <c r="F414" t="s">
        <v>30</v>
      </c>
      <c r="G414" t="s">
        <v>31</v>
      </c>
      <c r="H414" s="2">
        <v>42872</v>
      </c>
      <c r="L414">
        <v>99204</v>
      </c>
      <c r="M414" t="s">
        <v>190</v>
      </c>
      <c r="N414" t="s">
        <v>244</v>
      </c>
      <c r="O414" t="s">
        <v>190</v>
      </c>
      <c r="P414" t="s">
        <v>244</v>
      </c>
      <c r="Q414" t="s">
        <v>244</v>
      </c>
      <c r="V414">
        <v>135.94</v>
      </c>
      <c r="W414">
        <v>0</v>
      </c>
    </row>
    <row r="415" spans="1:23" x14ac:dyDescent="0.35">
      <c r="A415">
        <v>10000183915</v>
      </c>
      <c r="B415">
        <v>1751046</v>
      </c>
      <c r="C415">
        <v>3045416</v>
      </c>
      <c r="E415" t="s">
        <v>49</v>
      </c>
      <c r="F415" t="s">
        <v>30</v>
      </c>
      <c r="G415" t="s">
        <v>31</v>
      </c>
      <c r="H415" s="2">
        <v>42662</v>
      </c>
      <c r="L415">
        <v>99212</v>
      </c>
      <c r="M415" t="s">
        <v>245</v>
      </c>
      <c r="O415" t="s">
        <v>245</v>
      </c>
      <c r="V415">
        <v>41.96</v>
      </c>
      <c r="W415">
        <v>0</v>
      </c>
    </row>
    <row r="416" spans="1:23" x14ac:dyDescent="0.35">
      <c r="A416">
        <v>10000183915</v>
      </c>
      <c r="B416">
        <v>1751046</v>
      </c>
      <c r="C416">
        <v>2301348</v>
      </c>
      <c r="E416" t="s">
        <v>49</v>
      </c>
      <c r="F416" t="s">
        <v>30</v>
      </c>
      <c r="G416" t="s">
        <v>31</v>
      </c>
      <c r="H416" s="2">
        <v>42648</v>
      </c>
      <c r="L416">
        <v>99213</v>
      </c>
      <c r="M416" t="s">
        <v>240</v>
      </c>
      <c r="O416" t="s">
        <v>240</v>
      </c>
      <c r="V416">
        <v>84.97</v>
      </c>
      <c r="W416">
        <v>0</v>
      </c>
    </row>
    <row r="417" spans="1:23" x14ac:dyDescent="0.35">
      <c r="A417">
        <v>10000183915</v>
      </c>
      <c r="B417">
        <v>1751046</v>
      </c>
      <c r="C417">
        <v>245863</v>
      </c>
      <c r="E417" t="s">
        <v>49</v>
      </c>
      <c r="F417" t="s">
        <v>30</v>
      </c>
      <c r="G417" t="s">
        <v>31</v>
      </c>
      <c r="H417" s="2">
        <v>42381</v>
      </c>
      <c r="L417">
        <v>99395</v>
      </c>
      <c r="M417" t="s">
        <v>50</v>
      </c>
      <c r="N417" t="s">
        <v>246</v>
      </c>
      <c r="O417" t="s">
        <v>50</v>
      </c>
      <c r="P417" t="s">
        <v>246</v>
      </c>
      <c r="Q417" t="s">
        <v>246</v>
      </c>
      <c r="R417" t="s">
        <v>247</v>
      </c>
      <c r="V417">
        <v>115.45</v>
      </c>
      <c r="W417">
        <v>0</v>
      </c>
    </row>
    <row r="418" spans="1:23" x14ac:dyDescent="0.35">
      <c r="A418">
        <v>10000183915</v>
      </c>
      <c r="B418">
        <v>1751046</v>
      </c>
      <c r="C418">
        <v>4337904</v>
      </c>
      <c r="E418" t="s">
        <v>49</v>
      </c>
      <c r="F418" t="s">
        <v>30</v>
      </c>
      <c r="G418" t="s">
        <v>31</v>
      </c>
      <c r="H418" s="2">
        <v>43097</v>
      </c>
      <c r="L418">
        <v>99213</v>
      </c>
      <c r="M418" t="s">
        <v>248</v>
      </c>
      <c r="N418" t="s">
        <v>243</v>
      </c>
      <c r="O418" t="s">
        <v>248</v>
      </c>
      <c r="P418" t="s">
        <v>243</v>
      </c>
      <c r="Q418" t="s">
        <v>243</v>
      </c>
      <c r="R418" t="s">
        <v>249</v>
      </c>
      <c r="S418" t="s">
        <v>250</v>
      </c>
      <c r="V418">
        <v>53.42</v>
      </c>
      <c r="W418">
        <v>0</v>
      </c>
    </row>
    <row r="419" spans="1:23" x14ac:dyDescent="0.35">
      <c r="A419">
        <v>10000183915</v>
      </c>
      <c r="B419">
        <v>1751046</v>
      </c>
      <c r="C419">
        <v>4337904</v>
      </c>
      <c r="E419" t="s">
        <v>49</v>
      </c>
      <c r="F419" t="s">
        <v>30</v>
      </c>
      <c r="G419" t="s">
        <v>31</v>
      </c>
      <c r="H419" s="2">
        <v>43179</v>
      </c>
      <c r="L419">
        <v>99213</v>
      </c>
      <c r="M419" t="s">
        <v>248</v>
      </c>
      <c r="N419" t="s">
        <v>251</v>
      </c>
      <c r="O419" t="s">
        <v>248</v>
      </c>
      <c r="P419" t="s">
        <v>251</v>
      </c>
      <c r="Q419" t="s">
        <v>251</v>
      </c>
      <c r="R419" t="s">
        <v>249</v>
      </c>
      <c r="S419" t="s">
        <v>243</v>
      </c>
      <c r="V419">
        <v>53.48</v>
      </c>
      <c r="W419">
        <v>0</v>
      </c>
    </row>
    <row r="420" spans="1:23" x14ac:dyDescent="0.35">
      <c r="A420">
        <v>10000183915</v>
      </c>
      <c r="B420">
        <v>1751046</v>
      </c>
      <c r="C420">
        <v>3631821</v>
      </c>
      <c r="E420" t="s">
        <v>49</v>
      </c>
      <c r="F420" t="s">
        <v>30</v>
      </c>
      <c r="G420" t="s">
        <v>31</v>
      </c>
      <c r="H420" s="2">
        <v>43167</v>
      </c>
      <c r="L420">
        <v>99220</v>
      </c>
      <c r="M420" t="s">
        <v>252</v>
      </c>
      <c r="N420" t="s">
        <v>244</v>
      </c>
      <c r="O420" t="s">
        <v>252</v>
      </c>
      <c r="P420" t="s">
        <v>244</v>
      </c>
      <c r="Q420" t="s">
        <v>244</v>
      </c>
      <c r="R420" t="s">
        <v>119</v>
      </c>
      <c r="V420">
        <v>0</v>
      </c>
      <c r="W420">
        <v>0</v>
      </c>
    </row>
    <row r="421" spans="1:23" x14ac:dyDescent="0.35">
      <c r="A421">
        <v>10000183915</v>
      </c>
      <c r="B421">
        <v>1751046</v>
      </c>
      <c r="C421">
        <v>4337904</v>
      </c>
      <c r="E421" t="s">
        <v>49</v>
      </c>
      <c r="F421" t="s">
        <v>30</v>
      </c>
      <c r="G421" t="s">
        <v>31</v>
      </c>
      <c r="H421" s="2">
        <v>43151</v>
      </c>
      <c r="L421">
        <v>99213</v>
      </c>
      <c r="M421" t="s">
        <v>253</v>
      </c>
      <c r="N421" t="s">
        <v>254</v>
      </c>
      <c r="O421" t="s">
        <v>253</v>
      </c>
      <c r="P421" t="s">
        <v>254</v>
      </c>
      <c r="Q421" t="s">
        <v>254</v>
      </c>
      <c r="R421" t="s">
        <v>243</v>
      </c>
      <c r="S421" t="s">
        <v>255</v>
      </c>
      <c r="V421">
        <v>53.48</v>
      </c>
      <c r="W421">
        <v>0</v>
      </c>
    </row>
    <row r="422" spans="1:23" x14ac:dyDescent="0.35">
      <c r="A422">
        <v>10000183915</v>
      </c>
      <c r="B422">
        <v>1751046</v>
      </c>
      <c r="C422">
        <v>3045416</v>
      </c>
      <c r="E422" t="s">
        <v>49</v>
      </c>
      <c r="F422" t="s">
        <v>30</v>
      </c>
      <c r="G422" t="s">
        <v>31</v>
      </c>
      <c r="H422" s="2">
        <v>42549</v>
      </c>
      <c r="L422">
        <v>99213</v>
      </c>
      <c r="M422" t="s">
        <v>238</v>
      </c>
      <c r="N422" t="s">
        <v>66</v>
      </c>
      <c r="O422" t="s">
        <v>238</v>
      </c>
      <c r="P422" t="s">
        <v>66</v>
      </c>
      <c r="Q422" t="s">
        <v>66</v>
      </c>
      <c r="R422" t="s">
        <v>239</v>
      </c>
      <c r="S422" t="s">
        <v>190</v>
      </c>
      <c r="V422">
        <v>70.81</v>
      </c>
      <c r="W422">
        <v>0</v>
      </c>
    </row>
    <row r="423" spans="1:23" x14ac:dyDescent="0.35">
      <c r="A423">
        <v>10000183915</v>
      </c>
      <c r="B423">
        <v>1751046</v>
      </c>
      <c r="C423">
        <v>3045416</v>
      </c>
      <c r="E423" t="s">
        <v>49</v>
      </c>
      <c r="F423" t="s">
        <v>30</v>
      </c>
      <c r="G423" t="s">
        <v>31</v>
      </c>
      <c r="H423" s="2">
        <v>42522</v>
      </c>
      <c r="L423">
        <v>99214</v>
      </c>
      <c r="M423" t="s">
        <v>106</v>
      </c>
      <c r="O423" t="s">
        <v>106</v>
      </c>
      <c r="V423">
        <v>104.47</v>
      </c>
      <c r="W423">
        <v>0</v>
      </c>
    </row>
    <row r="424" spans="1:23" x14ac:dyDescent="0.35">
      <c r="A424">
        <v>10000183915</v>
      </c>
      <c r="B424">
        <v>1751046</v>
      </c>
      <c r="C424">
        <v>4337904</v>
      </c>
      <c r="E424" t="s">
        <v>49</v>
      </c>
      <c r="F424" t="s">
        <v>30</v>
      </c>
      <c r="G424" t="s">
        <v>31</v>
      </c>
      <c r="H424" s="2">
        <v>42951</v>
      </c>
      <c r="L424">
        <v>99204</v>
      </c>
      <c r="M424" t="s">
        <v>241</v>
      </c>
      <c r="N424" t="s">
        <v>242</v>
      </c>
      <c r="O424" t="s">
        <v>241</v>
      </c>
      <c r="P424" t="s">
        <v>242</v>
      </c>
      <c r="Q424" t="s">
        <v>242</v>
      </c>
      <c r="R424" t="s">
        <v>190</v>
      </c>
      <c r="S424" t="s">
        <v>243</v>
      </c>
      <c r="V424">
        <v>119.95</v>
      </c>
      <c r="W424">
        <v>0</v>
      </c>
    </row>
    <row r="425" spans="1:23" x14ac:dyDescent="0.35">
      <c r="A425">
        <v>10000183915</v>
      </c>
      <c r="B425">
        <v>1751046</v>
      </c>
      <c r="C425">
        <v>1730336</v>
      </c>
      <c r="E425" t="s">
        <v>49</v>
      </c>
      <c r="F425" t="s">
        <v>30</v>
      </c>
      <c r="G425" t="s">
        <v>44</v>
      </c>
      <c r="H425" s="2">
        <v>42529</v>
      </c>
      <c r="L425">
        <v>99285</v>
      </c>
      <c r="M425" t="s">
        <v>256</v>
      </c>
      <c r="N425" t="s">
        <v>106</v>
      </c>
      <c r="O425" t="s">
        <v>256</v>
      </c>
      <c r="P425" t="s">
        <v>106</v>
      </c>
      <c r="Q425" t="s">
        <v>106</v>
      </c>
      <c r="R425" t="s">
        <v>104</v>
      </c>
      <c r="V425">
        <v>128.22</v>
      </c>
      <c r="W425">
        <v>0</v>
      </c>
    </row>
    <row r="426" spans="1:23" x14ac:dyDescent="0.35">
      <c r="A426">
        <v>10000183915</v>
      </c>
      <c r="B426">
        <v>1751046</v>
      </c>
      <c r="C426">
        <v>2460593</v>
      </c>
      <c r="E426" t="s">
        <v>49</v>
      </c>
      <c r="F426" t="s">
        <v>23</v>
      </c>
      <c r="G426" t="s">
        <v>44</v>
      </c>
      <c r="H426" s="2">
        <v>42529</v>
      </c>
      <c r="J426" s="2">
        <v>42530</v>
      </c>
      <c r="L426">
        <v>99285</v>
      </c>
      <c r="M426" t="s">
        <v>257</v>
      </c>
      <c r="N426" t="s">
        <v>258</v>
      </c>
      <c r="O426" t="s">
        <v>257</v>
      </c>
      <c r="P426" t="s">
        <v>258</v>
      </c>
      <c r="Q426" t="s">
        <v>258</v>
      </c>
      <c r="R426" t="s">
        <v>104</v>
      </c>
      <c r="S426" t="s">
        <v>247</v>
      </c>
      <c r="V426">
        <v>0</v>
      </c>
      <c r="W426">
        <v>1088.06</v>
      </c>
    </row>
    <row r="427" spans="1:23" x14ac:dyDescent="0.35">
      <c r="A427">
        <v>10000183915</v>
      </c>
      <c r="B427">
        <v>1751046</v>
      </c>
      <c r="C427">
        <v>1730336</v>
      </c>
      <c r="E427" t="s">
        <v>49</v>
      </c>
      <c r="F427" t="s">
        <v>30</v>
      </c>
      <c r="G427" t="s">
        <v>44</v>
      </c>
      <c r="H427" s="2">
        <v>42506</v>
      </c>
      <c r="L427">
        <v>99285</v>
      </c>
      <c r="M427" t="s">
        <v>190</v>
      </c>
      <c r="O427" t="s">
        <v>190</v>
      </c>
      <c r="V427">
        <v>128.22</v>
      </c>
      <c r="W427">
        <v>0</v>
      </c>
    </row>
    <row r="428" spans="1:23" x14ac:dyDescent="0.35">
      <c r="A428">
        <v>10000183915</v>
      </c>
      <c r="B428">
        <v>1751046</v>
      </c>
      <c r="C428">
        <v>1730336</v>
      </c>
      <c r="E428" t="s">
        <v>49</v>
      </c>
      <c r="F428" t="s">
        <v>30</v>
      </c>
      <c r="G428" t="s">
        <v>44</v>
      </c>
      <c r="H428" s="2">
        <v>42519</v>
      </c>
      <c r="L428">
        <v>99284</v>
      </c>
      <c r="M428" t="s">
        <v>104</v>
      </c>
      <c r="N428" t="s">
        <v>66</v>
      </c>
      <c r="O428" t="s">
        <v>104</v>
      </c>
      <c r="P428" t="s">
        <v>66</v>
      </c>
      <c r="Q428" t="s">
        <v>66</v>
      </c>
      <c r="V428">
        <v>86.89</v>
      </c>
      <c r="W428">
        <v>0</v>
      </c>
    </row>
    <row r="429" spans="1:23" x14ac:dyDescent="0.35">
      <c r="A429">
        <v>10000183915</v>
      </c>
      <c r="B429">
        <v>1751046</v>
      </c>
      <c r="C429">
        <v>354389</v>
      </c>
      <c r="E429" t="s">
        <v>49</v>
      </c>
      <c r="F429" t="s">
        <v>23</v>
      </c>
      <c r="G429" t="s">
        <v>44</v>
      </c>
      <c r="H429" s="2">
        <v>42957</v>
      </c>
      <c r="J429" s="2">
        <v>42957</v>
      </c>
      <c r="L429">
        <v>99284</v>
      </c>
      <c r="M429" t="s">
        <v>259</v>
      </c>
      <c r="N429" t="s">
        <v>132</v>
      </c>
      <c r="O429" t="s">
        <v>259</v>
      </c>
      <c r="P429" t="s">
        <v>132</v>
      </c>
      <c r="Q429" t="s">
        <v>132</v>
      </c>
      <c r="R429" t="s">
        <v>260</v>
      </c>
      <c r="S429" t="s">
        <v>106</v>
      </c>
      <c r="V429">
        <v>126.41</v>
      </c>
      <c r="W429">
        <v>188.01</v>
      </c>
    </row>
    <row r="430" spans="1:23" x14ac:dyDescent="0.35">
      <c r="A430">
        <v>10000183915</v>
      </c>
      <c r="B430">
        <v>1751046</v>
      </c>
      <c r="C430">
        <v>2583535</v>
      </c>
      <c r="E430" t="s">
        <v>49</v>
      </c>
      <c r="F430" t="s">
        <v>30</v>
      </c>
      <c r="G430" t="s">
        <v>44</v>
      </c>
      <c r="H430" s="2">
        <v>42957</v>
      </c>
      <c r="L430">
        <v>99285</v>
      </c>
      <c r="M430" t="s">
        <v>261</v>
      </c>
      <c r="O430" t="s">
        <v>261</v>
      </c>
      <c r="V430">
        <v>66.52</v>
      </c>
      <c r="W430">
        <v>0</v>
      </c>
    </row>
    <row r="431" spans="1:23" x14ac:dyDescent="0.35">
      <c r="A431">
        <v>10000183915</v>
      </c>
      <c r="B431">
        <v>1751046</v>
      </c>
      <c r="C431">
        <v>2583535</v>
      </c>
      <c r="E431" t="s">
        <v>49</v>
      </c>
      <c r="F431" t="s">
        <v>30</v>
      </c>
      <c r="G431" t="s">
        <v>44</v>
      </c>
      <c r="H431" s="2">
        <v>42953</v>
      </c>
      <c r="L431">
        <v>99285</v>
      </c>
      <c r="M431" t="s">
        <v>262</v>
      </c>
      <c r="O431" t="s">
        <v>262</v>
      </c>
      <c r="V431">
        <v>66.52</v>
      </c>
      <c r="W431">
        <v>0</v>
      </c>
    </row>
    <row r="432" spans="1:23" x14ac:dyDescent="0.35">
      <c r="A432">
        <v>10000183915</v>
      </c>
      <c r="B432">
        <v>1751046</v>
      </c>
      <c r="C432">
        <v>354389</v>
      </c>
      <c r="E432" t="s">
        <v>49</v>
      </c>
      <c r="F432" t="s">
        <v>23</v>
      </c>
      <c r="G432" t="s">
        <v>44</v>
      </c>
      <c r="H432" s="2">
        <v>42919</v>
      </c>
      <c r="J432" s="2">
        <v>42920</v>
      </c>
      <c r="L432">
        <v>99284</v>
      </c>
      <c r="M432" t="s">
        <v>263</v>
      </c>
      <c r="N432" t="s">
        <v>264</v>
      </c>
      <c r="O432" t="s">
        <v>263</v>
      </c>
      <c r="P432" t="s">
        <v>264</v>
      </c>
      <c r="Q432" t="s">
        <v>264</v>
      </c>
      <c r="R432" t="s">
        <v>78</v>
      </c>
      <c r="S432" t="s">
        <v>66</v>
      </c>
      <c r="V432">
        <v>116.74</v>
      </c>
      <c r="W432">
        <v>294.07</v>
      </c>
    </row>
    <row r="433" spans="1:23" x14ac:dyDescent="0.35">
      <c r="A433">
        <v>10000183915</v>
      </c>
      <c r="B433">
        <v>1751046</v>
      </c>
      <c r="C433">
        <v>2583535</v>
      </c>
      <c r="E433" t="s">
        <v>49</v>
      </c>
      <c r="F433" t="s">
        <v>30</v>
      </c>
      <c r="G433" t="s">
        <v>44</v>
      </c>
      <c r="H433" s="2">
        <v>42928</v>
      </c>
      <c r="L433">
        <v>99285</v>
      </c>
      <c r="M433" t="s">
        <v>241</v>
      </c>
      <c r="O433" t="s">
        <v>241</v>
      </c>
      <c r="V433">
        <v>127.81</v>
      </c>
      <c r="W433">
        <v>0</v>
      </c>
    </row>
    <row r="434" spans="1:23" x14ac:dyDescent="0.35">
      <c r="A434">
        <v>10000183915</v>
      </c>
      <c r="B434">
        <v>1751046</v>
      </c>
      <c r="C434">
        <v>2583535</v>
      </c>
      <c r="E434" t="s">
        <v>49</v>
      </c>
      <c r="F434" t="s">
        <v>30</v>
      </c>
      <c r="G434" t="s">
        <v>44</v>
      </c>
      <c r="H434" s="2">
        <v>42919</v>
      </c>
      <c r="L434">
        <v>99285</v>
      </c>
      <c r="M434" t="s">
        <v>263</v>
      </c>
      <c r="O434" t="s">
        <v>263</v>
      </c>
      <c r="V434">
        <v>66.52</v>
      </c>
      <c r="W434">
        <v>0</v>
      </c>
    </row>
    <row r="435" spans="1:23" x14ac:dyDescent="0.35">
      <c r="A435">
        <v>10000183915</v>
      </c>
      <c r="B435">
        <v>1751046</v>
      </c>
      <c r="C435">
        <v>354389</v>
      </c>
      <c r="E435" t="s">
        <v>49</v>
      </c>
      <c r="F435" t="s">
        <v>23</v>
      </c>
      <c r="G435" t="s">
        <v>44</v>
      </c>
      <c r="H435" s="2">
        <v>42781</v>
      </c>
      <c r="J435" s="2">
        <v>42781</v>
      </c>
      <c r="L435">
        <v>99285</v>
      </c>
      <c r="M435" t="s">
        <v>51</v>
      </c>
      <c r="N435" t="s">
        <v>265</v>
      </c>
      <c r="O435" t="s">
        <v>51</v>
      </c>
      <c r="P435" t="s">
        <v>265</v>
      </c>
      <c r="Q435" t="s">
        <v>265</v>
      </c>
      <c r="R435" t="s">
        <v>106</v>
      </c>
      <c r="S435" t="s">
        <v>66</v>
      </c>
      <c r="V435">
        <v>126.79</v>
      </c>
      <c r="W435">
        <v>464.01</v>
      </c>
    </row>
    <row r="436" spans="1:23" x14ac:dyDescent="0.35">
      <c r="A436">
        <v>10000183915</v>
      </c>
      <c r="B436">
        <v>1751046</v>
      </c>
      <c r="C436">
        <v>1730336</v>
      </c>
      <c r="E436" t="s">
        <v>49</v>
      </c>
      <c r="F436" t="s">
        <v>30</v>
      </c>
      <c r="G436" t="s">
        <v>44</v>
      </c>
      <c r="H436" s="2">
        <v>42781</v>
      </c>
      <c r="L436">
        <v>99285</v>
      </c>
      <c r="M436" t="s">
        <v>190</v>
      </c>
      <c r="N436" t="s">
        <v>260</v>
      </c>
      <c r="O436" t="s">
        <v>190</v>
      </c>
      <c r="P436" t="s">
        <v>260</v>
      </c>
      <c r="Q436" t="s">
        <v>260</v>
      </c>
      <c r="V436">
        <v>127.81</v>
      </c>
      <c r="W436">
        <v>0</v>
      </c>
    </row>
    <row r="437" spans="1:23" x14ac:dyDescent="0.35">
      <c r="A437">
        <v>10000183915</v>
      </c>
      <c r="B437">
        <v>1751046</v>
      </c>
      <c r="C437">
        <v>2583535</v>
      </c>
      <c r="E437" t="s">
        <v>49</v>
      </c>
      <c r="F437" t="s">
        <v>30</v>
      </c>
      <c r="G437" t="s">
        <v>44</v>
      </c>
      <c r="H437" s="2">
        <v>42781</v>
      </c>
      <c r="L437">
        <v>99285</v>
      </c>
      <c r="M437" t="s">
        <v>266</v>
      </c>
      <c r="N437" t="s">
        <v>267</v>
      </c>
      <c r="O437" t="s">
        <v>266</v>
      </c>
      <c r="P437" t="s">
        <v>267</v>
      </c>
      <c r="Q437" t="s">
        <v>267</v>
      </c>
      <c r="V437">
        <v>127.81</v>
      </c>
      <c r="W437">
        <v>0</v>
      </c>
    </row>
    <row r="438" spans="1:23" x14ac:dyDescent="0.35">
      <c r="A438">
        <v>10000183915</v>
      </c>
      <c r="B438">
        <v>1751046</v>
      </c>
      <c r="C438">
        <v>354389</v>
      </c>
      <c r="E438" t="s">
        <v>49</v>
      </c>
      <c r="F438" t="s">
        <v>23</v>
      </c>
      <c r="G438" t="s">
        <v>44</v>
      </c>
      <c r="H438" s="2">
        <v>42764</v>
      </c>
      <c r="J438" s="2">
        <v>42764</v>
      </c>
      <c r="L438">
        <v>99285</v>
      </c>
      <c r="M438" t="s">
        <v>268</v>
      </c>
      <c r="N438" t="s">
        <v>66</v>
      </c>
      <c r="O438" t="s">
        <v>268</v>
      </c>
      <c r="P438" t="s">
        <v>66</v>
      </c>
      <c r="Q438" t="s">
        <v>66</v>
      </c>
      <c r="R438" t="s">
        <v>269</v>
      </c>
      <c r="V438">
        <v>0</v>
      </c>
      <c r="W438">
        <v>536.84</v>
      </c>
    </row>
    <row r="439" spans="1:23" x14ac:dyDescent="0.35">
      <c r="A439">
        <v>10000183915</v>
      </c>
      <c r="B439">
        <v>1751046</v>
      </c>
      <c r="C439">
        <v>1730336</v>
      </c>
      <c r="E439" t="s">
        <v>49</v>
      </c>
      <c r="F439" t="s">
        <v>30</v>
      </c>
      <c r="G439" t="s">
        <v>44</v>
      </c>
      <c r="H439" s="2">
        <v>42764</v>
      </c>
      <c r="L439">
        <v>99285</v>
      </c>
      <c r="M439" t="s">
        <v>270</v>
      </c>
      <c r="N439" t="s">
        <v>66</v>
      </c>
      <c r="O439" t="s">
        <v>270</v>
      </c>
      <c r="P439" t="s">
        <v>66</v>
      </c>
      <c r="Q439" t="s">
        <v>66</v>
      </c>
      <c r="V439">
        <v>127.81</v>
      </c>
      <c r="W439">
        <v>0</v>
      </c>
    </row>
    <row r="440" spans="1:23" x14ac:dyDescent="0.35">
      <c r="A440">
        <v>10000183915</v>
      </c>
      <c r="B440">
        <v>1751046</v>
      </c>
      <c r="C440">
        <v>2460593</v>
      </c>
      <c r="E440" t="s">
        <v>49</v>
      </c>
      <c r="F440" t="s">
        <v>23</v>
      </c>
      <c r="G440" t="s">
        <v>44</v>
      </c>
      <c r="H440" s="2">
        <v>43149</v>
      </c>
      <c r="J440" s="2">
        <v>43150</v>
      </c>
      <c r="L440">
        <v>99285</v>
      </c>
      <c r="M440" t="s">
        <v>271</v>
      </c>
      <c r="N440" t="s">
        <v>272</v>
      </c>
      <c r="O440" t="s">
        <v>271</v>
      </c>
      <c r="P440" t="s">
        <v>272</v>
      </c>
      <c r="Q440" t="s">
        <v>272</v>
      </c>
      <c r="R440" t="s">
        <v>66</v>
      </c>
      <c r="S440" t="s">
        <v>273</v>
      </c>
      <c r="V440">
        <v>0</v>
      </c>
      <c r="W440">
        <v>790.9</v>
      </c>
    </row>
    <row r="441" spans="1:23" x14ac:dyDescent="0.35">
      <c r="A441">
        <v>10000183915</v>
      </c>
      <c r="B441">
        <v>1751046</v>
      </c>
      <c r="C441">
        <v>1730336</v>
      </c>
      <c r="E441" t="s">
        <v>49</v>
      </c>
      <c r="F441" t="s">
        <v>30</v>
      </c>
      <c r="G441" t="s">
        <v>44</v>
      </c>
      <c r="H441" s="2">
        <v>43149</v>
      </c>
      <c r="L441">
        <v>99285</v>
      </c>
      <c r="M441" t="s">
        <v>271</v>
      </c>
      <c r="N441" t="s">
        <v>272</v>
      </c>
      <c r="O441" t="s">
        <v>271</v>
      </c>
      <c r="P441" t="s">
        <v>272</v>
      </c>
      <c r="Q441" t="s">
        <v>272</v>
      </c>
      <c r="V441">
        <v>127.3</v>
      </c>
      <c r="W441">
        <v>0</v>
      </c>
    </row>
    <row r="442" spans="1:23" x14ac:dyDescent="0.35">
      <c r="A442">
        <v>10000183915</v>
      </c>
      <c r="B442">
        <v>1751046</v>
      </c>
      <c r="C442">
        <v>354389</v>
      </c>
      <c r="E442" t="s">
        <v>49</v>
      </c>
      <c r="F442" t="s">
        <v>23</v>
      </c>
      <c r="G442" t="s">
        <v>44</v>
      </c>
      <c r="H442" s="2">
        <v>43167</v>
      </c>
      <c r="J442" s="2">
        <v>43168</v>
      </c>
      <c r="L442">
        <v>99285</v>
      </c>
      <c r="M442" t="s">
        <v>252</v>
      </c>
      <c r="N442" t="s">
        <v>274</v>
      </c>
      <c r="O442" t="s">
        <v>252</v>
      </c>
      <c r="P442" t="s">
        <v>274</v>
      </c>
      <c r="Q442" t="s">
        <v>274</v>
      </c>
      <c r="R442" t="s">
        <v>88</v>
      </c>
      <c r="S442" t="s">
        <v>265</v>
      </c>
      <c r="V442">
        <v>113.28</v>
      </c>
      <c r="W442">
        <v>209.37</v>
      </c>
    </row>
    <row r="443" spans="1:23" x14ac:dyDescent="0.35">
      <c r="A443">
        <v>10000183915</v>
      </c>
      <c r="B443">
        <v>1751046</v>
      </c>
      <c r="C443">
        <v>2583535</v>
      </c>
      <c r="E443" t="s">
        <v>49</v>
      </c>
      <c r="F443" t="s">
        <v>30</v>
      </c>
      <c r="G443" t="s">
        <v>44</v>
      </c>
      <c r="H443" s="2">
        <v>43167</v>
      </c>
      <c r="L443">
        <v>99285</v>
      </c>
      <c r="M443" t="s">
        <v>275</v>
      </c>
      <c r="O443" t="s">
        <v>275</v>
      </c>
      <c r="V443">
        <v>127.3</v>
      </c>
      <c r="W443">
        <v>0</v>
      </c>
    </row>
    <row r="444" spans="1:23" x14ac:dyDescent="0.35">
      <c r="A444">
        <v>10000183915</v>
      </c>
      <c r="B444">
        <v>1751046</v>
      </c>
      <c r="C444">
        <v>2460593</v>
      </c>
      <c r="E444" t="s">
        <v>49</v>
      </c>
      <c r="F444" t="s">
        <v>23</v>
      </c>
      <c r="G444" t="s">
        <v>44</v>
      </c>
      <c r="H444" s="2">
        <v>42519</v>
      </c>
      <c r="J444" s="2">
        <v>42520</v>
      </c>
      <c r="L444">
        <v>99284</v>
      </c>
      <c r="M444" t="s">
        <v>104</v>
      </c>
      <c r="N444" t="s">
        <v>66</v>
      </c>
      <c r="O444" t="s">
        <v>104</v>
      </c>
      <c r="P444" t="s">
        <v>66</v>
      </c>
      <c r="Q444" t="s">
        <v>66</v>
      </c>
      <c r="R444" t="s">
        <v>106</v>
      </c>
      <c r="S444" t="s">
        <v>153</v>
      </c>
      <c r="V444">
        <v>0</v>
      </c>
      <c r="W444">
        <v>995.36</v>
      </c>
    </row>
    <row r="445" spans="1:23" x14ac:dyDescent="0.35">
      <c r="A445">
        <v>10000183915</v>
      </c>
      <c r="B445">
        <v>1751046</v>
      </c>
      <c r="C445">
        <v>2460593</v>
      </c>
      <c r="E445" t="s">
        <v>49</v>
      </c>
      <c r="F445" t="s">
        <v>24</v>
      </c>
      <c r="G445" t="s">
        <v>25</v>
      </c>
      <c r="H445" s="2">
        <v>42506</v>
      </c>
      <c r="I445" s="2">
        <v>42506</v>
      </c>
      <c r="J445" s="2">
        <v>42516</v>
      </c>
      <c r="L445" t="s">
        <v>41</v>
      </c>
      <c r="M445" t="s">
        <v>37</v>
      </c>
      <c r="O445" t="s">
        <v>37</v>
      </c>
      <c r="P445" t="s">
        <v>176</v>
      </c>
      <c r="Q445" t="s">
        <v>176</v>
      </c>
      <c r="R445" t="s">
        <v>273</v>
      </c>
      <c r="S445" t="s">
        <v>276</v>
      </c>
      <c r="T445">
        <v>243</v>
      </c>
      <c r="V445">
        <v>0</v>
      </c>
      <c r="W445">
        <v>25413.279999999999</v>
      </c>
    </row>
    <row r="446" spans="1:23" x14ac:dyDescent="0.35">
      <c r="A446">
        <v>10000183915</v>
      </c>
      <c r="B446">
        <v>1751046</v>
      </c>
      <c r="C446">
        <v>2460593</v>
      </c>
      <c r="E446" t="s">
        <v>49</v>
      </c>
      <c r="F446" t="s">
        <v>24</v>
      </c>
      <c r="G446" t="s">
        <v>25</v>
      </c>
      <c r="H446" s="2">
        <v>42506</v>
      </c>
      <c r="I446" s="2">
        <v>42506</v>
      </c>
      <c r="J446" s="2">
        <v>42516</v>
      </c>
      <c r="L446" t="s">
        <v>41</v>
      </c>
      <c r="M446" t="s">
        <v>37</v>
      </c>
      <c r="O446" t="s">
        <v>37</v>
      </c>
      <c r="P446" t="s">
        <v>176</v>
      </c>
      <c r="Q446" t="s">
        <v>176</v>
      </c>
      <c r="R446" t="s">
        <v>273</v>
      </c>
      <c r="S446" t="s">
        <v>276</v>
      </c>
      <c r="T446">
        <v>243</v>
      </c>
      <c r="V446">
        <v>0</v>
      </c>
      <c r="W446">
        <v>25413.279999999999</v>
      </c>
    </row>
    <row r="447" spans="1:23" x14ac:dyDescent="0.35">
      <c r="A447">
        <v>10000183915</v>
      </c>
      <c r="B447">
        <v>1751046</v>
      </c>
      <c r="C447">
        <v>2460593</v>
      </c>
      <c r="E447" t="s">
        <v>49</v>
      </c>
      <c r="F447" t="s">
        <v>24</v>
      </c>
      <c r="G447" t="s">
        <v>25</v>
      </c>
      <c r="H447" s="2">
        <v>42506</v>
      </c>
      <c r="I447" s="2">
        <v>42506</v>
      </c>
      <c r="J447" s="2">
        <v>42516</v>
      </c>
      <c r="L447" t="s">
        <v>41</v>
      </c>
      <c r="M447" t="s">
        <v>37</v>
      </c>
      <c r="O447" t="s">
        <v>37</v>
      </c>
      <c r="P447" t="s">
        <v>176</v>
      </c>
      <c r="Q447" t="s">
        <v>176</v>
      </c>
      <c r="R447" t="s">
        <v>273</v>
      </c>
      <c r="S447" t="s">
        <v>276</v>
      </c>
      <c r="T447">
        <v>243</v>
      </c>
      <c r="V447">
        <v>0</v>
      </c>
      <c r="W447">
        <v>25413.279999999999</v>
      </c>
    </row>
    <row r="448" spans="1:23" x14ac:dyDescent="0.35">
      <c r="A448">
        <v>10000183915</v>
      </c>
      <c r="B448">
        <v>1751046</v>
      </c>
      <c r="C448">
        <v>2460593</v>
      </c>
      <c r="E448" t="s">
        <v>49</v>
      </c>
      <c r="F448" t="s">
        <v>24</v>
      </c>
      <c r="G448" t="s">
        <v>25</v>
      </c>
      <c r="H448" s="2">
        <v>42506</v>
      </c>
      <c r="I448" s="2">
        <v>42506</v>
      </c>
      <c r="J448" s="2">
        <v>42516</v>
      </c>
      <c r="L448" t="s">
        <v>41</v>
      </c>
      <c r="M448" t="s">
        <v>37</v>
      </c>
      <c r="O448" t="s">
        <v>37</v>
      </c>
      <c r="P448" t="s">
        <v>176</v>
      </c>
      <c r="Q448" t="s">
        <v>176</v>
      </c>
      <c r="R448" t="s">
        <v>273</v>
      </c>
      <c r="S448" t="s">
        <v>276</v>
      </c>
      <c r="T448">
        <v>243</v>
      </c>
      <c r="V448">
        <v>0</v>
      </c>
      <c r="W448">
        <v>25413.279999999999</v>
      </c>
    </row>
    <row r="449" spans="1:23" x14ac:dyDescent="0.35">
      <c r="A449">
        <v>10000183915</v>
      </c>
      <c r="B449">
        <v>1751046</v>
      </c>
      <c r="C449">
        <v>2460593</v>
      </c>
      <c r="E449" t="s">
        <v>49</v>
      </c>
      <c r="F449" t="s">
        <v>24</v>
      </c>
      <c r="G449" t="s">
        <v>25</v>
      </c>
      <c r="H449" s="2">
        <v>42506</v>
      </c>
      <c r="I449" s="2">
        <v>42506</v>
      </c>
      <c r="J449" s="2">
        <v>42516</v>
      </c>
      <c r="L449" t="s">
        <v>41</v>
      </c>
      <c r="M449" t="s">
        <v>37</v>
      </c>
      <c r="O449" t="s">
        <v>37</v>
      </c>
      <c r="P449" t="s">
        <v>176</v>
      </c>
      <c r="Q449" t="s">
        <v>176</v>
      </c>
      <c r="R449" t="s">
        <v>273</v>
      </c>
      <c r="S449" t="s">
        <v>276</v>
      </c>
      <c r="T449">
        <v>243</v>
      </c>
      <c r="V449">
        <v>0</v>
      </c>
      <c r="W449">
        <v>25413.279999999999</v>
      </c>
    </row>
    <row r="450" spans="1:23" x14ac:dyDescent="0.35">
      <c r="A450">
        <v>10000183915</v>
      </c>
      <c r="B450">
        <v>1751046</v>
      </c>
      <c r="C450">
        <v>2460593</v>
      </c>
      <c r="E450" t="s">
        <v>49</v>
      </c>
      <c r="F450" t="s">
        <v>24</v>
      </c>
      <c r="G450" t="s">
        <v>25</v>
      </c>
      <c r="H450" s="2">
        <v>42506</v>
      </c>
      <c r="I450" s="2">
        <v>42506</v>
      </c>
      <c r="J450" s="2">
        <v>42516</v>
      </c>
      <c r="L450" t="s">
        <v>41</v>
      </c>
      <c r="M450" t="s">
        <v>37</v>
      </c>
      <c r="O450" t="s">
        <v>37</v>
      </c>
      <c r="P450" t="s">
        <v>176</v>
      </c>
      <c r="Q450" t="s">
        <v>176</v>
      </c>
      <c r="R450" t="s">
        <v>273</v>
      </c>
      <c r="S450" t="s">
        <v>276</v>
      </c>
      <c r="T450">
        <v>243</v>
      </c>
      <c r="V450">
        <v>0</v>
      </c>
      <c r="W450">
        <v>25413.279999999999</v>
      </c>
    </row>
    <row r="451" spans="1:23" x14ac:dyDescent="0.35">
      <c r="A451">
        <v>10000183915</v>
      </c>
      <c r="B451">
        <v>1751046</v>
      </c>
      <c r="C451">
        <v>2460593</v>
      </c>
      <c r="E451" t="s">
        <v>49</v>
      </c>
      <c r="F451" t="s">
        <v>24</v>
      </c>
      <c r="G451" t="s">
        <v>25</v>
      </c>
      <c r="H451" s="2">
        <v>42506</v>
      </c>
      <c r="I451" s="2">
        <v>42506</v>
      </c>
      <c r="J451" s="2">
        <v>42516</v>
      </c>
      <c r="L451" t="s">
        <v>41</v>
      </c>
      <c r="M451" t="s">
        <v>37</v>
      </c>
      <c r="O451" t="s">
        <v>37</v>
      </c>
      <c r="P451" t="s">
        <v>176</v>
      </c>
      <c r="Q451" t="s">
        <v>176</v>
      </c>
      <c r="R451" t="s">
        <v>273</v>
      </c>
      <c r="S451" t="s">
        <v>276</v>
      </c>
      <c r="T451">
        <v>243</v>
      </c>
      <c r="V451">
        <v>25413.279999999999</v>
      </c>
      <c r="W451">
        <v>25413.279999999999</v>
      </c>
    </row>
    <row r="452" spans="1:23" x14ac:dyDescent="0.35">
      <c r="A452">
        <v>10000183915</v>
      </c>
      <c r="B452">
        <v>1751046</v>
      </c>
      <c r="C452">
        <v>2460593</v>
      </c>
      <c r="E452" t="s">
        <v>49</v>
      </c>
      <c r="F452" t="s">
        <v>24</v>
      </c>
      <c r="G452" t="s">
        <v>25</v>
      </c>
      <c r="H452" s="2">
        <v>42506</v>
      </c>
      <c r="I452" s="2">
        <v>42506</v>
      </c>
      <c r="J452" s="2">
        <v>42516</v>
      </c>
      <c r="L452" t="s">
        <v>41</v>
      </c>
      <c r="M452" t="s">
        <v>37</v>
      </c>
      <c r="O452" t="s">
        <v>37</v>
      </c>
      <c r="P452" t="s">
        <v>176</v>
      </c>
      <c r="Q452" t="s">
        <v>176</v>
      </c>
      <c r="R452" t="s">
        <v>273</v>
      </c>
      <c r="S452" t="s">
        <v>276</v>
      </c>
      <c r="T452">
        <v>243</v>
      </c>
      <c r="V452">
        <v>0</v>
      </c>
      <c r="W452">
        <v>25413.279999999999</v>
      </c>
    </row>
    <row r="453" spans="1:23" x14ac:dyDescent="0.35">
      <c r="A453">
        <v>10000183915</v>
      </c>
      <c r="B453">
        <v>1751046</v>
      </c>
      <c r="C453">
        <v>2460593</v>
      </c>
      <c r="E453" t="s">
        <v>49</v>
      </c>
      <c r="F453" t="s">
        <v>24</v>
      </c>
      <c r="G453" t="s">
        <v>25</v>
      </c>
      <c r="H453" s="2">
        <v>42506</v>
      </c>
      <c r="I453" s="2">
        <v>42506</v>
      </c>
      <c r="J453" s="2">
        <v>42516</v>
      </c>
      <c r="L453" t="s">
        <v>41</v>
      </c>
      <c r="M453" t="s">
        <v>37</v>
      </c>
      <c r="O453" t="s">
        <v>37</v>
      </c>
      <c r="P453" t="s">
        <v>176</v>
      </c>
      <c r="Q453" t="s">
        <v>176</v>
      </c>
      <c r="R453" t="s">
        <v>273</v>
      </c>
      <c r="S453" t="s">
        <v>276</v>
      </c>
      <c r="T453">
        <v>243</v>
      </c>
      <c r="V453">
        <v>0</v>
      </c>
      <c r="W453">
        <v>25413.279999999999</v>
      </c>
    </row>
    <row r="454" spans="1:23" x14ac:dyDescent="0.35">
      <c r="A454">
        <v>10000183915</v>
      </c>
      <c r="B454">
        <v>1751046</v>
      </c>
      <c r="C454">
        <v>2460593</v>
      </c>
      <c r="E454" t="s">
        <v>49</v>
      </c>
      <c r="F454" t="s">
        <v>24</v>
      </c>
      <c r="G454" t="s">
        <v>25</v>
      </c>
      <c r="H454" s="2">
        <v>42506</v>
      </c>
      <c r="I454" s="2">
        <v>42506</v>
      </c>
      <c r="J454" s="2">
        <v>42516</v>
      </c>
      <c r="L454" t="s">
        <v>41</v>
      </c>
      <c r="M454" t="s">
        <v>37</v>
      </c>
      <c r="O454" t="s">
        <v>37</v>
      </c>
      <c r="P454" t="s">
        <v>176</v>
      </c>
      <c r="Q454" t="s">
        <v>176</v>
      </c>
      <c r="R454" t="s">
        <v>273</v>
      </c>
      <c r="S454" t="s">
        <v>276</v>
      </c>
      <c r="T454">
        <v>243</v>
      </c>
      <c r="V454">
        <v>0</v>
      </c>
      <c r="W454">
        <v>25413.279999999999</v>
      </c>
    </row>
    <row r="455" spans="1:23" x14ac:dyDescent="0.35">
      <c r="A455">
        <v>10000183915</v>
      </c>
      <c r="B455">
        <v>1751046</v>
      </c>
      <c r="C455">
        <v>2460593</v>
      </c>
      <c r="E455" t="s">
        <v>49</v>
      </c>
      <c r="F455" t="s">
        <v>24</v>
      </c>
      <c r="G455" t="s">
        <v>25</v>
      </c>
      <c r="H455" s="2">
        <v>42506</v>
      </c>
      <c r="I455" s="2">
        <v>42506</v>
      </c>
      <c r="J455" s="2">
        <v>42516</v>
      </c>
      <c r="L455" t="s">
        <v>41</v>
      </c>
      <c r="M455" t="s">
        <v>37</v>
      </c>
      <c r="O455" t="s">
        <v>37</v>
      </c>
      <c r="P455" t="s">
        <v>176</v>
      </c>
      <c r="Q455" t="s">
        <v>176</v>
      </c>
      <c r="R455" t="s">
        <v>273</v>
      </c>
      <c r="S455" t="s">
        <v>276</v>
      </c>
      <c r="T455">
        <v>243</v>
      </c>
      <c r="V455">
        <v>0</v>
      </c>
      <c r="W455">
        <v>25413.279999999999</v>
      </c>
    </row>
    <row r="456" spans="1:23" x14ac:dyDescent="0.35">
      <c r="A456">
        <v>10000183915</v>
      </c>
      <c r="B456">
        <v>1751046</v>
      </c>
      <c r="C456">
        <v>2460593</v>
      </c>
      <c r="E456" t="s">
        <v>49</v>
      </c>
      <c r="F456" t="s">
        <v>24</v>
      </c>
      <c r="G456" t="s">
        <v>25</v>
      </c>
      <c r="H456" s="2">
        <v>42506</v>
      </c>
      <c r="I456" s="2">
        <v>42506</v>
      </c>
      <c r="J456" s="2">
        <v>42516</v>
      </c>
      <c r="L456" t="s">
        <v>41</v>
      </c>
      <c r="M456" t="s">
        <v>37</v>
      </c>
      <c r="O456" t="s">
        <v>37</v>
      </c>
      <c r="P456" t="s">
        <v>176</v>
      </c>
      <c r="Q456" t="s">
        <v>176</v>
      </c>
      <c r="R456" t="s">
        <v>273</v>
      </c>
      <c r="S456" t="s">
        <v>276</v>
      </c>
      <c r="T456">
        <v>243</v>
      </c>
      <c r="V456">
        <v>0</v>
      </c>
      <c r="W456">
        <v>25413.279999999999</v>
      </c>
    </row>
    <row r="457" spans="1:23" x14ac:dyDescent="0.35">
      <c r="A457">
        <v>10000183915</v>
      </c>
      <c r="B457">
        <v>1751046</v>
      </c>
      <c r="C457">
        <v>2460593</v>
      </c>
      <c r="E457" t="s">
        <v>49</v>
      </c>
      <c r="F457" t="s">
        <v>24</v>
      </c>
      <c r="G457" t="s">
        <v>25</v>
      </c>
      <c r="H457" s="2">
        <v>42506</v>
      </c>
      <c r="I457" s="2">
        <v>42506</v>
      </c>
      <c r="J457" s="2">
        <v>42516</v>
      </c>
      <c r="L457" t="s">
        <v>41</v>
      </c>
      <c r="M457" t="s">
        <v>37</v>
      </c>
      <c r="O457" t="s">
        <v>37</v>
      </c>
      <c r="P457" t="s">
        <v>176</v>
      </c>
      <c r="Q457" t="s">
        <v>176</v>
      </c>
      <c r="R457" t="s">
        <v>273</v>
      </c>
      <c r="S457" t="s">
        <v>276</v>
      </c>
      <c r="T457">
        <v>243</v>
      </c>
      <c r="V457">
        <v>0</v>
      </c>
      <c r="W457">
        <v>25413.279999999999</v>
      </c>
    </row>
    <row r="458" spans="1:23" x14ac:dyDescent="0.35">
      <c r="A458">
        <v>10000183915</v>
      </c>
      <c r="B458">
        <v>1751046</v>
      </c>
      <c r="C458">
        <v>2460593</v>
      </c>
      <c r="E458" t="s">
        <v>49</v>
      </c>
      <c r="F458" t="s">
        <v>24</v>
      </c>
      <c r="G458" t="s">
        <v>25</v>
      </c>
      <c r="H458" s="2">
        <v>42506</v>
      </c>
      <c r="I458" s="2">
        <v>42506</v>
      </c>
      <c r="J458" s="2">
        <v>42516</v>
      </c>
      <c r="L458" t="s">
        <v>41</v>
      </c>
      <c r="M458" t="s">
        <v>37</v>
      </c>
      <c r="O458" t="s">
        <v>37</v>
      </c>
      <c r="P458" t="s">
        <v>176</v>
      </c>
      <c r="Q458" t="s">
        <v>176</v>
      </c>
      <c r="R458" t="s">
        <v>273</v>
      </c>
      <c r="S458" t="s">
        <v>276</v>
      </c>
      <c r="T458">
        <v>243</v>
      </c>
      <c r="V458">
        <v>0</v>
      </c>
      <c r="W458">
        <v>25413.279999999999</v>
      </c>
    </row>
    <row r="459" spans="1:23" x14ac:dyDescent="0.35">
      <c r="A459">
        <v>10000183915</v>
      </c>
      <c r="B459">
        <v>1751046</v>
      </c>
      <c r="C459">
        <v>2460593</v>
      </c>
      <c r="E459" t="s">
        <v>49</v>
      </c>
      <c r="F459" t="s">
        <v>24</v>
      </c>
      <c r="G459" t="s">
        <v>25</v>
      </c>
      <c r="H459" s="2">
        <v>42506</v>
      </c>
      <c r="I459" s="2">
        <v>42506</v>
      </c>
      <c r="J459" s="2">
        <v>42516</v>
      </c>
      <c r="L459" t="s">
        <v>41</v>
      </c>
      <c r="M459" t="s">
        <v>37</v>
      </c>
      <c r="O459" t="s">
        <v>37</v>
      </c>
      <c r="P459" t="s">
        <v>176</v>
      </c>
      <c r="Q459" t="s">
        <v>176</v>
      </c>
      <c r="R459" t="s">
        <v>273</v>
      </c>
      <c r="S459" t="s">
        <v>276</v>
      </c>
      <c r="T459">
        <v>243</v>
      </c>
      <c r="V459">
        <v>0</v>
      </c>
      <c r="W459">
        <v>25413.279999999999</v>
      </c>
    </row>
    <row r="460" spans="1:23" x14ac:dyDescent="0.35">
      <c r="A460">
        <v>10000183915</v>
      </c>
      <c r="B460">
        <v>1751046</v>
      </c>
      <c r="C460">
        <v>2460593</v>
      </c>
      <c r="E460" t="s">
        <v>49</v>
      </c>
      <c r="F460" t="s">
        <v>24</v>
      </c>
      <c r="G460" t="s">
        <v>25</v>
      </c>
      <c r="H460" s="2">
        <v>42506</v>
      </c>
      <c r="I460" s="2">
        <v>42506</v>
      </c>
      <c r="J460" s="2">
        <v>42516</v>
      </c>
      <c r="L460" t="s">
        <v>41</v>
      </c>
      <c r="M460" t="s">
        <v>37</v>
      </c>
      <c r="O460" t="s">
        <v>37</v>
      </c>
      <c r="P460" t="s">
        <v>176</v>
      </c>
      <c r="Q460" t="s">
        <v>176</v>
      </c>
      <c r="R460" t="s">
        <v>273</v>
      </c>
      <c r="S460" t="s">
        <v>276</v>
      </c>
      <c r="T460">
        <v>243</v>
      </c>
      <c r="V460">
        <v>0</v>
      </c>
      <c r="W460">
        <v>25413.279999999999</v>
      </c>
    </row>
    <row r="461" spans="1:23" x14ac:dyDescent="0.35">
      <c r="A461">
        <v>10000183915</v>
      </c>
      <c r="C461">
        <v>3002393</v>
      </c>
      <c r="E461" t="s">
        <v>23</v>
      </c>
      <c r="F461" t="s">
        <v>24</v>
      </c>
      <c r="G461" t="s">
        <v>25</v>
      </c>
      <c r="H461" s="2">
        <v>42506</v>
      </c>
      <c r="I461" s="2">
        <v>42506</v>
      </c>
      <c r="J461" s="2">
        <v>42516</v>
      </c>
      <c r="L461" t="s">
        <v>41</v>
      </c>
      <c r="M461" t="s">
        <v>37</v>
      </c>
      <c r="N461" t="s">
        <v>37</v>
      </c>
      <c r="O461" t="s">
        <v>37</v>
      </c>
      <c r="P461" t="s">
        <v>37</v>
      </c>
      <c r="Q461" t="s">
        <v>37</v>
      </c>
      <c r="R461" t="s">
        <v>277</v>
      </c>
      <c r="S461" t="s">
        <v>112</v>
      </c>
      <c r="T461">
        <v>24</v>
      </c>
      <c r="U461">
        <v>3866.29</v>
      </c>
    </row>
    <row r="462" spans="1:23" x14ac:dyDescent="0.35">
      <c r="A462">
        <v>10000183915</v>
      </c>
      <c r="B462">
        <v>1751046</v>
      </c>
      <c r="C462">
        <v>354389</v>
      </c>
      <c r="E462" t="s">
        <v>49</v>
      </c>
      <c r="F462" t="s">
        <v>24</v>
      </c>
      <c r="G462" t="s">
        <v>25</v>
      </c>
      <c r="H462" s="2">
        <v>42953</v>
      </c>
      <c r="I462" s="2">
        <v>42953</v>
      </c>
      <c r="J462" s="2">
        <v>42956</v>
      </c>
      <c r="M462" t="s">
        <v>278</v>
      </c>
      <c r="O462" t="s">
        <v>278</v>
      </c>
      <c r="P462" t="s">
        <v>241</v>
      </c>
      <c r="Q462" t="s">
        <v>241</v>
      </c>
      <c r="R462" t="s">
        <v>265</v>
      </c>
      <c r="S462" t="s">
        <v>279</v>
      </c>
      <c r="T462">
        <v>1973</v>
      </c>
      <c r="V462">
        <v>0</v>
      </c>
      <c r="W462">
        <v>7826</v>
      </c>
    </row>
    <row r="463" spans="1:23" x14ac:dyDescent="0.35">
      <c r="A463">
        <v>10000183915</v>
      </c>
      <c r="B463">
        <v>1751046</v>
      </c>
      <c r="C463">
        <v>354389</v>
      </c>
      <c r="E463" t="s">
        <v>49</v>
      </c>
      <c r="F463" t="s">
        <v>24</v>
      </c>
      <c r="G463" t="s">
        <v>25</v>
      </c>
      <c r="H463" s="2">
        <v>42953</v>
      </c>
      <c r="I463" s="2">
        <v>42953</v>
      </c>
      <c r="J463" s="2">
        <v>42956</v>
      </c>
      <c r="M463" t="s">
        <v>278</v>
      </c>
      <c r="O463" t="s">
        <v>278</v>
      </c>
      <c r="P463" t="s">
        <v>241</v>
      </c>
      <c r="Q463" t="s">
        <v>241</v>
      </c>
      <c r="R463" t="s">
        <v>265</v>
      </c>
      <c r="S463" t="s">
        <v>279</v>
      </c>
      <c r="T463">
        <v>1973</v>
      </c>
      <c r="V463">
        <v>7826</v>
      </c>
      <c r="W463">
        <v>7826</v>
      </c>
    </row>
    <row r="464" spans="1:23" x14ac:dyDescent="0.35">
      <c r="A464">
        <v>10000183915</v>
      </c>
      <c r="B464">
        <v>1751046</v>
      </c>
      <c r="C464">
        <v>354389</v>
      </c>
      <c r="E464" t="s">
        <v>49</v>
      </c>
      <c r="F464" t="s">
        <v>24</v>
      </c>
      <c r="G464" t="s">
        <v>25</v>
      </c>
      <c r="H464" s="2">
        <v>42953</v>
      </c>
      <c r="I464" s="2">
        <v>42953</v>
      </c>
      <c r="J464" s="2">
        <v>42956</v>
      </c>
      <c r="M464" t="s">
        <v>278</v>
      </c>
      <c r="O464" t="s">
        <v>278</v>
      </c>
      <c r="P464" t="s">
        <v>241</v>
      </c>
      <c r="Q464" t="s">
        <v>241</v>
      </c>
      <c r="R464" t="s">
        <v>265</v>
      </c>
      <c r="S464" t="s">
        <v>279</v>
      </c>
      <c r="T464">
        <v>1973</v>
      </c>
      <c r="V464">
        <v>0</v>
      </c>
      <c r="W464">
        <v>7826</v>
      </c>
    </row>
    <row r="465" spans="1:23" x14ac:dyDescent="0.35">
      <c r="A465">
        <v>10000183915</v>
      </c>
      <c r="B465">
        <v>1751046</v>
      </c>
      <c r="C465">
        <v>354389</v>
      </c>
      <c r="E465" t="s">
        <v>49</v>
      </c>
      <c r="F465" t="s">
        <v>24</v>
      </c>
      <c r="G465" t="s">
        <v>25</v>
      </c>
      <c r="H465" s="2">
        <v>42953</v>
      </c>
      <c r="I465" s="2">
        <v>42953</v>
      </c>
      <c r="J465" s="2">
        <v>42956</v>
      </c>
      <c r="M465" t="s">
        <v>278</v>
      </c>
      <c r="O465" t="s">
        <v>278</v>
      </c>
      <c r="P465" t="s">
        <v>241</v>
      </c>
      <c r="Q465" t="s">
        <v>241</v>
      </c>
      <c r="R465" t="s">
        <v>265</v>
      </c>
      <c r="S465" t="s">
        <v>279</v>
      </c>
      <c r="T465">
        <v>1973</v>
      </c>
      <c r="V465">
        <v>0</v>
      </c>
      <c r="W465">
        <v>7826</v>
      </c>
    </row>
    <row r="466" spans="1:23" x14ac:dyDescent="0.35">
      <c r="A466">
        <v>10000183915</v>
      </c>
      <c r="B466">
        <v>1751046</v>
      </c>
      <c r="C466">
        <v>354389</v>
      </c>
      <c r="E466" t="s">
        <v>49</v>
      </c>
      <c r="F466" t="s">
        <v>24</v>
      </c>
      <c r="G466" t="s">
        <v>25</v>
      </c>
      <c r="H466" s="2">
        <v>42953</v>
      </c>
      <c r="I466" s="2">
        <v>42953</v>
      </c>
      <c r="J466" s="2">
        <v>42956</v>
      </c>
      <c r="M466" t="s">
        <v>278</v>
      </c>
      <c r="O466" t="s">
        <v>278</v>
      </c>
      <c r="P466" t="s">
        <v>241</v>
      </c>
      <c r="Q466" t="s">
        <v>241</v>
      </c>
      <c r="R466" t="s">
        <v>265</v>
      </c>
      <c r="S466" t="s">
        <v>279</v>
      </c>
      <c r="T466">
        <v>1973</v>
      </c>
      <c r="V466">
        <v>0</v>
      </c>
      <c r="W466">
        <v>7826</v>
      </c>
    </row>
    <row r="467" spans="1:23" x14ac:dyDescent="0.35">
      <c r="A467">
        <v>10000183915</v>
      </c>
      <c r="B467">
        <v>1751046</v>
      </c>
      <c r="C467">
        <v>354389</v>
      </c>
      <c r="E467" t="s">
        <v>49</v>
      </c>
      <c r="F467" t="s">
        <v>24</v>
      </c>
      <c r="G467" t="s">
        <v>25</v>
      </c>
      <c r="H467" s="2">
        <v>42953</v>
      </c>
      <c r="I467" s="2">
        <v>42953</v>
      </c>
      <c r="J467" s="2">
        <v>42956</v>
      </c>
      <c r="M467" t="s">
        <v>278</v>
      </c>
      <c r="O467" t="s">
        <v>278</v>
      </c>
      <c r="P467" t="s">
        <v>241</v>
      </c>
      <c r="Q467" t="s">
        <v>241</v>
      </c>
      <c r="R467" t="s">
        <v>265</v>
      </c>
      <c r="S467" t="s">
        <v>279</v>
      </c>
      <c r="T467">
        <v>1973</v>
      </c>
      <c r="V467">
        <v>0</v>
      </c>
      <c r="W467">
        <v>7826</v>
      </c>
    </row>
    <row r="468" spans="1:23" x14ac:dyDescent="0.35">
      <c r="A468">
        <v>10000183915</v>
      </c>
      <c r="B468">
        <v>1751046</v>
      </c>
      <c r="C468">
        <v>354389</v>
      </c>
      <c r="E468" t="s">
        <v>49</v>
      </c>
      <c r="F468" t="s">
        <v>24</v>
      </c>
      <c r="G468" t="s">
        <v>25</v>
      </c>
      <c r="H468" s="2">
        <v>42953</v>
      </c>
      <c r="I468" s="2">
        <v>42953</v>
      </c>
      <c r="J468" s="2">
        <v>42956</v>
      </c>
      <c r="M468" t="s">
        <v>278</v>
      </c>
      <c r="O468" t="s">
        <v>278</v>
      </c>
      <c r="P468" t="s">
        <v>241</v>
      </c>
      <c r="Q468" t="s">
        <v>241</v>
      </c>
      <c r="R468" t="s">
        <v>265</v>
      </c>
      <c r="S468" t="s">
        <v>279</v>
      </c>
      <c r="T468">
        <v>1973</v>
      </c>
      <c r="V468">
        <v>0</v>
      </c>
      <c r="W468">
        <v>7826</v>
      </c>
    </row>
    <row r="469" spans="1:23" x14ac:dyDescent="0.35">
      <c r="A469">
        <v>10000183915</v>
      </c>
      <c r="B469">
        <v>1751046</v>
      </c>
      <c r="C469">
        <v>354389</v>
      </c>
      <c r="E469" t="s">
        <v>49</v>
      </c>
      <c r="F469" t="s">
        <v>24</v>
      </c>
      <c r="G469" t="s">
        <v>25</v>
      </c>
      <c r="H469" s="2">
        <v>42953</v>
      </c>
      <c r="I469" s="2">
        <v>42953</v>
      </c>
      <c r="J469" s="2">
        <v>42956</v>
      </c>
      <c r="M469" t="s">
        <v>278</v>
      </c>
      <c r="O469" t="s">
        <v>278</v>
      </c>
      <c r="P469" t="s">
        <v>241</v>
      </c>
      <c r="Q469" t="s">
        <v>241</v>
      </c>
      <c r="R469" t="s">
        <v>265</v>
      </c>
      <c r="S469" t="s">
        <v>279</v>
      </c>
      <c r="T469">
        <v>1973</v>
      </c>
      <c r="V469">
        <v>0</v>
      </c>
      <c r="W469">
        <v>7826</v>
      </c>
    </row>
    <row r="470" spans="1:23" x14ac:dyDescent="0.35">
      <c r="A470">
        <v>10000183915</v>
      </c>
      <c r="B470">
        <v>1751046</v>
      </c>
      <c r="C470">
        <v>354389</v>
      </c>
      <c r="E470" t="s">
        <v>49</v>
      </c>
      <c r="F470" t="s">
        <v>24</v>
      </c>
      <c r="G470" t="s">
        <v>25</v>
      </c>
      <c r="H470" s="2">
        <v>42928</v>
      </c>
      <c r="I470" s="2">
        <v>42928</v>
      </c>
      <c r="J470" s="2">
        <v>42933</v>
      </c>
      <c r="M470" t="s">
        <v>241</v>
      </c>
      <c r="O470" t="s">
        <v>241</v>
      </c>
      <c r="P470" t="s">
        <v>280</v>
      </c>
      <c r="Q470" t="s">
        <v>280</v>
      </c>
      <c r="R470" t="s">
        <v>279</v>
      </c>
      <c r="S470" t="s">
        <v>273</v>
      </c>
      <c r="T470">
        <v>1342</v>
      </c>
      <c r="V470">
        <v>0</v>
      </c>
      <c r="W470">
        <v>6709.82</v>
      </c>
    </row>
    <row r="471" spans="1:23" x14ac:dyDescent="0.35">
      <c r="A471">
        <v>10000183915</v>
      </c>
      <c r="B471">
        <v>1751046</v>
      </c>
      <c r="C471">
        <v>354389</v>
      </c>
      <c r="E471" t="s">
        <v>49</v>
      </c>
      <c r="F471" t="s">
        <v>24</v>
      </c>
      <c r="G471" t="s">
        <v>25</v>
      </c>
      <c r="H471" s="2">
        <v>42928</v>
      </c>
      <c r="I471" s="2">
        <v>42928</v>
      </c>
      <c r="J471" s="2">
        <v>42933</v>
      </c>
      <c r="M471" t="s">
        <v>241</v>
      </c>
      <c r="O471" t="s">
        <v>241</v>
      </c>
      <c r="P471" t="s">
        <v>280</v>
      </c>
      <c r="Q471" t="s">
        <v>280</v>
      </c>
      <c r="R471" t="s">
        <v>279</v>
      </c>
      <c r="S471" t="s">
        <v>273</v>
      </c>
      <c r="T471">
        <v>1342</v>
      </c>
      <c r="V471">
        <v>0</v>
      </c>
      <c r="W471">
        <v>6709.82</v>
      </c>
    </row>
    <row r="472" spans="1:23" x14ac:dyDescent="0.35">
      <c r="A472">
        <v>10000183915</v>
      </c>
      <c r="B472">
        <v>1751046</v>
      </c>
      <c r="C472">
        <v>354389</v>
      </c>
      <c r="E472" t="s">
        <v>49</v>
      </c>
      <c r="F472" t="s">
        <v>24</v>
      </c>
      <c r="G472" t="s">
        <v>25</v>
      </c>
      <c r="H472" s="2">
        <v>42928</v>
      </c>
      <c r="I472" s="2">
        <v>42928</v>
      </c>
      <c r="J472" s="2">
        <v>42933</v>
      </c>
      <c r="M472" t="s">
        <v>241</v>
      </c>
      <c r="O472" t="s">
        <v>241</v>
      </c>
      <c r="P472" t="s">
        <v>280</v>
      </c>
      <c r="Q472" t="s">
        <v>280</v>
      </c>
      <c r="R472" t="s">
        <v>279</v>
      </c>
      <c r="S472" t="s">
        <v>273</v>
      </c>
      <c r="T472">
        <v>1342</v>
      </c>
      <c r="V472">
        <v>0</v>
      </c>
      <c r="W472">
        <v>6709.82</v>
      </c>
    </row>
    <row r="473" spans="1:23" x14ac:dyDescent="0.35">
      <c r="A473">
        <v>10000183915</v>
      </c>
      <c r="B473">
        <v>1751046</v>
      </c>
      <c r="C473">
        <v>354389</v>
      </c>
      <c r="E473" t="s">
        <v>49</v>
      </c>
      <c r="F473" t="s">
        <v>24</v>
      </c>
      <c r="G473" t="s">
        <v>25</v>
      </c>
      <c r="H473" s="2">
        <v>42928</v>
      </c>
      <c r="I473" s="2">
        <v>42928</v>
      </c>
      <c r="J473" s="2">
        <v>42933</v>
      </c>
      <c r="M473" t="s">
        <v>241</v>
      </c>
      <c r="O473" t="s">
        <v>241</v>
      </c>
      <c r="P473" t="s">
        <v>280</v>
      </c>
      <c r="Q473" t="s">
        <v>280</v>
      </c>
      <c r="R473" t="s">
        <v>279</v>
      </c>
      <c r="S473" t="s">
        <v>273</v>
      </c>
      <c r="T473">
        <v>1342</v>
      </c>
      <c r="V473">
        <v>6709.82</v>
      </c>
      <c r="W473">
        <v>6709.82</v>
      </c>
    </row>
    <row r="474" spans="1:23" x14ac:dyDescent="0.35">
      <c r="A474">
        <v>10000183915</v>
      </c>
      <c r="B474">
        <v>1751046</v>
      </c>
      <c r="C474">
        <v>354389</v>
      </c>
      <c r="E474" t="s">
        <v>49</v>
      </c>
      <c r="F474" t="s">
        <v>24</v>
      </c>
      <c r="G474" t="s">
        <v>25</v>
      </c>
      <c r="H474" s="2">
        <v>42928</v>
      </c>
      <c r="I474" s="2">
        <v>42928</v>
      </c>
      <c r="J474" s="2">
        <v>42933</v>
      </c>
      <c r="M474" t="s">
        <v>241</v>
      </c>
      <c r="O474" t="s">
        <v>241</v>
      </c>
      <c r="P474" t="s">
        <v>280</v>
      </c>
      <c r="Q474" t="s">
        <v>280</v>
      </c>
      <c r="R474" t="s">
        <v>279</v>
      </c>
      <c r="S474" t="s">
        <v>273</v>
      </c>
      <c r="T474">
        <v>1342</v>
      </c>
      <c r="V474">
        <v>0</v>
      </c>
      <c r="W474">
        <v>6709.82</v>
      </c>
    </row>
    <row r="475" spans="1:23" x14ac:dyDescent="0.35">
      <c r="A475">
        <v>10000183915</v>
      </c>
      <c r="B475">
        <v>1751046</v>
      </c>
      <c r="C475">
        <v>354389</v>
      </c>
      <c r="E475" t="s">
        <v>49</v>
      </c>
      <c r="F475" t="s">
        <v>24</v>
      </c>
      <c r="G475" t="s">
        <v>25</v>
      </c>
      <c r="H475" s="2">
        <v>42928</v>
      </c>
      <c r="I475" s="2">
        <v>42928</v>
      </c>
      <c r="J475" s="2">
        <v>42933</v>
      </c>
      <c r="M475" t="s">
        <v>241</v>
      </c>
      <c r="O475" t="s">
        <v>241</v>
      </c>
      <c r="P475" t="s">
        <v>280</v>
      </c>
      <c r="Q475" t="s">
        <v>280</v>
      </c>
      <c r="R475" t="s">
        <v>279</v>
      </c>
      <c r="S475" t="s">
        <v>273</v>
      </c>
      <c r="T475">
        <v>1342</v>
      </c>
      <c r="V475">
        <v>0</v>
      </c>
      <c r="W475">
        <v>6709.82</v>
      </c>
    </row>
    <row r="476" spans="1:23" x14ac:dyDescent="0.35">
      <c r="A476">
        <v>10000183915</v>
      </c>
      <c r="B476">
        <v>1751046</v>
      </c>
      <c r="C476">
        <v>354389</v>
      </c>
      <c r="E476" t="s">
        <v>49</v>
      </c>
      <c r="F476" t="s">
        <v>24</v>
      </c>
      <c r="G476" t="s">
        <v>25</v>
      </c>
      <c r="H476" s="2">
        <v>42928</v>
      </c>
      <c r="I476" s="2">
        <v>42928</v>
      </c>
      <c r="J476" s="2">
        <v>42933</v>
      </c>
      <c r="M476" t="s">
        <v>241</v>
      </c>
      <c r="O476" t="s">
        <v>241</v>
      </c>
      <c r="P476" t="s">
        <v>280</v>
      </c>
      <c r="Q476" t="s">
        <v>280</v>
      </c>
      <c r="R476" t="s">
        <v>279</v>
      </c>
      <c r="S476" t="s">
        <v>273</v>
      </c>
      <c r="T476">
        <v>1342</v>
      </c>
      <c r="V476">
        <v>0</v>
      </c>
      <c r="W476">
        <v>6709.82</v>
      </c>
    </row>
    <row r="477" spans="1:23" x14ac:dyDescent="0.35">
      <c r="A477">
        <v>10000183915</v>
      </c>
      <c r="B477">
        <v>1751046</v>
      </c>
      <c r="C477">
        <v>354389</v>
      </c>
      <c r="E477" t="s">
        <v>49</v>
      </c>
      <c r="F477" t="s">
        <v>24</v>
      </c>
      <c r="G477" t="s">
        <v>25</v>
      </c>
      <c r="H477" s="2">
        <v>42928</v>
      </c>
      <c r="I477" s="2">
        <v>42928</v>
      </c>
      <c r="J477" s="2">
        <v>42933</v>
      </c>
      <c r="M477" t="s">
        <v>241</v>
      </c>
      <c r="O477" t="s">
        <v>241</v>
      </c>
      <c r="P477" t="s">
        <v>280</v>
      </c>
      <c r="Q477" t="s">
        <v>280</v>
      </c>
      <c r="R477" t="s">
        <v>279</v>
      </c>
      <c r="S477" t="s">
        <v>273</v>
      </c>
      <c r="T477">
        <v>1342</v>
      </c>
      <c r="V477">
        <v>0</v>
      </c>
      <c r="W477">
        <v>6709.82</v>
      </c>
    </row>
    <row r="478" spans="1:23" x14ac:dyDescent="0.35">
      <c r="A478">
        <v>10000183915</v>
      </c>
      <c r="B478">
        <v>1751046</v>
      </c>
      <c r="C478">
        <v>354389</v>
      </c>
      <c r="E478" t="s">
        <v>49</v>
      </c>
      <c r="F478" t="s">
        <v>24</v>
      </c>
      <c r="G478" t="s">
        <v>25</v>
      </c>
      <c r="H478" s="2">
        <v>42928</v>
      </c>
      <c r="I478" s="2">
        <v>42928</v>
      </c>
      <c r="J478" s="2">
        <v>42933</v>
      </c>
      <c r="M478" t="s">
        <v>241</v>
      </c>
      <c r="O478" t="s">
        <v>241</v>
      </c>
      <c r="P478" t="s">
        <v>280</v>
      </c>
      <c r="Q478" t="s">
        <v>280</v>
      </c>
      <c r="R478" t="s">
        <v>279</v>
      </c>
      <c r="S478" t="s">
        <v>273</v>
      </c>
      <c r="T478">
        <v>1342</v>
      </c>
      <c r="V478">
        <v>0</v>
      </c>
      <c r="W478">
        <v>6709.82</v>
      </c>
    </row>
    <row r="479" spans="1:23" x14ac:dyDescent="0.35">
      <c r="A479">
        <v>10000183915</v>
      </c>
      <c r="B479">
        <v>1751046</v>
      </c>
      <c r="C479">
        <v>354389</v>
      </c>
      <c r="E479" t="s">
        <v>49</v>
      </c>
      <c r="F479" t="s">
        <v>24</v>
      </c>
      <c r="G479" t="s">
        <v>25</v>
      </c>
      <c r="H479" s="2">
        <v>42928</v>
      </c>
      <c r="I479" s="2">
        <v>42928</v>
      </c>
      <c r="J479" s="2">
        <v>42933</v>
      </c>
      <c r="M479" t="s">
        <v>241</v>
      </c>
      <c r="O479" t="s">
        <v>241</v>
      </c>
      <c r="P479" t="s">
        <v>280</v>
      </c>
      <c r="Q479" t="s">
        <v>280</v>
      </c>
      <c r="R479" t="s">
        <v>279</v>
      </c>
      <c r="S479" t="s">
        <v>273</v>
      </c>
      <c r="T479">
        <v>1342</v>
      </c>
      <c r="V479">
        <v>0</v>
      </c>
      <c r="W479">
        <v>6709.82</v>
      </c>
    </row>
    <row r="480" spans="1:23" x14ac:dyDescent="0.35">
      <c r="A480">
        <v>10000183915</v>
      </c>
      <c r="B480">
        <v>1751046</v>
      </c>
      <c r="C480">
        <v>354389</v>
      </c>
      <c r="E480" t="s">
        <v>49</v>
      </c>
      <c r="F480" t="s">
        <v>24</v>
      </c>
      <c r="G480" t="s">
        <v>25</v>
      </c>
      <c r="H480" s="2">
        <v>42928</v>
      </c>
      <c r="I480" s="2">
        <v>42928</v>
      </c>
      <c r="J480" s="2">
        <v>42933</v>
      </c>
      <c r="M480" t="s">
        <v>241</v>
      </c>
      <c r="O480" t="s">
        <v>241</v>
      </c>
      <c r="P480" t="s">
        <v>280</v>
      </c>
      <c r="Q480" t="s">
        <v>280</v>
      </c>
      <c r="R480" t="s">
        <v>279</v>
      </c>
      <c r="S480" t="s">
        <v>273</v>
      </c>
      <c r="T480">
        <v>1342</v>
      </c>
      <c r="V480">
        <v>0</v>
      </c>
      <c r="W480">
        <v>6709.82</v>
      </c>
    </row>
    <row r="481" spans="1:23" x14ac:dyDescent="0.35">
      <c r="A481">
        <v>10000183915</v>
      </c>
      <c r="B481">
        <v>1751046</v>
      </c>
      <c r="C481">
        <v>354389</v>
      </c>
      <c r="E481" t="s">
        <v>49</v>
      </c>
      <c r="F481" t="s">
        <v>24</v>
      </c>
      <c r="G481" t="s">
        <v>25</v>
      </c>
      <c r="H481" s="2">
        <v>42928</v>
      </c>
      <c r="I481" s="2">
        <v>42928</v>
      </c>
      <c r="J481" s="2">
        <v>42933</v>
      </c>
      <c r="M481" t="s">
        <v>241</v>
      </c>
      <c r="O481" t="s">
        <v>241</v>
      </c>
      <c r="P481" t="s">
        <v>280</v>
      </c>
      <c r="Q481" t="s">
        <v>280</v>
      </c>
      <c r="R481" t="s">
        <v>279</v>
      </c>
      <c r="S481" t="s">
        <v>273</v>
      </c>
      <c r="T481">
        <v>1342</v>
      </c>
      <c r="V481">
        <v>0</v>
      </c>
      <c r="W481">
        <v>6709.82</v>
      </c>
    </row>
    <row r="482" spans="1:23" x14ac:dyDescent="0.35">
      <c r="A482">
        <v>10000183915</v>
      </c>
      <c r="B482">
        <v>1751046</v>
      </c>
      <c r="C482">
        <v>2460593</v>
      </c>
      <c r="E482" t="s">
        <v>49</v>
      </c>
      <c r="F482" t="s">
        <v>24</v>
      </c>
      <c r="G482" t="s">
        <v>25</v>
      </c>
      <c r="H482" s="2">
        <v>42781</v>
      </c>
      <c r="I482" s="2">
        <v>42781</v>
      </c>
      <c r="J482" s="2">
        <v>42783</v>
      </c>
      <c r="M482" t="s">
        <v>190</v>
      </c>
      <c r="O482" t="s">
        <v>190</v>
      </c>
      <c r="P482" t="s">
        <v>272</v>
      </c>
      <c r="Q482" t="s">
        <v>272</v>
      </c>
      <c r="R482" t="s">
        <v>281</v>
      </c>
      <c r="S482" t="s">
        <v>260</v>
      </c>
      <c r="T482">
        <v>452</v>
      </c>
      <c r="V482">
        <v>0</v>
      </c>
      <c r="W482">
        <v>7516.08</v>
      </c>
    </row>
    <row r="483" spans="1:23" x14ac:dyDescent="0.35">
      <c r="A483">
        <v>10000183915</v>
      </c>
      <c r="B483">
        <v>1751046</v>
      </c>
      <c r="C483">
        <v>2460593</v>
      </c>
      <c r="E483" t="s">
        <v>49</v>
      </c>
      <c r="F483" t="s">
        <v>24</v>
      </c>
      <c r="G483" t="s">
        <v>25</v>
      </c>
      <c r="H483" s="2">
        <v>42781</v>
      </c>
      <c r="I483" s="2">
        <v>42781</v>
      </c>
      <c r="J483" s="2">
        <v>42783</v>
      </c>
      <c r="M483" t="s">
        <v>190</v>
      </c>
      <c r="O483" t="s">
        <v>190</v>
      </c>
      <c r="P483" t="s">
        <v>272</v>
      </c>
      <c r="Q483" t="s">
        <v>272</v>
      </c>
      <c r="R483" t="s">
        <v>281</v>
      </c>
      <c r="S483" t="s">
        <v>260</v>
      </c>
      <c r="T483">
        <v>452</v>
      </c>
      <c r="V483">
        <v>0</v>
      </c>
      <c r="W483">
        <v>7516.08</v>
      </c>
    </row>
    <row r="484" spans="1:23" x14ac:dyDescent="0.35">
      <c r="A484">
        <v>10000183915</v>
      </c>
      <c r="B484">
        <v>1751046</v>
      </c>
      <c r="C484">
        <v>2460593</v>
      </c>
      <c r="E484" t="s">
        <v>49</v>
      </c>
      <c r="F484" t="s">
        <v>24</v>
      </c>
      <c r="G484" t="s">
        <v>25</v>
      </c>
      <c r="H484" s="2">
        <v>42781</v>
      </c>
      <c r="I484" s="2">
        <v>42781</v>
      </c>
      <c r="J484" s="2">
        <v>42783</v>
      </c>
      <c r="M484" t="s">
        <v>190</v>
      </c>
      <c r="O484" t="s">
        <v>190</v>
      </c>
      <c r="P484" t="s">
        <v>272</v>
      </c>
      <c r="Q484" t="s">
        <v>272</v>
      </c>
      <c r="R484" t="s">
        <v>281</v>
      </c>
      <c r="S484" t="s">
        <v>260</v>
      </c>
      <c r="T484">
        <v>452</v>
      </c>
      <c r="V484">
        <v>0</v>
      </c>
      <c r="W484">
        <v>7516.08</v>
      </c>
    </row>
    <row r="485" spans="1:23" x14ac:dyDescent="0.35">
      <c r="A485">
        <v>10000183915</v>
      </c>
      <c r="B485">
        <v>1751046</v>
      </c>
      <c r="C485">
        <v>2460593</v>
      </c>
      <c r="E485" t="s">
        <v>49</v>
      </c>
      <c r="F485" t="s">
        <v>24</v>
      </c>
      <c r="G485" t="s">
        <v>25</v>
      </c>
      <c r="H485" s="2">
        <v>42781</v>
      </c>
      <c r="I485" s="2">
        <v>42781</v>
      </c>
      <c r="J485" s="2">
        <v>42783</v>
      </c>
      <c r="M485" t="s">
        <v>190</v>
      </c>
      <c r="O485" t="s">
        <v>190</v>
      </c>
      <c r="P485" t="s">
        <v>272</v>
      </c>
      <c r="Q485" t="s">
        <v>272</v>
      </c>
      <c r="R485" t="s">
        <v>281</v>
      </c>
      <c r="S485" t="s">
        <v>260</v>
      </c>
      <c r="T485">
        <v>452</v>
      </c>
      <c r="V485">
        <v>0</v>
      </c>
      <c r="W485">
        <v>7516.08</v>
      </c>
    </row>
    <row r="486" spans="1:23" x14ac:dyDescent="0.35">
      <c r="A486">
        <v>10000183915</v>
      </c>
      <c r="B486">
        <v>1751046</v>
      </c>
      <c r="C486">
        <v>2460593</v>
      </c>
      <c r="E486" t="s">
        <v>49</v>
      </c>
      <c r="F486" t="s">
        <v>24</v>
      </c>
      <c r="G486" t="s">
        <v>25</v>
      </c>
      <c r="H486" s="2">
        <v>42781</v>
      </c>
      <c r="I486" s="2">
        <v>42781</v>
      </c>
      <c r="J486" s="2">
        <v>42783</v>
      </c>
      <c r="M486" t="s">
        <v>190</v>
      </c>
      <c r="O486" t="s">
        <v>190</v>
      </c>
      <c r="P486" t="s">
        <v>272</v>
      </c>
      <c r="Q486" t="s">
        <v>272</v>
      </c>
      <c r="R486" t="s">
        <v>281</v>
      </c>
      <c r="S486" t="s">
        <v>260</v>
      </c>
      <c r="T486">
        <v>452</v>
      </c>
      <c r="V486">
        <v>0</v>
      </c>
      <c r="W486">
        <v>7516.08</v>
      </c>
    </row>
    <row r="487" spans="1:23" x14ac:dyDescent="0.35">
      <c r="A487">
        <v>10000183915</v>
      </c>
      <c r="B487">
        <v>1751046</v>
      </c>
      <c r="C487">
        <v>2460593</v>
      </c>
      <c r="E487" t="s">
        <v>49</v>
      </c>
      <c r="F487" t="s">
        <v>24</v>
      </c>
      <c r="G487" t="s">
        <v>25</v>
      </c>
      <c r="H487" s="2">
        <v>42781</v>
      </c>
      <c r="I487" s="2">
        <v>42781</v>
      </c>
      <c r="J487" s="2">
        <v>42783</v>
      </c>
      <c r="M487" t="s">
        <v>190</v>
      </c>
      <c r="O487" t="s">
        <v>190</v>
      </c>
      <c r="P487" t="s">
        <v>272</v>
      </c>
      <c r="Q487" t="s">
        <v>272</v>
      </c>
      <c r="R487" t="s">
        <v>281</v>
      </c>
      <c r="S487" t="s">
        <v>260</v>
      </c>
      <c r="T487">
        <v>452</v>
      </c>
      <c r="V487">
        <v>7516.08</v>
      </c>
      <c r="W487">
        <v>7516.08</v>
      </c>
    </row>
    <row r="488" spans="1:23" x14ac:dyDescent="0.35">
      <c r="A488">
        <v>10000183915</v>
      </c>
      <c r="B488">
        <v>1751046</v>
      </c>
      <c r="C488">
        <v>2460593</v>
      </c>
      <c r="E488" t="s">
        <v>49</v>
      </c>
      <c r="F488" t="s">
        <v>24</v>
      </c>
      <c r="G488" t="s">
        <v>25</v>
      </c>
      <c r="H488" s="2">
        <v>42781</v>
      </c>
      <c r="I488" s="2">
        <v>42781</v>
      </c>
      <c r="J488" s="2">
        <v>42783</v>
      </c>
      <c r="M488" t="s">
        <v>190</v>
      </c>
      <c r="O488" t="s">
        <v>190</v>
      </c>
      <c r="P488" t="s">
        <v>272</v>
      </c>
      <c r="Q488" t="s">
        <v>272</v>
      </c>
      <c r="R488" t="s">
        <v>281</v>
      </c>
      <c r="S488" t="s">
        <v>260</v>
      </c>
      <c r="T488">
        <v>452</v>
      </c>
      <c r="V488">
        <v>0</v>
      </c>
      <c r="W488">
        <v>7516.08</v>
      </c>
    </row>
    <row r="489" spans="1:23" x14ac:dyDescent="0.35">
      <c r="A489">
        <v>10000183915</v>
      </c>
      <c r="B489">
        <v>1751046</v>
      </c>
      <c r="C489">
        <v>2460593</v>
      </c>
      <c r="E489" t="s">
        <v>49</v>
      </c>
      <c r="F489" t="s">
        <v>24</v>
      </c>
      <c r="G489" t="s">
        <v>25</v>
      </c>
      <c r="H489" s="2">
        <v>42781</v>
      </c>
      <c r="I489" s="2">
        <v>42781</v>
      </c>
      <c r="J489" s="2">
        <v>42783</v>
      </c>
      <c r="M489" t="s">
        <v>190</v>
      </c>
      <c r="O489" t="s">
        <v>190</v>
      </c>
      <c r="P489" t="s">
        <v>272</v>
      </c>
      <c r="Q489" t="s">
        <v>272</v>
      </c>
      <c r="R489" t="s">
        <v>281</v>
      </c>
      <c r="S489" t="s">
        <v>260</v>
      </c>
      <c r="T489">
        <v>452</v>
      </c>
      <c r="V489">
        <v>0</v>
      </c>
      <c r="W489">
        <v>7516.08</v>
      </c>
    </row>
    <row r="490" spans="1:23" x14ac:dyDescent="0.35">
      <c r="A490">
        <v>10000183915</v>
      </c>
      <c r="B490">
        <v>1751046</v>
      </c>
      <c r="C490">
        <v>2460593</v>
      </c>
      <c r="E490" t="s">
        <v>49</v>
      </c>
      <c r="F490" t="s">
        <v>24</v>
      </c>
      <c r="G490" t="s">
        <v>25</v>
      </c>
      <c r="H490" s="2">
        <v>42781</v>
      </c>
      <c r="I490" s="2">
        <v>42781</v>
      </c>
      <c r="J490" s="2">
        <v>42783</v>
      </c>
      <c r="M490" t="s">
        <v>190</v>
      </c>
      <c r="O490" t="s">
        <v>190</v>
      </c>
      <c r="P490" t="s">
        <v>272</v>
      </c>
      <c r="Q490" t="s">
        <v>272</v>
      </c>
      <c r="R490" t="s">
        <v>281</v>
      </c>
      <c r="S490" t="s">
        <v>260</v>
      </c>
      <c r="T490">
        <v>452</v>
      </c>
      <c r="V490">
        <v>0</v>
      </c>
      <c r="W490">
        <v>7516.08</v>
      </c>
    </row>
    <row r="491" spans="1:23" x14ac:dyDescent="0.35">
      <c r="A491">
        <v>10000183915</v>
      </c>
      <c r="B491">
        <v>1751046</v>
      </c>
      <c r="C491">
        <v>2460593</v>
      </c>
      <c r="E491" t="s">
        <v>49</v>
      </c>
      <c r="F491" t="s">
        <v>24</v>
      </c>
      <c r="G491" t="s">
        <v>25</v>
      </c>
      <c r="H491" s="2">
        <v>42781</v>
      </c>
      <c r="I491" s="2">
        <v>42781</v>
      </c>
      <c r="J491" s="2">
        <v>42783</v>
      </c>
      <c r="M491" t="s">
        <v>190</v>
      </c>
      <c r="O491" t="s">
        <v>190</v>
      </c>
      <c r="P491" t="s">
        <v>272</v>
      </c>
      <c r="Q491" t="s">
        <v>272</v>
      </c>
      <c r="R491" t="s">
        <v>281</v>
      </c>
      <c r="S491" t="s">
        <v>260</v>
      </c>
      <c r="T491">
        <v>452</v>
      </c>
      <c r="V491">
        <v>0</v>
      </c>
      <c r="W491">
        <v>7516.08</v>
      </c>
    </row>
    <row r="492" spans="1:23" x14ac:dyDescent="0.35">
      <c r="A492">
        <v>10000183915</v>
      </c>
      <c r="B492">
        <v>1751046</v>
      </c>
      <c r="C492">
        <v>2460593</v>
      </c>
      <c r="E492" t="s">
        <v>49</v>
      </c>
      <c r="F492" t="s">
        <v>24</v>
      </c>
      <c r="G492" t="s">
        <v>25</v>
      </c>
      <c r="H492" s="2">
        <v>42781</v>
      </c>
      <c r="I492" s="2">
        <v>42781</v>
      </c>
      <c r="J492" s="2">
        <v>42783</v>
      </c>
      <c r="M492" t="s">
        <v>190</v>
      </c>
      <c r="O492" t="s">
        <v>190</v>
      </c>
      <c r="P492" t="s">
        <v>272</v>
      </c>
      <c r="Q492" t="s">
        <v>272</v>
      </c>
      <c r="R492" t="s">
        <v>281</v>
      </c>
      <c r="S492" t="s">
        <v>260</v>
      </c>
      <c r="T492">
        <v>452</v>
      </c>
      <c r="V492">
        <v>0</v>
      </c>
      <c r="W492">
        <v>7516.08</v>
      </c>
    </row>
    <row r="493" spans="1:23" x14ac:dyDescent="0.35">
      <c r="A493">
        <v>10000183915</v>
      </c>
      <c r="B493">
        <v>1751046</v>
      </c>
      <c r="C493">
        <v>2460593</v>
      </c>
      <c r="E493" t="s">
        <v>49</v>
      </c>
      <c r="F493" t="s">
        <v>24</v>
      </c>
      <c r="G493" t="s">
        <v>25</v>
      </c>
      <c r="H493" s="2">
        <v>42781</v>
      </c>
      <c r="I493" s="2">
        <v>42781</v>
      </c>
      <c r="J493" s="2">
        <v>42783</v>
      </c>
      <c r="M493" t="s">
        <v>190</v>
      </c>
      <c r="O493" t="s">
        <v>190</v>
      </c>
      <c r="P493" t="s">
        <v>272</v>
      </c>
      <c r="Q493" t="s">
        <v>272</v>
      </c>
      <c r="R493" t="s">
        <v>281</v>
      </c>
      <c r="S493" t="s">
        <v>260</v>
      </c>
      <c r="T493">
        <v>452</v>
      </c>
      <c r="V493">
        <v>0</v>
      </c>
      <c r="W493">
        <v>7516.08</v>
      </c>
    </row>
    <row r="494" spans="1:23" x14ac:dyDescent="0.35">
      <c r="A494">
        <v>10000183915</v>
      </c>
      <c r="B494">
        <v>1751046</v>
      </c>
      <c r="C494">
        <v>2460593</v>
      </c>
      <c r="E494" t="s">
        <v>49</v>
      </c>
      <c r="F494" t="s">
        <v>24</v>
      </c>
      <c r="G494" t="s">
        <v>25</v>
      </c>
      <c r="H494" s="2">
        <v>42781</v>
      </c>
      <c r="I494" s="2">
        <v>42781</v>
      </c>
      <c r="J494" s="2">
        <v>42783</v>
      </c>
      <c r="M494" t="s">
        <v>190</v>
      </c>
      <c r="O494" t="s">
        <v>190</v>
      </c>
      <c r="P494" t="s">
        <v>272</v>
      </c>
      <c r="Q494" t="s">
        <v>272</v>
      </c>
      <c r="R494" t="s">
        <v>281</v>
      </c>
      <c r="S494" t="s">
        <v>260</v>
      </c>
      <c r="T494">
        <v>452</v>
      </c>
      <c r="V494">
        <v>0</v>
      </c>
      <c r="W494">
        <v>7516.08</v>
      </c>
    </row>
    <row r="495" spans="1:23" x14ac:dyDescent="0.35">
      <c r="A495">
        <v>10000183915</v>
      </c>
      <c r="B495">
        <v>1751046</v>
      </c>
      <c r="C495">
        <v>2460593</v>
      </c>
      <c r="E495" t="s">
        <v>49</v>
      </c>
      <c r="F495" t="s">
        <v>24</v>
      </c>
      <c r="G495" t="s">
        <v>25</v>
      </c>
      <c r="H495" s="2">
        <v>42781</v>
      </c>
      <c r="I495" s="2">
        <v>42781</v>
      </c>
      <c r="J495" s="2">
        <v>42783</v>
      </c>
      <c r="M495" t="s">
        <v>190</v>
      </c>
      <c r="O495" t="s">
        <v>190</v>
      </c>
      <c r="P495" t="s">
        <v>272</v>
      </c>
      <c r="Q495" t="s">
        <v>272</v>
      </c>
      <c r="R495" t="s">
        <v>281</v>
      </c>
      <c r="S495" t="s">
        <v>260</v>
      </c>
      <c r="T495">
        <v>452</v>
      </c>
      <c r="V495">
        <v>0</v>
      </c>
      <c r="W495">
        <v>7516.08</v>
      </c>
    </row>
    <row r="496" spans="1:23" x14ac:dyDescent="0.35">
      <c r="A496">
        <v>10000183915</v>
      </c>
      <c r="B496">
        <v>1751046</v>
      </c>
      <c r="C496">
        <v>2460593</v>
      </c>
      <c r="E496" t="s">
        <v>49</v>
      </c>
      <c r="F496" t="s">
        <v>24</v>
      </c>
      <c r="G496" t="s">
        <v>25</v>
      </c>
      <c r="H496" s="2">
        <v>42781</v>
      </c>
      <c r="I496" s="2">
        <v>42781</v>
      </c>
      <c r="J496" s="2">
        <v>42783</v>
      </c>
      <c r="M496" t="s">
        <v>190</v>
      </c>
      <c r="O496" t="s">
        <v>190</v>
      </c>
      <c r="P496" t="s">
        <v>272</v>
      </c>
      <c r="Q496" t="s">
        <v>272</v>
      </c>
      <c r="R496" t="s">
        <v>281</v>
      </c>
      <c r="S496" t="s">
        <v>260</v>
      </c>
      <c r="T496">
        <v>452</v>
      </c>
      <c r="V496">
        <v>0</v>
      </c>
      <c r="W496">
        <v>7516.08</v>
      </c>
    </row>
    <row r="497" spans="1:23" x14ac:dyDescent="0.35">
      <c r="A497">
        <v>10000183915</v>
      </c>
      <c r="B497">
        <v>1751046</v>
      </c>
      <c r="C497">
        <v>2460593</v>
      </c>
      <c r="E497" t="s">
        <v>49</v>
      </c>
      <c r="F497" t="s">
        <v>24</v>
      </c>
      <c r="G497" t="s">
        <v>25</v>
      </c>
      <c r="H497" s="2">
        <v>42781</v>
      </c>
      <c r="I497" s="2">
        <v>42781</v>
      </c>
      <c r="J497" s="2">
        <v>42783</v>
      </c>
      <c r="M497" t="s">
        <v>190</v>
      </c>
      <c r="O497" t="s">
        <v>190</v>
      </c>
      <c r="P497" t="s">
        <v>272</v>
      </c>
      <c r="Q497" t="s">
        <v>272</v>
      </c>
      <c r="R497" t="s">
        <v>281</v>
      </c>
      <c r="S497" t="s">
        <v>260</v>
      </c>
      <c r="T497">
        <v>452</v>
      </c>
      <c r="V497">
        <v>0</v>
      </c>
      <c r="W497">
        <v>7516.08</v>
      </c>
    </row>
    <row r="498" spans="1:23" x14ac:dyDescent="0.35">
      <c r="A498">
        <v>10000183915</v>
      </c>
      <c r="B498">
        <v>1751046</v>
      </c>
      <c r="C498">
        <v>2460593</v>
      </c>
      <c r="E498" t="s">
        <v>49</v>
      </c>
      <c r="F498" t="s">
        <v>24</v>
      </c>
      <c r="G498" t="s">
        <v>25</v>
      </c>
      <c r="H498" s="2">
        <v>42781</v>
      </c>
      <c r="I498" s="2">
        <v>42781</v>
      </c>
      <c r="J498" s="2">
        <v>42783</v>
      </c>
      <c r="M498" t="s">
        <v>190</v>
      </c>
      <c r="O498" t="s">
        <v>190</v>
      </c>
      <c r="P498" t="s">
        <v>272</v>
      </c>
      <c r="Q498" t="s">
        <v>272</v>
      </c>
      <c r="R498" t="s">
        <v>281</v>
      </c>
      <c r="S498" t="s">
        <v>260</v>
      </c>
      <c r="T498">
        <v>452</v>
      </c>
      <c r="V498">
        <v>0</v>
      </c>
      <c r="W498">
        <v>7516.08</v>
      </c>
    </row>
    <row r="499" spans="1:23" x14ac:dyDescent="0.35">
      <c r="A499">
        <v>10000183915</v>
      </c>
      <c r="C499">
        <v>3002393</v>
      </c>
      <c r="E499" t="s">
        <v>23</v>
      </c>
      <c r="F499" t="s">
        <v>24</v>
      </c>
      <c r="G499" t="s">
        <v>25</v>
      </c>
      <c r="H499" s="2">
        <v>42781</v>
      </c>
      <c r="I499" s="2">
        <v>42781</v>
      </c>
      <c r="J499" s="2">
        <v>42783</v>
      </c>
      <c r="M499" t="s">
        <v>190</v>
      </c>
      <c r="N499" t="s">
        <v>190</v>
      </c>
      <c r="O499" t="s">
        <v>190</v>
      </c>
      <c r="P499" t="s">
        <v>190</v>
      </c>
      <c r="Q499" t="s">
        <v>190</v>
      </c>
      <c r="R499" t="s">
        <v>239</v>
      </c>
      <c r="S499" t="s">
        <v>281</v>
      </c>
      <c r="T499">
        <v>45</v>
      </c>
      <c r="U499">
        <v>1303.68</v>
      </c>
    </row>
    <row r="500" spans="1:23" x14ac:dyDescent="0.35">
      <c r="A500">
        <v>10000183915</v>
      </c>
      <c r="B500">
        <v>1751046</v>
      </c>
      <c r="C500">
        <v>2460593</v>
      </c>
      <c r="E500" t="s">
        <v>49</v>
      </c>
      <c r="F500" t="s">
        <v>24</v>
      </c>
      <c r="G500" t="s">
        <v>25</v>
      </c>
      <c r="H500" s="2">
        <v>42764</v>
      </c>
      <c r="I500" s="2">
        <v>42764</v>
      </c>
      <c r="J500" s="2">
        <v>42766</v>
      </c>
      <c r="L500" s="3" t="s">
        <v>282</v>
      </c>
      <c r="M500" t="s">
        <v>270</v>
      </c>
      <c r="O500" t="s">
        <v>270</v>
      </c>
      <c r="P500" t="s">
        <v>283</v>
      </c>
      <c r="Q500" t="s">
        <v>283</v>
      </c>
      <c r="R500" t="s">
        <v>273</v>
      </c>
      <c r="S500" t="s">
        <v>119</v>
      </c>
      <c r="T500">
        <v>1342</v>
      </c>
      <c r="V500">
        <v>0</v>
      </c>
      <c r="W500">
        <v>7440.54</v>
      </c>
    </row>
    <row r="501" spans="1:23" x14ac:dyDescent="0.35">
      <c r="A501">
        <v>10000183915</v>
      </c>
      <c r="B501">
        <v>1751046</v>
      </c>
      <c r="C501">
        <v>2460593</v>
      </c>
      <c r="E501" t="s">
        <v>49</v>
      </c>
      <c r="F501" t="s">
        <v>24</v>
      </c>
      <c r="G501" t="s">
        <v>25</v>
      </c>
      <c r="H501" s="2">
        <v>42764</v>
      </c>
      <c r="I501" s="2">
        <v>42764</v>
      </c>
      <c r="J501" s="2">
        <v>42766</v>
      </c>
      <c r="L501" s="3" t="s">
        <v>282</v>
      </c>
      <c r="M501" t="s">
        <v>270</v>
      </c>
      <c r="O501" t="s">
        <v>270</v>
      </c>
      <c r="P501" t="s">
        <v>283</v>
      </c>
      <c r="Q501" t="s">
        <v>283</v>
      </c>
      <c r="R501" t="s">
        <v>273</v>
      </c>
      <c r="S501" t="s">
        <v>119</v>
      </c>
      <c r="T501">
        <v>1342</v>
      </c>
      <c r="V501">
        <v>0</v>
      </c>
      <c r="W501">
        <v>7440.54</v>
      </c>
    </row>
    <row r="502" spans="1:23" x14ac:dyDescent="0.35">
      <c r="A502">
        <v>10000183915</v>
      </c>
      <c r="B502">
        <v>1751046</v>
      </c>
      <c r="C502">
        <v>2460593</v>
      </c>
      <c r="E502" t="s">
        <v>49</v>
      </c>
      <c r="F502" t="s">
        <v>24</v>
      </c>
      <c r="G502" t="s">
        <v>25</v>
      </c>
      <c r="H502" s="2">
        <v>42764</v>
      </c>
      <c r="I502" s="2">
        <v>42764</v>
      </c>
      <c r="J502" s="2">
        <v>42766</v>
      </c>
      <c r="L502" s="3" t="s">
        <v>282</v>
      </c>
      <c r="M502" t="s">
        <v>270</v>
      </c>
      <c r="O502" t="s">
        <v>270</v>
      </c>
      <c r="P502" t="s">
        <v>283</v>
      </c>
      <c r="Q502" t="s">
        <v>283</v>
      </c>
      <c r="R502" t="s">
        <v>273</v>
      </c>
      <c r="S502" t="s">
        <v>119</v>
      </c>
      <c r="T502">
        <v>1342</v>
      </c>
      <c r="V502">
        <v>0</v>
      </c>
      <c r="W502">
        <v>7440.54</v>
      </c>
    </row>
    <row r="503" spans="1:23" x14ac:dyDescent="0.35">
      <c r="A503">
        <v>10000183915</v>
      </c>
      <c r="B503">
        <v>1751046</v>
      </c>
      <c r="C503">
        <v>2460593</v>
      </c>
      <c r="E503" t="s">
        <v>49</v>
      </c>
      <c r="F503" t="s">
        <v>24</v>
      </c>
      <c r="G503" t="s">
        <v>25</v>
      </c>
      <c r="H503" s="2">
        <v>42764</v>
      </c>
      <c r="I503" s="2">
        <v>42764</v>
      </c>
      <c r="J503" s="2">
        <v>42766</v>
      </c>
      <c r="L503" s="3" t="s">
        <v>282</v>
      </c>
      <c r="M503" t="s">
        <v>270</v>
      </c>
      <c r="O503" t="s">
        <v>270</v>
      </c>
      <c r="P503" t="s">
        <v>283</v>
      </c>
      <c r="Q503" t="s">
        <v>283</v>
      </c>
      <c r="R503" t="s">
        <v>273</v>
      </c>
      <c r="S503" t="s">
        <v>119</v>
      </c>
      <c r="T503">
        <v>1342</v>
      </c>
      <c r="V503">
        <v>0</v>
      </c>
      <c r="W503">
        <v>7440.54</v>
      </c>
    </row>
    <row r="504" spans="1:23" x14ac:dyDescent="0.35">
      <c r="A504">
        <v>10000183915</v>
      </c>
      <c r="B504">
        <v>1751046</v>
      </c>
      <c r="C504">
        <v>2460593</v>
      </c>
      <c r="E504" t="s">
        <v>49</v>
      </c>
      <c r="F504" t="s">
        <v>24</v>
      </c>
      <c r="G504" t="s">
        <v>25</v>
      </c>
      <c r="H504" s="2">
        <v>42764</v>
      </c>
      <c r="I504" s="2">
        <v>42764</v>
      </c>
      <c r="J504" s="2">
        <v>42766</v>
      </c>
      <c r="L504" s="3" t="s">
        <v>282</v>
      </c>
      <c r="M504" t="s">
        <v>270</v>
      </c>
      <c r="O504" t="s">
        <v>270</v>
      </c>
      <c r="P504" t="s">
        <v>283</v>
      </c>
      <c r="Q504" t="s">
        <v>283</v>
      </c>
      <c r="R504" t="s">
        <v>273</v>
      </c>
      <c r="S504" t="s">
        <v>119</v>
      </c>
      <c r="T504">
        <v>1342</v>
      </c>
      <c r="V504">
        <v>0</v>
      </c>
      <c r="W504">
        <v>7440.54</v>
      </c>
    </row>
    <row r="505" spans="1:23" x14ac:dyDescent="0.35">
      <c r="A505">
        <v>10000183915</v>
      </c>
      <c r="B505">
        <v>1751046</v>
      </c>
      <c r="C505">
        <v>2460593</v>
      </c>
      <c r="E505" t="s">
        <v>49</v>
      </c>
      <c r="F505" t="s">
        <v>24</v>
      </c>
      <c r="G505" t="s">
        <v>25</v>
      </c>
      <c r="H505" s="2">
        <v>42764</v>
      </c>
      <c r="I505" s="2">
        <v>42764</v>
      </c>
      <c r="J505" s="2">
        <v>42766</v>
      </c>
      <c r="L505" s="3" t="s">
        <v>282</v>
      </c>
      <c r="M505" t="s">
        <v>270</v>
      </c>
      <c r="O505" t="s">
        <v>270</v>
      </c>
      <c r="P505" t="s">
        <v>283</v>
      </c>
      <c r="Q505" t="s">
        <v>283</v>
      </c>
      <c r="R505" t="s">
        <v>273</v>
      </c>
      <c r="S505" t="s">
        <v>119</v>
      </c>
      <c r="T505">
        <v>1342</v>
      </c>
      <c r="V505">
        <v>0</v>
      </c>
      <c r="W505">
        <v>7440.54</v>
      </c>
    </row>
    <row r="506" spans="1:23" x14ac:dyDescent="0.35">
      <c r="A506">
        <v>10000183915</v>
      </c>
      <c r="B506">
        <v>1751046</v>
      </c>
      <c r="C506">
        <v>2460593</v>
      </c>
      <c r="E506" t="s">
        <v>49</v>
      </c>
      <c r="F506" t="s">
        <v>24</v>
      </c>
      <c r="G506" t="s">
        <v>25</v>
      </c>
      <c r="H506" s="2">
        <v>42764</v>
      </c>
      <c r="I506" s="2">
        <v>42764</v>
      </c>
      <c r="J506" s="2">
        <v>42766</v>
      </c>
      <c r="L506" s="3" t="s">
        <v>282</v>
      </c>
      <c r="M506" t="s">
        <v>270</v>
      </c>
      <c r="O506" t="s">
        <v>270</v>
      </c>
      <c r="P506" t="s">
        <v>283</v>
      </c>
      <c r="Q506" t="s">
        <v>283</v>
      </c>
      <c r="R506" t="s">
        <v>273</v>
      </c>
      <c r="S506" t="s">
        <v>119</v>
      </c>
      <c r="T506">
        <v>1342</v>
      </c>
      <c r="V506">
        <v>0</v>
      </c>
      <c r="W506">
        <v>7440.54</v>
      </c>
    </row>
    <row r="507" spans="1:23" x14ac:dyDescent="0.35">
      <c r="A507">
        <v>10000183915</v>
      </c>
      <c r="B507">
        <v>1751046</v>
      </c>
      <c r="C507">
        <v>2460593</v>
      </c>
      <c r="E507" t="s">
        <v>49</v>
      </c>
      <c r="F507" t="s">
        <v>24</v>
      </c>
      <c r="G507" t="s">
        <v>25</v>
      </c>
      <c r="H507" s="2">
        <v>42764</v>
      </c>
      <c r="I507" s="2">
        <v>42764</v>
      </c>
      <c r="J507" s="2">
        <v>42766</v>
      </c>
      <c r="L507" s="3" t="s">
        <v>282</v>
      </c>
      <c r="M507" t="s">
        <v>270</v>
      </c>
      <c r="O507" t="s">
        <v>270</v>
      </c>
      <c r="P507" t="s">
        <v>283</v>
      </c>
      <c r="Q507" t="s">
        <v>283</v>
      </c>
      <c r="R507" t="s">
        <v>273</v>
      </c>
      <c r="S507" t="s">
        <v>119</v>
      </c>
      <c r="T507">
        <v>1342</v>
      </c>
      <c r="V507">
        <v>7440.54</v>
      </c>
      <c r="W507">
        <v>7440.54</v>
      </c>
    </row>
    <row r="508" spans="1:23" x14ac:dyDescent="0.35">
      <c r="A508">
        <v>10000183915</v>
      </c>
      <c r="B508">
        <v>1751046</v>
      </c>
      <c r="C508">
        <v>2460593</v>
      </c>
      <c r="E508" t="s">
        <v>49</v>
      </c>
      <c r="F508" t="s">
        <v>24</v>
      </c>
      <c r="G508" t="s">
        <v>25</v>
      </c>
      <c r="H508" s="2">
        <v>42764</v>
      </c>
      <c r="I508" s="2">
        <v>42764</v>
      </c>
      <c r="J508" s="2">
        <v>42766</v>
      </c>
      <c r="L508" s="3" t="s">
        <v>282</v>
      </c>
      <c r="M508" t="s">
        <v>270</v>
      </c>
      <c r="O508" t="s">
        <v>270</v>
      </c>
      <c r="P508" t="s">
        <v>283</v>
      </c>
      <c r="Q508" t="s">
        <v>283</v>
      </c>
      <c r="R508" t="s">
        <v>273</v>
      </c>
      <c r="S508" t="s">
        <v>119</v>
      </c>
      <c r="T508">
        <v>1342</v>
      </c>
      <c r="V508">
        <v>0</v>
      </c>
      <c r="W508">
        <v>7440.54</v>
      </c>
    </row>
    <row r="509" spans="1:23" x14ac:dyDescent="0.35">
      <c r="A509">
        <v>10000183915</v>
      </c>
      <c r="B509">
        <v>1751046</v>
      </c>
      <c r="C509">
        <v>2460593</v>
      </c>
      <c r="E509" t="s">
        <v>49</v>
      </c>
      <c r="F509" t="s">
        <v>24</v>
      </c>
      <c r="G509" t="s">
        <v>25</v>
      </c>
      <c r="H509" s="2">
        <v>42764</v>
      </c>
      <c r="I509" s="2">
        <v>42764</v>
      </c>
      <c r="J509" s="2">
        <v>42766</v>
      </c>
      <c r="L509" s="3" t="s">
        <v>282</v>
      </c>
      <c r="M509" t="s">
        <v>270</v>
      </c>
      <c r="O509" t="s">
        <v>270</v>
      </c>
      <c r="P509" t="s">
        <v>283</v>
      </c>
      <c r="Q509" t="s">
        <v>283</v>
      </c>
      <c r="R509" t="s">
        <v>273</v>
      </c>
      <c r="S509" t="s">
        <v>119</v>
      </c>
      <c r="T509">
        <v>1342</v>
      </c>
      <c r="V509">
        <v>0</v>
      </c>
      <c r="W509">
        <v>7440.54</v>
      </c>
    </row>
    <row r="510" spans="1:23" x14ac:dyDescent="0.35">
      <c r="A510">
        <v>10000183915</v>
      </c>
      <c r="B510">
        <v>1751046</v>
      </c>
      <c r="C510">
        <v>2460593</v>
      </c>
      <c r="E510" t="s">
        <v>49</v>
      </c>
      <c r="F510" t="s">
        <v>24</v>
      </c>
      <c r="G510" t="s">
        <v>25</v>
      </c>
      <c r="H510" s="2">
        <v>42764</v>
      </c>
      <c r="I510" s="2">
        <v>42764</v>
      </c>
      <c r="J510" s="2">
        <v>42766</v>
      </c>
      <c r="L510" s="3" t="s">
        <v>282</v>
      </c>
      <c r="M510" t="s">
        <v>270</v>
      </c>
      <c r="O510" t="s">
        <v>270</v>
      </c>
      <c r="P510" t="s">
        <v>283</v>
      </c>
      <c r="Q510" t="s">
        <v>283</v>
      </c>
      <c r="R510" t="s">
        <v>273</v>
      </c>
      <c r="S510" t="s">
        <v>119</v>
      </c>
      <c r="T510">
        <v>1342</v>
      </c>
      <c r="V510">
        <v>0</v>
      </c>
      <c r="W510">
        <v>7440.54</v>
      </c>
    </row>
    <row r="511" spans="1:23" x14ac:dyDescent="0.35">
      <c r="A511">
        <v>10000183915</v>
      </c>
      <c r="B511">
        <v>1751046</v>
      </c>
      <c r="C511">
        <v>2460593</v>
      </c>
      <c r="E511" t="s">
        <v>49</v>
      </c>
      <c r="F511" t="s">
        <v>24</v>
      </c>
      <c r="G511" t="s">
        <v>25</v>
      </c>
      <c r="H511" s="2">
        <v>42764</v>
      </c>
      <c r="I511" s="2">
        <v>42764</v>
      </c>
      <c r="J511" s="2">
        <v>42766</v>
      </c>
      <c r="L511" s="3" t="s">
        <v>282</v>
      </c>
      <c r="M511" t="s">
        <v>270</v>
      </c>
      <c r="O511" t="s">
        <v>270</v>
      </c>
      <c r="P511" t="s">
        <v>283</v>
      </c>
      <c r="Q511" t="s">
        <v>283</v>
      </c>
      <c r="R511" t="s">
        <v>273</v>
      </c>
      <c r="S511" t="s">
        <v>119</v>
      </c>
      <c r="T511">
        <v>1342</v>
      </c>
      <c r="V511">
        <v>0</v>
      </c>
      <c r="W511">
        <v>7440.54</v>
      </c>
    </row>
    <row r="512" spans="1:23" x14ac:dyDescent="0.35">
      <c r="A512">
        <v>10000183915</v>
      </c>
      <c r="B512">
        <v>1751046</v>
      </c>
      <c r="C512">
        <v>2460593</v>
      </c>
      <c r="E512" t="s">
        <v>49</v>
      </c>
      <c r="F512" t="s">
        <v>24</v>
      </c>
      <c r="G512" t="s">
        <v>25</v>
      </c>
      <c r="H512" s="2">
        <v>42764</v>
      </c>
      <c r="I512" s="2">
        <v>42764</v>
      </c>
      <c r="J512" s="2">
        <v>42766</v>
      </c>
      <c r="L512" s="3" t="s">
        <v>282</v>
      </c>
      <c r="M512" t="s">
        <v>270</v>
      </c>
      <c r="O512" t="s">
        <v>270</v>
      </c>
      <c r="P512" t="s">
        <v>283</v>
      </c>
      <c r="Q512" t="s">
        <v>283</v>
      </c>
      <c r="R512" t="s">
        <v>273</v>
      </c>
      <c r="S512" t="s">
        <v>119</v>
      </c>
      <c r="T512">
        <v>1342</v>
      </c>
      <c r="V512">
        <v>0</v>
      </c>
      <c r="W512">
        <v>7440.54</v>
      </c>
    </row>
    <row r="513" spans="1:23" x14ac:dyDescent="0.35">
      <c r="A513">
        <v>10000183915</v>
      </c>
      <c r="B513">
        <v>1751046</v>
      </c>
      <c r="C513">
        <v>2460593</v>
      </c>
      <c r="E513" t="s">
        <v>49</v>
      </c>
      <c r="F513" t="s">
        <v>24</v>
      </c>
      <c r="G513" t="s">
        <v>25</v>
      </c>
      <c r="H513" s="2">
        <v>42764</v>
      </c>
      <c r="I513" s="2">
        <v>42764</v>
      </c>
      <c r="J513" s="2">
        <v>42766</v>
      </c>
      <c r="L513" s="3" t="s">
        <v>282</v>
      </c>
      <c r="M513" t="s">
        <v>270</v>
      </c>
      <c r="O513" t="s">
        <v>270</v>
      </c>
      <c r="P513" t="s">
        <v>283</v>
      </c>
      <c r="Q513" t="s">
        <v>283</v>
      </c>
      <c r="R513" t="s">
        <v>273</v>
      </c>
      <c r="S513" t="s">
        <v>119</v>
      </c>
      <c r="T513">
        <v>1342</v>
      </c>
      <c r="V513">
        <v>0</v>
      </c>
      <c r="W513">
        <v>7440.54</v>
      </c>
    </row>
    <row r="514" spans="1:23" x14ac:dyDescent="0.35">
      <c r="A514">
        <v>10000183915</v>
      </c>
      <c r="C514">
        <v>3002393</v>
      </c>
      <c r="E514" t="s">
        <v>23</v>
      </c>
      <c r="F514" t="s">
        <v>24</v>
      </c>
      <c r="G514" t="s">
        <v>25</v>
      </c>
      <c r="H514" s="2">
        <v>42764</v>
      </c>
      <c r="I514" s="2">
        <v>42764</v>
      </c>
      <c r="J514" s="2">
        <v>42766</v>
      </c>
      <c r="L514" s="3" t="s">
        <v>282</v>
      </c>
      <c r="M514" t="s">
        <v>270</v>
      </c>
      <c r="N514" t="s">
        <v>51</v>
      </c>
      <c r="O514" t="s">
        <v>270</v>
      </c>
      <c r="P514" t="s">
        <v>51</v>
      </c>
      <c r="Q514" t="s">
        <v>51</v>
      </c>
      <c r="R514" t="s">
        <v>284</v>
      </c>
      <c r="S514" t="s">
        <v>273</v>
      </c>
      <c r="T514">
        <v>134</v>
      </c>
      <c r="U514">
        <v>1293.04</v>
      </c>
    </row>
    <row r="515" spans="1:23" x14ac:dyDescent="0.35">
      <c r="A515">
        <v>10000183915</v>
      </c>
      <c r="B515">
        <v>1751046</v>
      </c>
      <c r="C515">
        <v>2460593</v>
      </c>
      <c r="E515" t="s">
        <v>49</v>
      </c>
      <c r="F515" t="s">
        <v>24</v>
      </c>
      <c r="G515" t="s">
        <v>25</v>
      </c>
      <c r="H515" s="2">
        <v>43036</v>
      </c>
      <c r="I515" s="2">
        <v>43036</v>
      </c>
      <c r="J515" s="2">
        <v>43048</v>
      </c>
      <c r="M515" t="s">
        <v>270</v>
      </c>
      <c r="O515" t="s">
        <v>270</v>
      </c>
      <c r="P515" t="s">
        <v>285</v>
      </c>
      <c r="Q515" t="s">
        <v>285</v>
      </c>
      <c r="R515" t="s">
        <v>286</v>
      </c>
      <c r="S515" t="s">
        <v>104</v>
      </c>
      <c r="T515">
        <v>1343</v>
      </c>
      <c r="V515">
        <v>0</v>
      </c>
      <c r="W515">
        <v>11012.94</v>
      </c>
    </row>
    <row r="516" spans="1:23" x14ac:dyDescent="0.35">
      <c r="A516">
        <v>10000183915</v>
      </c>
      <c r="B516">
        <v>1751046</v>
      </c>
      <c r="C516">
        <v>2460593</v>
      </c>
      <c r="E516" t="s">
        <v>49</v>
      </c>
      <c r="F516" t="s">
        <v>24</v>
      </c>
      <c r="G516" t="s">
        <v>25</v>
      </c>
      <c r="H516" s="2">
        <v>43036</v>
      </c>
      <c r="I516" s="2">
        <v>43036</v>
      </c>
      <c r="J516" s="2">
        <v>43048</v>
      </c>
      <c r="M516" t="s">
        <v>270</v>
      </c>
      <c r="O516" t="s">
        <v>270</v>
      </c>
      <c r="P516" t="s">
        <v>285</v>
      </c>
      <c r="Q516" t="s">
        <v>285</v>
      </c>
      <c r="R516" t="s">
        <v>286</v>
      </c>
      <c r="S516" t="s">
        <v>104</v>
      </c>
      <c r="T516">
        <v>1343</v>
      </c>
      <c r="V516">
        <v>0</v>
      </c>
      <c r="W516">
        <v>11012.94</v>
      </c>
    </row>
    <row r="517" spans="1:23" x14ac:dyDescent="0.35">
      <c r="A517">
        <v>10000183915</v>
      </c>
      <c r="B517">
        <v>1751046</v>
      </c>
      <c r="C517">
        <v>2460593</v>
      </c>
      <c r="E517" t="s">
        <v>49</v>
      </c>
      <c r="F517" t="s">
        <v>24</v>
      </c>
      <c r="G517" t="s">
        <v>25</v>
      </c>
      <c r="H517" s="2">
        <v>43036</v>
      </c>
      <c r="I517" s="2">
        <v>43036</v>
      </c>
      <c r="J517" s="2">
        <v>43048</v>
      </c>
      <c r="M517" t="s">
        <v>270</v>
      </c>
      <c r="O517" t="s">
        <v>270</v>
      </c>
      <c r="P517" t="s">
        <v>285</v>
      </c>
      <c r="Q517" t="s">
        <v>285</v>
      </c>
      <c r="R517" t="s">
        <v>286</v>
      </c>
      <c r="S517" t="s">
        <v>104</v>
      </c>
      <c r="T517">
        <v>1343</v>
      </c>
      <c r="V517">
        <v>0</v>
      </c>
      <c r="W517">
        <v>11012.94</v>
      </c>
    </row>
    <row r="518" spans="1:23" x14ac:dyDescent="0.35">
      <c r="A518">
        <v>10000183915</v>
      </c>
      <c r="B518">
        <v>1751046</v>
      </c>
      <c r="C518">
        <v>2460593</v>
      </c>
      <c r="E518" t="s">
        <v>49</v>
      </c>
      <c r="F518" t="s">
        <v>24</v>
      </c>
      <c r="G518" t="s">
        <v>25</v>
      </c>
      <c r="H518" s="2">
        <v>43036</v>
      </c>
      <c r="I518" s="2">
        <v>43036</v>
      </c>
      <c r="J518" s="2">
        <v>43048</v>
      </c>
      <c r="M518" t="s">
        <v>270</v>
      </c>
      <c r="O518" t="s">
        <v>270</v>
      </c>
      <c r="P518" t="s">
        <v>285</v>
      </c>
      <c r="Q518" t="s">
        <v>285</v>
      </c>
      <c r="R518" t="s">
        <v>286</v>
      </c>
      <c r="S518" t="s">
        <v>104</v>
      </c>
      <c r="T518">
        <v>1343</v>
      </c>
      <c r="V518">
        <v>0</v>
      </c>
      <c r="W518">
        <v>11012.94</v>
      </c>
    </row>
    <row r="519" spans="1:23" x14ac:dyDescent="0.35">
      <c r="A519">
        <v>10000183915</v>
      </c>
      <c r="B519">
        <v>1751046</v>
      </c>
      <c r="C519">
        <v>2460593</v>
      </c>
      <c r="E519" t="s">
        <v>49</v>
      </c>
      <c r="F519" t="s">
        <v>24</v>
      </c>
      <c r="G519" t="s">
        <v>25</v>
      </c>
      <c r="H519" s="2">
        <v>43036</v>
      </c>
      <c r="I519" s="2">
        <v>43036</v>
      </c>
      <c r="J519" s="2">
        <v>43048</v>
      </c>
      <c r="M519" t="s">
        <v>270</v>
      </c>
      <c r="O519" t="s">
        <v>270</v>
      </c>
      <c r="P519" t="s">
        <v>285</v>
      </c>
      <c r="Q519" t="s">
        <v>285</v>
      </c>
      <c r="R519" t="s">
        <v>286</v>
      </c>
      <c r="S519" t="s">
        <v>104</v>
      </c>
      <c r="T519">
        <v>1343</v>
      </c>
      <c r="V519">
        <v>0</v>
      </c>
      <c r="W519">
        <v>11012.94</v>
      </c>
    </row>
    <row r="520" spans="1:23" x14ac:dyDescent="0.35">
      <c r="A520">
        <v>10000183915</v>
      </c>
      <c r="B520">
        <v>1751046</v>
      </c>
      <c r="C520">
        <v>2460593</v>
      </c>
      <c r="E520" t="s">
        <v>49</v>
      </c>
      <c r="F520" t="s">
        <v>24</v>
      </c>
      <c r="G520" t="s">
        <v>25</v>
      </c>
      <c r="H520" s="2">
        <v>43036</v>
      </c>
      <c r="I520" s="2">
        <v>43036</v>
      </c>
      <c r="J520" s="2">
        <v>43048</v>
      </c>
      <c r="M520" t="s">
        <v>270</v>
      </c>
      <c r="O520" t="s">
        <v>270</v>
      </c>
      <c r="P520" t="s">
        <v>285</v>
      </c>
      <c r="Q520" t="s">
        <v>285</v>
      </c>
      <c r="R520" t="s">
        <v>286</v>
      </c>
      <c r="S520" t="s">
        <v>104</v>
      </c>
      <c r="T520">
        <v>1343</v>
      </c>
      <c r="V520">
        <v>11012.94</v>
      </c>
      <c r="W520">
        <v>11012.94</v>
      </c>
    </row>
    <row r="521" spans="1:23" x14ac:dyDescent="0.35">
      <c r="A521">
        <v>10000183915</v>
      </c>
      <c r="B521">
        <v>1751046</v>
      </c>
      <c r="C521">
        <v>2460593</v>
      </c>
      <c r="E521" t="s">
        <v>49</v>
      </c>
      <c r="F521" t="s">
        <v>24</v>
      </c>
      <c r="G521" t="s">
        <v>25</v>
      </c>
      <c r="H521" s="2">
        <v>43036</v>
      </c>
      <c r="I521" s="2">
        <v>43036</v>
      </c>
      <c r="J521" s="2">
        <v>43048</v>
      </c>
      <c r="M521" t="s">
        <v>270</v>
      </c>
      <c r="O521" t="s">
        <v>270</v>
      </c>
      <c r="P521" t="s">
        <v>285</v>
      </c>
      <c r="Q521" t="s">
        <v>285</v>
      </c>
      <c r="R521" t="s">
        <v>286</v>
      </c>
      <c r="S521" t="s">
        <v>104</v>
      </c>
      <c r="T521">
        <v>1343</v>
      </c>
      <c r="V521">
        <v>0</v>
      </c>
      <c r="W521">
        <v>11012.94</v>
      </c>
    </row>
    <row r="522" spans="1:23" x14ac:dyDescent="0.35">
      <c r="A522">
        <v>10000183915</v>
      </c>
      <c r="B522">
        <v>1751046</v>
      </c>
      <c r="C522">
        <v>2460593</v>
      </c>
      <c r="E522" t="s">
        <v>49</v>
      </c>
      <c r="F522" t="s">
        <v>24</v>
      </c>
      <c r="G522" t="s">
        <v>25</v>
      </c>
      <c r="H522" s="2">
        <v>43036</v>
      </c>
      <c r="I522" s="2">
        <v>43036</v>
      </c>
      <c r="J522" s="2">
        <v>43048</v>
      </c>
      <c r="M522" t="s">
        <v>270</v>
      </c>
      <c r="O522" t="s">
        <v>270</v>
      </c>
      <c r="P522" t="s">
        <v>285</v>
      </c>
      <c r="Q522" t="s">
        <v>285</v>
      </c>
      <c r="R522" t="s">
        <v>286</v>
      </c>
      <c r="S522" t="s">
        <v>104</v>
      </c>
      <c r="T522">
        <v>1343</v>
      </c>
      <c r="V522">
        <v>0</v>
      </c>
      <c r="W522">
        <v>11012.94</v>
      </c>
    </row>
    <row r="523" spans="1:23" x14ac:dyDescent="0.35">
      <c r="A523">
        <v>10000183915</v>
      </c>
      <c r="B523">
        <v>1751046</v>
      </c>
      <c r="C523">
        <v>2460593</v>
      </c>
      <c r="E523" t="s">
        <v>49</v>
      </c>
      <c r="F523" t="s">
        <v>24</v>
      </c>
      <c r="G523" t="s">
        <v>25</v>
      </c>
      <c r="H523" s="2">
        <v>43036</v>
      </c>
      <c r="I523" s="2">
        <v>43036</v>
      </c>
      <c r="J523" s="2">
        <v>43048</v>
      </c>
      <c r="M523" t="s">
        <v>270</v>
      </c>
      <c r="O523" t="s">
        <v>270</v>
      </c>
      <c r="P523" t="s">
        <v>285</v>
      </c>
      <c r="Q523" t="s">
        <v>285</v>
      </c>
      <c r="R523" t="s">
        <v>286</v>
      </c>
      <c r="S523" t="s">
        <v>104</v>
      </c>
      <c r="T523">
        <v>1343</v>
      </c>
      <c r="V523">
        <v>0</v>
      </c>
      <c r="W523">
        <v>11012.94</v>
      </c>
    </row>
    <row r="524" spans="1:23" x14ac:dyDescent="0.35">
      <c r="A524">
        <v>10000183915</v>
      </c>
      <c r="B524">
        <v>1751046</v>
      </c>
      <c r="C524">
        <v>2460593</v>
      </c>
      <c r="E524" t="s">
        <v>49</v>
      </c>
      <c r="F524" t="s">
        <v>24</v>
      </c>
      <c r="G524" t="s">
        <v>25</v>
      </c>
      <c r="H524" s="2">
        <v>43036</v>
      </c>
      <c r="I524" s="2">
        <v>43036</v>
      </c>
      <c r="J524" s="2">
        <v>43048</v>
      </c>
      <c r="M524" t="s">
        <v>270</v>
      </c>
      <c r="O524" t="s">
        <v>270</v>
      </c>
      <c r="P524" t="s">
        <v>285</v>
      </c>
      <c r="Q524" t="s">
        <v>285</v>
      </c>
      <c r="R524" t="s">
        <v>286</v>
      </c>
      <c r="S524" t="s">
        <v>104</v>
      </c>
      <c r="T524">
        <v>1343</v>
      </c>
      <c r="V524">
        <v>0</v>
      </c>
      <c r="W524">
        <v>11012.94</v>
      </c>
    </row>
    <row r="525" spans="1:23" x14ac:dyDescent="0.35">
      <c r="A525">
        <v>10000183915</v>
      </c>
      <c r="B525">
        <v>1751046</v>
      </c>
      <c r="C525">
        <v>2460593</v>
      </c>
      <c r="E525" t="s">
        <v>49</v>
      </c>
      <c r="F525" t="s">
        <v>24</v>
      </c>
      <c r="G525" t="s">
        <v>25</v>
      </c>
      <c r="H525" s="2">
        <v>43036</v>
      </c>
      <c r="I525" s="2">
        <v>43036</v>
      </c>
      <c r="J525" s="2">
        <v>43048</v>
      </c>
      <c r="M525" t="s">
        <v>270</v>
      </c>
      <c r="O525" t="s">
        <v>270</v>
      </c>
      <c r="P525" t="s">
        <v>285</v>
      </c>
      <c r="Q525" t="s">
        <v>285</v>
      </c>
      <c r="R525" t="s">
        <v>286</v>
      </c>
      <c r="S525" t="s">
        <v>104</v>
      </c>
      <c r="T525">
        <v>1343</v>
      </c>
      <c r="V525">
        <v>0</v>
      </c>
      <c r="W525">
        <v>11012.94</v>
      </c>
    </row>
    <row r="526" spans="1:23" x14ac:dyDescent="0.35">
      <c r="A526">
        <v>10000183915</v>
      </c>
      <c r="B526">
        <v>1751046</v>
      </c>
      <c r="C526">
        <v>2460593</v>
      </c>
      <c r="E526" t="s">
        <v>49</v>
      </c>
      <c r="F526" t="s">
        <v>24</v>
      </c>
      <c r="G526" t="s">
        <v>25</v>
      </c>
      <c r="H526" s="2">
        <v>43036</v>
      </c>
      <c r="I526" s="2">
        <v>43036</v>
      </c>
      <c r="J526" s="2">
        <v>43048</v>
      </c>
      <c r="M526" t="s">
        <v>270</v>
      </c>
      <c r="O526" t="s">
        <v>270</v>
      </c>
      <c r="P526" t="s">
        <v>285</v>
      </c>
      <c r="Q526" t="s">
        <v>285</v>
      </c>
      <c r="R526" t="s">
        <v>286</v>
      </c>
      <c r="S526" t="s">
        <v>104</v>
      </c>
      <c r="T526">
        <v>1343</v>
      </c>
      <c r="V526">
        <v>0</v>
      </c>
      <c r="W526">
        <v>11012.94</v>
      </c>
    </row>
    <row r="527" spans="1:23" x14ac:dyDescent="0.35">
      <c r="A527">
        <v>10000183915</v>
      </c>
      <c r="B527">
        <v>1751046</v>
      </c>
      <c r="C527">
        <v>354389</v>
      </c>
      <c r="E527" t="s">
        <v>49</v>
      </c>
      <c r="F527" t="s">
        <v>24</v>
      </c>
      <c r="G527" t="s">
        <v>25</v>
      </c>
      <c r="H527" s="2">
        <v>42953</v>
      </c>
      <c r="I527" s="2">
        <v>42953</v>
      </c>
      <c r="J527" s="2">
        <v>42956</v>
      </c>
      <c r="M527" t="s">
        <v>278</v>
      </c>
      <c r="O527" t="s">
        <v>278</v>
      </c>
      <c r="P527" t="s">
        <v>241</v>
      </c>
      <c r="Q527" t="s">
        <v>241</v>
      </c>
      <c r="R527" t="s">
        <v>265</v>
      </c>
      <c r="S527" t="s">
        <v>279</v>
      </c>
      <c r="T527">
        <v>1973</v>
      </c>
      <c r="V527">
        <v>0</v>
      </c>
      <c r="W527">
        <v>7826</v>
      </c>
    </row>
    <row r="528" spans="1:23" x14ac:dyDescent="0.35">
      <c r="A528">
        <v>10000183915</v>
      </c>
      <c r="B528">
        <v>1751046</v>
      </c>
      <c r="C528">
        <v>354389</v>
      </c>
      <c r="E528" t="s">
        <v>49</v>
      </c>
      <c r="F528" t="s">
        <v>24</v>
      </c>
      <c r="G528" t="s">
        <v>25</v>
      </c>
      <c r="H528" s="2">
        <v>42953</v>
      </c>
      <c r="I528" s="2">
        <v>42953</v>
      </c>
      <c r="J528" s="2">
        <v>42956</v>
      </c>
      <c r="M528" t="s">
        <v>278</v>
      </c>
      <c r="O528" t="s">
        <v>278</v>
      </c>
      <c r="P528" t="s">
        <v>241</v>
      </c>
      <c r="Q528" t="s">
        <v>241</v>
      </c>
      <c r="R528" t="s">
        <v>265</v>
      </c>
      <c r="S528" t="s">
        <v>279</v>
      </c>
      <c r="T528">
        <v>1973</v>
      </c>
      <c r="V528">
        <v>0</v>
      </c>
      <c r="W528">
        <v>7826</v>
      </c>
    </row>
    <row r="529" spans="1:23" x14ac:dyDescent="0.35">
      <c r="A529">
        <v>10000183915</v>
      </c>
      <c r="C529">
        <v>3002393</v>
      </c>
      <c r="E529" t="s">
        <v>23</v>
      </c>
      <c r="F529" t="s">
        <v>24</v>
      </c>
      <c r="G529" t="s">
        <v>25</v>
      </c>
      <c r="H529" s="2">
        <v>43036</v>
      </c>
      <c r="I529" s="2">
        <v>43036</v>
      </c>
      <c r="J529" s="2">
        <v>43048</v>
      </c>
      <c r="M529" t="s">
        <v>270</v>
      </c>
      <c r="N529" t="s">
        <v>72</v>
      </c>
      <c r="O529" t="s">
        <v>270</v>
      </c>
      <c r="P529" t="s">
        <v>72</v>
      </c>
      <c r="Q529" t="s">
        <v>72</v>
      </c>
      <c r="R529" t="s">
        <v>272</v>
      </c>
      <c r="S529" t="s">
        <v>273</v>
      </c>
      <c r="T529">
        <v>134</v>
      </c>
      <c r="U529">
        <v>1775.75</v>
      </c>
    </row>
    <row r="530" spans="1:23" x14ac:dyDescent="0.35">
      <c r="A530">
        <v>10000183915</v>
      </c>
      <c r="B530">
        <v>1751046</v>
      </c>
      <c r="C530">
        <v>2460593</v>
      </c>
      <c r="E530" t="s">
        <v>49</v>
      </c>
      <c r="F530" t="s">
        <v>24</v>
      </c>
      <c r="G530" t="s">
        <v>25</v>
      </c>
      <c r="H530" s="2">
        <v>42506</v>
      </c>
      <c r="I530" s="2">
        <v>42506</v>
      </c>
      <c r="J530" s="2">
        <v>42516</v>
      </c>
      <c r="L530" t="s">
        <v>41</v>
      </c>
      <c r="M530" t="s">
        <v>37</v>
      </c>
      <c r="O530" t="s">
        <v>37</v>
      </c>
      <c r="P530" t="s">
        <v>176</v>
      </c>
      <c r="Q530" t="s">
        <v>176</v>
      </c>
      <c r="R530" t="s">
        <v>273</v>
      </c>
      <c r="S530" t="s">
        <v>276</v>
      </c>
      <c r="T530">
        <v>243</v>
      </c>
      <c r="V530">
        <v>0</v>
      </c>
      <c r="W530">
        <v>25413.279999999999</v>
      </c>
    </row>
    <row r="531" spans="1:23" x14ac:dyDescent="0.35">
      <c r="A531">
        <v>10000183915</v>
      </c>
      <c r="B531">
        <v>1751046</v>
      </c>
      <c r="C531">
        <v>2460593</v>
      </c>
      <c r="E531" t="s">
        <v>49</v>
      </c>
      <c r="F531" t="s">
        <v>24</v>
      </c>
      <c r="G531" t="s">
        <v>25</v>
      </c>
      <c r="H531" s="2">
        <v>42506</v>
      </c>
      <c r="I531" s="2">
        <v>42506</v>
      </c>
      <c r="J531" s="2">
        <v>42516</v>
      </c>
      <c r="L531" t="s">
        <v>41</v>
      </c>
      <c r="M531" t="s">
        <v>37</v>
      </c>
      <c r="O531" t="s">
        <v>37</v>
      </c>
      <c r="P531" t="s">
        <v>176</v>
      </c>
      <c r="Q531" t="s">
        <v>176</v>
      </c>
      <c r="R531" t="s">
        <v>273</v>
      </c>
      <c r="S531" t="s">
        <v>276</v>
      </c>
      <c r="T531">
        <v>243</v>
      </c>
      <c r="V531">
        <v>0</v>
      </c>
      <c r="W531">
        <v>25413.279999999999</v>
      </c>
    </row>
    <row r="532" spans="1:23" x14ac:dyDescent="0.35">
      <c r="A532">
        <v>10000183915</v>
      </c>
      <c r="B532">
        <v>1751046</v>
      </c>
      <c r="C532">
        <v>2460593</v>
      </c>
      <c r="E532" t="s">
        <v>49</v>
      </c>
      <c r="F532" t="s">
        <v>24</v>
      </c>
      <c r="G532" t="s">
        <v>25</v>
      </c>
      <c r="H532" s="2">
        <v>42506</v>
      </c>
      <c r="I532" s="2">
        <v>42506</v>
      </c>
      <c r="J532" s="2">
        <v>42516</v>
      </c>
      <c r="L532" t="s">
        <v>41</v>
      </c>
      <c r="M532" t="s">
        <v>37</v>
      </c>
      <c r="O532" t="s">
        <v>37</v>
      </c>
      <c r="P532" t="s">
        <v>176</v>
      </c>
      <c r="Q532" t="s">
        <v>176</v>
      </c>
      <c r="R532" t="s">
        <v>273</v>
      </c>
      <c r="S532" t="s">
        <v>276</v>
      </c>
      <c r="T532">
        <v>243</v>
      </c>
      <c r="V532">
        <v>0</v>
      </c>
      <c r="W532">
        <v>25413.279999999999</v>
      </c>
    </row>
    <row r="533" spans="1:23" x14ac:dyDescent="0.35">
      <c r="A533">
        <v>10000183915</v>
      </c>
      <c r="B533">
        <v>1751046</v>
      </c>
      <c r="C533">
        <v>2460593</v>
      </c>
      <c r="E533" t="s">
        <v>49</v>
      </c>
      <c r="F533" t="s">
        <v>24</v>
      </c>
      <c r="G533" t="s">
        <v>25</v>
      </c>
      <c r="H533" s="2">
        <v>42506</v>
      </c>
      <c r="I533" s="2">
        <v>42506</v>
      </c>
      <c r="J533" s="2">
        <v>42516</v>
      </c>
      <c r="L533" t="s">
        <v>41</v>
      </c>
      <c r="M533" t="s">
        <v>37</v>
      </c>
      <c r="O533" t="s">
        <v>37</v>
      </c>
      <c r="P533" t="s">
        <v>176</v>
      </c>
      <c r="Q533" t="s">
        <v>176</v>
      </c>
      <c r="R533" t="s">
        <v>273</v>
      </c>
      <c r="S533" t="s">
        <v>276</v>
      </c>
      <c r="T533">
        <v>243</v>
      </c>
      <c r="V533">
        <v>0</v>
      </c>
      <c r="W533">
        <v>25413.279999999999</v>
      </c>
    </row>
    <row r="534" spans="1:23" x14ac:dyDescent="0.35">
      <c r="A534">
        <v>10000183915</v>
      </c>
      <c r="B534">
        <v>1751046</v>
      </c>
      <c r="C534">
        <v>2460593</v>
      </c>
      <c r="E534" t="s">
        <v>49</v>
      </c>
      <c r="F534" t="s">
        <v>24</v>
      </c>
      <c r="G534" t="s">
        <v>25</v>
      </c>
      <c r="H534" s="2">
        <v>42506</v>
      </c>
      <c r="I534" s="2">
        <v>42506</v>
      </c>
      <c r="J534" s="2">
        <v>42516</v>
      </c>
      <c r="L534" t="s">
        <v>41</v>
      </c>
      <c r="M534" t="s">
        <v>37</v>
      </c>
      <c r="O534" t="s">
        <v>37</v>
      </c>
      <c r="P534" t="s">
        <v>176</v>
      </c>
      <c r="Q534" t="s">
        <v>176</v>
      </c>
      <c r="R534" t="s">
        <v>273</v>
      </c>
      <c r="S534" t="s">
        <v>276</v>
      </c>
      <c r="T534">
        <v>243</v>
      </c>
      <c r="V534">
        <v>0</v>
      </c>
      <c r="W534">
        <v>25413.279999999999</v>
      </c>
    </row>
    <row r="535" spans="1:23" x14ac:dyDescent="0.35">
      <c r="A535">
        <v>10000183915</v>
      </c>
      <c r="B535">
        <v>1751046</v>
      </c>
      <c r="C535">
        <v>2460593</v>
      </c>
      <c r="E535" t="s">
        <v>49</v>
      </c>
      <c r="F535" t="s">
        <v>24</v>
      </c>
      <c r="G535" t="s">
        <v>25</v>
      </c>
      <c r="H535" s="2">
        <v>42506</v>
      </c>
      <c r="I535" s="2">
        <v>42506</v>
      </c>
      <c r="J535" s="2">
        <v>42516</v>
      </c>
      <c r="L535" t="s">
        <v>41</v>
      </c>
      <c r="M535" t="s">
        <v>37</v>
      </c>
      <c r="O535" t="s">
        <v>37</v>
      </c>
      <c r="P535" t="s">
        <v>176</v>
      </c>
      <c r="Q535" t="s">
        <v>176</v>
      </c>
      <c r="R535" t="s">
        <v>273</v>
      </c>
      <c r="S535" t="s">
        <v>276</v>
      </c>
      <c r="T535">
        <v>243</v>
      </c>
      <c r="V535">
        <v>0</v>
      </c>
      <c r="W535">
        <v>25413.279999999999</v>
      </c>
    </row>
    <row r="536" spans="1:23" x14ac:dyDescent="0.35">
      <c r="A536">
        <v>10000183915</v>
      </c>
      <c r="B536">
        <v>1751046</v>
      </c>
      <c r="C536">
        <v>2460593</v>
      </c>
      <c r="E536" t="s">
        <v>49</v>
      </c>
      <c r="F536" t="s">
        <v>24</v>
      </c>
      <c r="G536" t="s">
        <v>25</v>
      </c>
      <c r="H536" s="2">
        <v>42506</v>
      </c>
      <c r="I536" s="2">
        <v>42506</v>
      </c>
      <c r="J536" s="2">
        <v>42516</v>
      </c>
      <c r="L536" t="s">
        <v>41</v>
      </c>
      <c r="M536" t="s">
        <v>37</v>
      </c>
      <c r="O536" t="s">
        <v>37</v>
      </c>
      <c r="P536" t="s">
        <v>176</v>
      </c>
      <c r="Q536" t="s">
        <v>176</v>
      </c>
      <c r="R536" t="s">
        <v>273</v>
      </c>
      <c r="S536" t="s">
        <v>276</v>
      </c>
      <c r="T536">
        <v>243</v>
      </c>
      <c r="V536">
        <v>0</v>
      </c>
      <c r="W536">
        <v>25413.279999999999</v>
      </c>
    </row>
    <row r="537" spans="1:23" x14ac:dyDescent="0.35">
      <c r="A537">
        <v>10000183915</v>
      </c>
      <c r="B537">
        <v>1751046</v>
      </c>
      <c r="C537">
        <v>2460593</v>
      </c>
      <c r="E537" t="s">
        <v>49</v>
      </c>
      <c r="F537" t="s">
        <v>24</v>
      </c>
      <c r="G537" t="s">
        <v>25</v>
      </c>
      <c r="H537" s="2">
        <v>42506</v>
      </c>
      <c r="I537" s="2">
        <v>42506</v>
      </c>
      <c r="J537" s="2">
        <v>42516</v>
      </c>
      <c r="L537" t="s">
        <v>41</v>
      </c>
      <c r="M537" t="s">
        <v>37</v>
      </c>
      <c r="O537" t="s">
        <v>37</v>
      </c>
      <c r="P537" t="s">
        <v>176</v>
      </c>
      <c r="Q537" t="s">
        <v>176</v>
      </c>
      <c r="R537" t="s">
        <v>273</v>
      </c>
      <c r="S537" t="s">
        <v>276</v>
      </c>
      <c r="T537">
        <v>243</v>
      </c>
      <c r="V537">
        <v>0</v>
      </c>
      <c r="W537">
        <v>25413.279999999999</v>
      </c>
    </row>
    <row r="538" spans="1:23" x14ac:dyDescent="0.35">
      <c r="A538">
        <v>10000183915</v>
      </c>
      <c r="B538">
        <v>1751046</v>
      </c>
      <c r="C538">
        <v>2460593</v>
      </c>
      <c r="E538" t="s">
        <v>49</v>
      </c>
      <c r="F538" t="s">
        <v>24</v>
      </c>
      <c r="G538" t="s">
        <v>25</v>
      </c>
      <c r="H538" s="2">
        <v>42506</v>
      </c>
      <c r="I538" s="2">
        <v>42506</v>
      </c>
      <c r="J538" s="2">
        <v>42516</v>
      </c>
      <c r="L538" t="s">
        <v>41</v>
      </c>
      <c r="M538" t="s">
        <v>37</v>
      </c>
      <c r="O538" t="s">
        <v>37</v>
      </c>
      <c r="P538" t="s">
        <v>176</v>
      </c>
      <c r="Q538" t="s">
        <v>176</v>
      </c>
      <c r="R538" t="s">
        <v>273</v>
      </c>
      <c r="S538" t="s">
        <v>276</v>
      </c>
      <c r="T538">
        <v>243</v>
      </c>
      <c r="V538">
        <v>0</v>
      </c>
      <c r="W538">
        <v>25413.279999999999</v>
      </c>
    </row>
    <row r="539" spans="1:23" x14ac:dyDescent="0.35">
      <c r="A539">
        <v>10000183915</v>
      </c>
      <c r="B539">
        <v>1751046</v>
      </c>
      <c r="C539">
        <v>2460593</v>
      </c>
      <c r="E539" t="s">
        <v>49</v>
      </c>
      <c r="F539" t="s">
        <v>24</v>
      </c>
      <c r="G539" t="s">
        <v>25</v>
      </c>
      <c r="H539" s="2">
        <v>42506</v>
      </c>
      <c r="I539" s="2">
        <v>42506</v>
      </c>
      <c r="J539" s="2">
        <v>42516</v>
      </c>
      <c r="L539" t="s">
        <v>41</v>
      </c>
      <c r="M539" t="s">
        <v>37</v>
      </c>
      <c r="O539" t="s">
        <v>37</v>
      </c>
      <c r="P539" t="s">
        <v>176</v>
      </c>
      <c r="Q539" t="s">
        <v>176</v>
      </c>
      <c r="R539" t="s">
        <v>273</v>
      </c>
      <c r="S539" t="s">
        <v>276</v>
      </c>
      <c r="T539">
        <v>243</v>
      </c>
      <c r="V539">
        <v>0</v>
      </c>
      <c r="W539">
        <v>25413.279999999999</v>
      </c>
    </row>
    <row r="540" spans="1:23" x14ac:dyDescent="0.35">
      <c r="A540">
        <v>10000183915</v>
      </c>
      <c r="B540">
        <v>1751046</v>
      </c>
      <c r="C540">
        <v>2460593</v>
      </c>
      <c r="E540" t="s">
        <v>49</v>
      </c>
      <c r="F540" t="s">
        <v>24</v>
      </c>
      <c r="G540" t="s">
        <v>25</v>
      </c>
      <c r="H540" s="2">
        <v>42506</v>
      </c>
      <c r="I540" s="2">
        <v>42506</v>
      </c>
      <c r="J540" s="2">
        <v>42516</v>
      </c>
      <c r="L540" t="s">
        <v>41</v>
      </c>
      <c r="M540" t="s">
        <v>37</v>
      </c>
      <c r="O540" t="s">
        <v>37</v>
      </c>
      <c r="P540" t="s">
        <v>176</v>
      </c>
      <c r="Q540" t="s">
        <v>176</v>
      </c>
      <c r="R540" t="s">
        <v>273</v>
      </c>
      <c r="S540" t="s">
        <v>276</v>
      </c>
      <c r="T540">
        <v>243</v>
      </c>
      <c r="V540">
        <v>0</v>
      </c>
      <c r="W540">
        <v>25413.279999999999</v>
      </c>
    </row>
    <row r="541" spans="1:23" x14ac:dyDescent="0.35">
      <c r="A541">
        <v>10000183915</v>
      </c>
      <c r="B541">
        <v>1751046</v>
      </c>
      <c r="C541">
        <v>2460593</v>
      </c>
      <c r="E541" t="s">
        <v>49</v>
      </c>
      <c r="F541" t="s">
        <v>24</v>
      </c>
      <c r="G541" t="s">
        <v>25</v>
      </c>
      <c r="H541" s="2">
        <v>42506</v>
      </c>
      <c r="I541" s="2">
        <v>42506</v>
      </c>
      <c r="J541" s="2">
        <v>42516</v>
      </c>
      <c r="L541" t="s">
        <v>41</v>
      </c>
      <c r="M541" t="s">
        <v>37</v>
      </c>
      <c r="O541" t="s">
        <v>37</v>
      </c>
      <c r="P541" t="s">
        <v>176</v>
      </c>
      <c r="Q541" t="s">
        <v>176</v>
      </c>
      <c r="R541" t="s">
        <v>273</v>
      </c>
      <c r="S541" t="s">
        <v>276</v>
      </c>
      <c r="T541">
        <v>243</v>
      </c>
      <c r="V541">
        <v>0</v>
      </c>
      <c r="W541">
        <v>25413.279999999999</v>
      </c>
    </row>
    <row r="542" spans="1:23" x14ac:dyDescent="0.35">
      <c r="A542">
        <v>10000183915</v>
      </c>
      <c r="B542">
        <v>1751046</v>
      </c>
      <c r="C542">
        <v>2460593</v>
      </c>
      <c r="E542" t="s">
        <v>49</v>
      </c>
      <c r="F542" t="s">
        <v>24</v>
      </c>
      <c r="G542" t="s">
        <v>25</v>
      </c>
      <c r="H542" s="2">
        <v>42506</v>
      </c>
      <c r="I542" s="2">
        <v>42506</v>
      </c>
      <c r="J542" s="2">
        <v>42516</v>
      </c>
      <c r="L542" t="s">
        <v>41</v>
      </c>
      <c r="M542" t="s">
        <v>37</v>
      </c>
      <c r="O542" t="s">
        <v>37</v>
      </c>
      <c r="P542" t="s">
        <v>176</v>
      </c>
      <c r="Q542" t="s">
        <v>176</v>
      </c>
      <c r="R542" t="s">
        <v>273</v>
      </c>
      <c r="S542" t="s">
        <v>276</v>
      </c>
      <c r="T542">
        <v>243</v>
      </c>
      <c r="V542">
        <v>0</v>
      </c>
      <c r="W542">
        <v>25413.279999999999</v>
      </c>
    </row>
    <row r="543" spans="1:23" x14ac:dyDescent="0.35">
      <c r="A543">
        <v>10000183915</v>
      </c>
      <c r="B543">
        <v>1751046</v>
      </c>
      <c r="C543">
        <v>2460593</v>
      </c>
      <c r="E543" t="s">
        <v>49</v>
      </c>
      <c r="F543" t="s">
        <v>24</v>
      </c>
      <c r="G543" t="s">
        <v>25</v>
      </c>
      <c r="H543" s="2">
        <v>42506</v>
      </c>
      <c r="I543" s="2">
        <v>42506</v>
      </c>
      <c r="J543" s="2">
        <v>42516</v>
      </c>
      <c r="L543" t="s">
        <v>41</v>
      </c>
      <c r="M543" t="s">
        <v>37</v>
      </c>
      <c r="O543" t="s">
        <v>37</v>
      </c>
      <c r="P543" t="s">
        <v>176</v>
      </c>
      <c r="Q543" t="s">
        <v>176</v>
      </c>
      <c r="R543" t="s">
        <v>273</v>
      </c>
      <c r="S543" t="s">
        <v>276</v>
      </c>
      <c r="T543">
        <v>243</v>
      </c>
      <c r="V543">
        <v>0</v>
      </c>
      <c r="W543">
        <v>25413.279999999999</v>
      </c>
    </row>
    <row r="544" spans="1:23" x14ac:dyDescent="0.35">
      <c r="A544">
        <v>10000187187</v>
      </c>
      <c r="C544">
        <v>2743460</v>
      </c>
      <c r="E544" t="s">
        <v>23</v>
      </c>
      <c r="F544" t="s">
        <v>30</v>
      </c>
      <c r="G544" t="s">
        <v>31</v>
      </c>
      <c r="H544" s="2">
        <v>42487</v>
      </c>
      <c r="L544">
        <v>99213</v>
      </c>
      <c r="M544" t="s">
        <v>184</v>
      </c>
      <c r="N544" t="s">
        <v>104</v>
      </c>
      <c r="O544" t="s">
        <v>184</v>
      </c>
      <c r="P544" t="s">
        <v>104</v>
      </c>
      <c r="Q544" t="s">
        <v>104</v>
      </c>
      <c r="U544">
        <v>37.409999999999997</v>
      </c>
    </row>
    <row r="545" spans="1:21" x14ac:dyDescent="0.35">
      <c r="A545">
        <v>10000187187</v>
      </c>
      <c r="C545">
        <v>1614924</v>
      </c>
      <c r="E545" t="s">
        <v>23</v>
      </c>
      <c r="F545" t="s">
        <v>30</v>
      </c>
      <c r="G545" t="s">
        <v>31</v>
      </c>
      <c r="H545" s="2">
        <v>42545</v>
      </c>
      <c r="L545">
        <v>99213</v>
      </c>
      <c r="M545" t="s">
        <v>104</v>
      </c>
      <c r="N545" t="s">
        <v>287</v>
      </c>
      <c r="O545" t="s">
        <v>104</v>
      </c>
      <c r="P545" t="s">
        <v>287</v>
      </c>
      <c r="Q545" t="s">
        <v>287</v>
      </c>
      <c r="U545">
        <v>41.15</v>
      </c>
    </row>
    <row r="546" spans="1:21" x14ac:dyDescent="0.35">
      <c r="A546">
        <v>10000187187</v>
      </c>
      <c r="C546">
        <v>1614924</v>
      </c>
      <c r="E546" t="s">
        <v>23</v>
      </c>
      <c r="F546" t="s">
        <v>30</v>
      </c>
      <c r="G546" t="s">
        <v>31</v>
      </c>
      <c r="H546" s="2">
        <v>42607</v>
      </c>
      <c r="L546">
        <v>99214</v>
      </c>
      <c r="M546" t="s">
        <v>42</v>
      </c>
      <c r="N546" t="s">
        <v>104</v>
      </c>
      <c r="O546" t="s">
        <v>42</v>
      </c>
      <c r="P546" t="s">
        <v>104</v>
      </c>
      <c r="Q546" t="s">
        <v>104</v>
      </c>
      <c r="R546" t="s">
        <v>288</v>
      </c>
      <c r="U546">
        <v>61.8</v>
      </c>
    </row>
    <row r="547" spans="1:21" x14ac:dyDescent="0.35">
      <c r="A547">
        <v>10000187187</v>
      </c>
      <c r="C547">
        <v>2743460</v>
      </c>
      <c r="E547" t="s">
        <v>23</v>
      </c>
      <c r="F547" t="s">
        <v>30</v>
      </c>
      <c r="G547" t="s">
        <v>31</v>
      </c>
      <c r="H547" s="2">
        <v>42711</v>
      </c>
      <c r="L547">
        <v>99213</v>
      </c>
      <c r="M547" t="s">
        <v>184</v>
      </c>
      <c r="O547" t="s">
        <v>184</v>
      </c>
      <c r="U547">
        <v>37.409999999999997</v>
      </c>
    </row>
    <row r="548" spans="1:21" x14ac:dyDescent="0.35">
      <c r="A548">
        <v>10000187187</v>
      </c>
      <c r="C548">
        <v>1614924</v>
      </c>
      <c r="E548" t="s">
        <v>23</v>
      </c>
      <c r="F548" t="s">
        <v>30</v>
      </c>
      <c r="G548" t="s">
        <v>31</v>
      </c>
      <c r="H548" s="2">
        <v>42706</v>
      </c>
      <c r="L548">
        <v>99213</v>
      </c>
      <c r="M548" t="s">
        <v>287</v>
      </c>
      <c r="O548" t="s">
        <v>287</v>
      </c>
      <c r="U548">
        <v>41.15</v>
      </c>
    </row>
    <row r="549" spans="1:21" x14ac:dyDescent="0.35">
      <c r="A549">
        <v>10000187187</v>
      </c>
      <c r="C549">
        <v>1614924</v>
      </c>
      <c r="E549" t="s">
        <v>23</v>
      </c>
      <c r="F549" t="s">
        <v>30</v>
      </c>
      <c r="G549" t="s">
        <v>31</v>
      </c>
      <c r="H549" s="2">
        <v>42741</v>
      </c>
      <c r="L549">
        <v>99243</v>
      </c>
      <c r="M549" t="s">
        <v>104</v>
      </c>
      <c r="N549" t="s">
        <v>289</v>
      </c>
      <c r="O549" t="s">
        <v>104</v>
      </c>
      <c r="P549" t="s">
        <v>289</v>
      </c>
      <c r="Q549" t="s">
        <v>289</v>
      </c>
      <c r="U549">
        <v>83.96</v>
      </c>
    </row>
    <row r="550" spans="1:21" x14ac:dyDescent="0.35">
      <c r="A550">
        <v>10000187187</v>
      </c>
      <c r="C550">
        <v>1614924</v>
      </c>
      <c r="E550" t="s">
        <v>23</v>
      </c>
      <c r="F550" t="s">
        <v>30</v>
      </c>
      <c r="G550" t="s">
        <v>31</v>
      </c>
      <c r="H550" s="2">
        <v>42947</v>
      </c>
      <c r="L550">
        <v>99214</v>
      </c>
      <c r="M550" t="s">
        <v>290</v>
      </c>
      <c r="N550" t="s">
        <v>273</v>
      </c>
      <c r="O550" t="s">
        <v>290</v>
      </c>
      <c r="P550" t="s">
        <v>273</v>
      </c>
      <c r="Q550" t="s">
        <v>273</v>
      </c>
      <c r="R550" t="s">
        <v>104</v>
      </c>
      <c r="U550">
        <v>61.8</v>
      </c>
    </row>
    <row r="551" spans="1:21" x14ac:dyDescent="0.35">
      <c r="A551">
        <v>10000187187</v>
      </c>
      <c r="C551">
        <v>1614924</v>
      </c>
      <c r="E551" t="s">
        <v>23</v>
      </c>
      <c r="F551" t="s">
        <v>30</v>
      </c>
      <c r="G551" t="s">
        <v>31</v>
      </c>
      <c r="H551" s="2">
        <v>42514</v>
      </c>
      <c r="L551">
        <v>99213</v>
      </c>
      <c r="M551" t="s">
        <v>291</v>
      </c>
      <c r="N551" t="s">
        <v>104</v>
      </c>
      <c r="O551" t="s">
        <v>291</v>
      </c>
      <c r="P551" t="s">
        <v>104</v>
      </c>
      <c r="Q551" t="s">
        <v>104</v>
      </c>
      <c r="U551">
        <v>41.15</v>
      </c>
    </row>
    <row r="552" spans="1:21" x14ac:dyDescent="0.35">
      <c r="A552">
        <v>10000187187</v>
      </c>
      <c r="C552">
        <v>1614924</v>
      </c>
      <c r="E552" t="s">
        <v>23</v>
      </c>
      <c r="F552" t="s">
        <v>30</v>
      </c>
      <c r="G552" t="s">
        <v>31</v>
      </c>
      <c r="H552" s="2">
        <v>42492</v>
      </c>
      <c r="L552">
        <v>99214</v>
      </c>
      <c r="M552" t="s">
        <v>291</v>
      </c>
      <c r="N552" t="s">
        <v>288</v>
      </c>
      <c r="O552" t="s">
        <v>291</v>
      </c>
      <c r="P552" t="s">
        <v>288</v>
      </c>
      <c r="Q552" t="s">
        <v>288</v>
      </c>
      <c r="R552" t="s">
        <v>104</v>
      </c>
      <c r="U552">
        <v>61.8</v>
      </c>
    </row>
    <row r="553" spans="1:21" x14ac:dyDescent="0.35">
      <c r="A553">
        <v>10000187187</v>
      </c>
      <c r="C553">
        <v>1614924</v>
      </c>
      <c r="E553" t="s">
        <v>23</v>
      </c>
      <c r="F553" t="s">
        <v>30</v>
      </c>
      <c r="G553" t="s">
        <v>31</v>
      </c>
      <c r="H553" s="2">
        <v>42692</v>
      </c>
      <c r="L553">
        <v>99243</v>
      </c>
      <c r="M553" t="s">
        <v>104</v>
      </c>
      <c r="N553" t="s">
        <v>287</v>
      </c>
      <c r="O553" t="s">
        <v>104</v>
      </c>
      <c r="P553" t="s">
        <v>287</v>
      </c>
      <c r="Q553" t="s">
        <v>287</v>
      </c>
      <c r="U553">
        <v>83.96</v>
      </c>
    </row>
    <row r="554" spans="1:21" x14ac:dyDescent="0.35">
      <c r="A554">
        <v>10000187187</v>
      </c>
      <c r="C554">
        <v>1614924</v>
      </c>
      <c r="E554" t="s">
        <v>23</v>
      </c>
      <c r="F554" t="s">
        <v>30</v>
      </c>
      <c r="G554" t="s">
        <v>31</v>
      </c>
      <c r="H554" s="2">
        <v>42458</v>
      </c>
      <c r="L554">
        <v>99214</v>
      </c>
      <c r="M554" t="s">
        <v>291</v>
      </c>
      <c r="N554" t="s">
        <v>292</v>
      </c>
      <c r="O554" t="s">
        <v>291</v>
      </c>
      <c r="P554" t="s">
        <v>292</v>
      </c>
      <c r="Q554" t="s">
        <v>292</v>
      </c>
      <c r="R554" t="s">
        <v>293</v>
      </c>
      <c r="U554">
        <v>61.8</v>
      </c>
    </row>
    <row r="555" spans="1:21" x14ac:dyDescent="0.35">
      <c r="A555">
        <v>10000187187</v>
      </c>
      <c r="C555">
        <v>2743460</v>
      </c>
      <c r="E555" t="s">
        <v>23</v>
      </c>
      <c r="F555" t="s">
        <v>30</v>
      </c>
      <c r="G555" t="s">
        <v>31</v>
      </c>
      <c r="H555" s="2">
        <v>42662</v>
      </c>
      <c r="L555">
        <v>99213</v>
      </c>
      <c r="M555" t="s">
        <v>184</v>
      </c>
      <c r="O555" t="s">
        <v>184</v>
      </c>
      <c r="U555">
        <v>37.409999999999997</v>
      </c>
    </row>
    <row r="556" spans="1:21" x14ac:dyDescent="0.35">
      <c r="A556">
        <v>10000187187</v>
      </c>
      <c r="C556">
        <v>1614924</v>
      </c>
      <c r="E556" t="s">
        <v>23</v>
      </c>
      <c r="F556" t="s">
        <v>30</v>
      </c>
      <c r="G556" t="s">
        <v>31</v>
      </c>
      <c r="H556" s="2">
        <v>42656</v>
      </c>
      <c r="L556">
        <v>99214</v>
      </c>
      <c r="M556" t="s">
        <v>104</v>
      </c>
      <c r="N556" t="s">
        <v>291</v>
      </c>
      <c r="O556" t="s">
        <v>104</v>
      </c>
      <c r="P556" t="s">
        <v>291</v>
      </c>
      <c r="Q556" t="s">
        <v>291</v>
      </c>
      <c r="R556" t="s">
        <v>285</v>
      </c>
      <c r="U556">
        <v>61.8</v>
      </c>
    </row>
    <row r="557" spans="1:21" x14ac:dyDescent="0.35">
      <c r="A557">
        <v>10000187187</v>
      </c>
      <c r="C557">
        <v>1614924</v>
      </c>
      <c r="E557" t="s">
        <v>23</v>
      </c>
      <c r="F557" t="s">
        <v>30</v>
      </c>
      <c r="G557" t="s">
        <v>31</v>
      </c>
      <c r="H557" s="2">
        <v>42576</v>
      </c>
      <c r="L557">
        <v>99214</v>
      </c>
      <c r="M557" t="s">
        <v>291</v>
      </c>
      <c r="N557" t="s">
        <v>288</v>
      </c>
      <c r="O557" t="s">
        <v>291</v>
      </c>
      <c r="P557" t="s">
        <v>288</v>
      </c>
      <c r="Q557" t="s">
        <v>288</v>
      </c>
      <c r="R557" t="s">
        <v>42</v>
      </c>
      <c r="U557">
        <v>61.8</v>
      </c>
    </row>
    <row r="558" spans="1:21" x14ac:dyDescent="0.35">
      <c r="A558">
        <v>10000187187</v>
      </c>
      <c r="C558">
        <v>1614924</v>
      </c>
      <c r="E558" t="s">
        <v>23</v>
      </c>
      <c r="F558" t="s">
        <v>30</v>
      </c>
      <c r="G558" t="s">
        <v>31</v>
      </c>
      <c r="H558" s="2">
        <v>43105</v>
      </c>
      <c r="L558">
        <v>99214</v>
      </c>
      <c r="M558" t="s">
        <v>294</v>
      </c>
      <c r="N558" t="s">
        <v>190</v>
      </c>
      <c r="O558" t="s">
        <v>294</v>
      </c>
      <c r="P558" t="s">
        <v>190</v>
      </c>
      <c r="Q558" t="s">
        <v>190</v>
      </c>
      <c r="R558" t="s">
        <v>104</v>
      </c>
      <c r="U558">
        <v>61.8</v>
      </c>
    </row>
    <row r="559" spans="1:21" x14ac:dyDescent="0.35">
      <c r="A559">
        <v>10000187187</v>
      </c>
      <c r="C559">
        <v>1614924</v>
      </c>
      <c r="E559" t="s">
        <v>23</v>
      </c>
      <c r="F559" t="s">
        <v>30</v>
      </c>
      <c r="G559" t="s">
        <v>31</v>
      </c>
      <c r="H559" s="2">
        <v>43067</v>
      </c>
      <c r="L559">
        <v>99213</v>
      </c>
      <c r="M559" t="s">
        <v>48</v>
      </c>
      <c r="N559" t="s">
        <v>295</v>
      </c>
      <c r="O559" t="s">
        <v>48</v>
      </c>
      <c r="P559" t="s">
        <v>295</v>
      </c>
      <c r="Q559" t="s">
        <v>295</v>
      </c>
      <c r="R559" t="s">
        <v>294</v>
      </c>
      <c r="U559">
        <v>41.15</v>
      </c>
    </row>
    <row r="560" spans="1:21" x14ac:dyDescent="0.35">
      <c r="A560">
        <v>10000187187</v>
      </c>
      <c r="C560">
        <v>1203901</v>
      </c>
      <c r="E560" t="s">
        <v>23</v>
      </c>
      <c r="F560" t="s">
        <v>30</v>
      </c>
      <c r="G560" t="s">
        <v>31</v>
      </c>
      <c r="H560" s="2">
        <v>43007</v>
      </c>
      <c r="L560">
        <v>99212</v>
      </c>
      <c r="M560" t="s">
        <v>184</v>
      </c>
      <c r="N560" t="s">
        <v>192</v>
      </c>
      <c r="O560" t="s">
        <v>184</v>
      </c>
      <c r="P560" t="s">
        <v>192</v>
      </c>
      <c r="Q560" t="s">
        <v>192</v>
      </c>
      <c r="U560">
        <v>23.48</v>
      </c>
    </row>
    <row r="561" spans="1:21" x14ac:dyDescent="0.35">
      <c r="A561">
        <v>10000187187</v>
      </c>
      <c r="C561">
        <v>2743460</v>
      </c>
      <c r="E561" t="s">
        <v>23</v>
      </c>
      <c r="F561" t="s">
        <v>30</v>
      </c>
      <c r="G561" t="s">
        <v>31</v>
      </c>
      <c r="H561" s="2">
        <v>42985</v>
      </c>
      <c r="L561">
        <v>99213</v>
      </c>
      <c r="M561" t="s">
        <v>184</v>
      </c>
      <c r="N561" t="s">
        <v>192</v>
      </c>
      <c r="O561" t="s">
        <v>184</v>
      </c>
      <c r="P561" t="s">
        <v>192</v>
      </c>
      <c r="Q561" t="s">
        <v>192</v>
      </c>
      <c r="U561">
        <v>37.409999999999997</v>
      </c>
    </row>
    <row r="562" spans="1:21" x14ac:dyDescent="0.35">
      <c r="A562">
        <v>10000187187</v>
      </c>
      <c r="C562">
        <v>1614924</v>
      </c>
      <c r="E562" t="s">
        <v>23</v>
      </c>
      <c r="F562" t="s">
        <v>30</v>
      </c>
      <c r="G562" t="s">
        <v>31</v>
      </c>
      <c r="H562" s="2">
        <v>43010</v>
      </c>
      <c r="L562">
        <v>99213</v>
      </c>
      <c r="M562" t="s">
        <v>104</v>
      </c>
      <c r="N562" t="s">
        <v>290</v>
      </c>
      <c r="O562" t="s">
        <v>104</v>
      </c>
      <c r="P562" t="s">
        <v>290</v>
      </c>
      <c r="Q562" t="s">
        <v>290</v>
      </c>
      <c r="R562" t="s">
        <v>296</v>
      </c>
      <c r="U562">
        <v>41.15</v>
      </c>
    </row>
    <row r="563" spans="1:21" x14ac:dyDescent="0.35">
      <c r="A563">
        <v>10000187187</v>
      </c>
      <c r="C563">
        <v>1614924</v>
      </c>
      <c r="E563" t="s">
        <v>23</v>
      </c>
      <c r="F563" t="s">
        <v>30</v>
      </c>
      <c r="G563" t="s">
        <v>31</v>
      </c>
      <c r="H563" s="2">
        <v>42915</v>
      </c>
      <c r="L563">
        <v>99214</v>
      </c>
      <c r="M563" t="s">
        <v>288</v>
      </c>
      <c r="N563" t="s">
        <v>273</v>
      </c>
      <c r="O563" t="s">
        <v>288</v>
      </c>
      <c r="P563" t="s">
        <v>273</v>
      </c>
      <c r="Q563" t="s">
        <v>273</v>
      </c>
      <c r="R563" t="s">
        <v>42</v>
      </c>
      <c r="U563">
        <v>61.8</v>
      </c>
    </row>
    <row r="564" spans="1:21" x14ac:dyDescent="0.35">
      <c r="A564">
        <v>10000187187</v>
      </c>
      <c r="C564">
        <v>245863</v>
      </c>
      <c r="E564" t="s">
        <v>23</v>
      </c>
      <c r="F564" t="s">
        <v>23</v>
      </c>
      <c r="G564" t="s">
        <v>44</v>
      </c>
      <c r="H564" s="2">
        <v>42526</v>
      </c>
      <c r="L564">
        <v>99283</v>
      </c>
      <c r="M564" t="s">
        <v>294</v>
      </c>
      <c r="O564" t="s">
        <v>294</v>
      </c>
      <c r="R564" t="s">
        <v>97</v>
      </c>
      <c r="S564" t="s">
        <v>294</v>
      </c>
      <c r="U564">
        <v>146.97999999999999</v>
      </c>
    </row>
    <row r="565" spans="1:21" x14ac:dyDescent="0.35">
      <c r="A565">
        <v>10000187187</v>
      </c>
      <c r="C565">
        <v>3002393</v>
      </c>
      <c r="E565" t="s">
        <v>23</v>
      </c>
      <c r="F565" t="s">
        <v>23</v>
      </c>
      <c r="G565" t="s">
        <v>44</v>
      </c>
      <c r="H565" s="2">
        <v>42489</v>
      </c>
      <c r="L565">
        <v>99285</v>
      </c>
      <c r="M565" t="s">
        <v>104</v>
      </c>
      <c r="O565" t="s">
        <v>104</v>
      </c>
      <c r="R565" t="s">
        <v>207</v>
      </c>
      <c r="S565" t="s">
        <v>273</v>
      </c>
      <c r="U565">
        <v>718.58</v>
      </c>
    </row>
    <row r="566" spans="1:21" x14ac:dyDescent="0.35">
      <c r="A566">
        <v>10000187187</v>
      </c>
      <c r="C566">
        <v>3001618</v>
      </c>
      <c r="E566" t="s">
        <v>23</v>
      </c>
      <c r="F566" t="s">
        <v>23</v>
      </c>
      <c r="G566" t="s">
        <v>44</v>
      </c>
      <c r="H566" s="2">
        <v>42603</v>
      </c>
      <c r="L566">
        <v>99284</v>
      </c>
      <c r="M566" t="s">
        <v>297</v>
      </c>
      <c r="N566" t="s">
        <v>294</v>
      </c>
      <c r="O566" t="s">
        <v>297</v>
      </c>
      <c r="P566" t="s">
        <v>294</v>
      </c>
      <c r="Q566" t="s">
        <v>294</v>
      </c>
      <c r="R566" t="s">
        <v>294</v>
      </c>
      <c r="S566" t="s">
        <v>42</v>
      </c>
      <c r="U566">
        <v>572.37</v>
      </c>
    </row>
    <row r="567" spans="1:21" x14ac:dyDescent="0.35">
      <c r="A567">
        <v>10000187187</v>
      </c>
      <c r="C567">
        <v>3001618</v>
      </c>
      <c r="E567" t="s">
        <v>23</v>
      </c>
      <c r="F567" t="s">
        <v>23</v>
      </c>
      <c r="G567" t="s">
        <v>44</v>
      </c>
      <c r="H567" s="2">
        <v>42604</v>
      </c>
      <c r="L567">
        <v>99283</v>
      </c>
      <c r="M567" t="s">
        <v>207</v>
      </c>
      <c r="N567" t="s">
        <v>298</v>
      </c>
      <c r="O567" t="s">
        <v>207</v>
      </c>
      <c r="P567" t="s">
        <v>298</v>
      </c>
      <c r="Q567" t="s">
        <v>298</v>
      </c>
      <c r="R567" t="s">
        <v>42</v>
      </c>
      <c r="S567" t="s">
        <v>267</v>
      </c>
      <c r="U567">
        <v>672.03</v>
      </c>
    </row>
    <row r="568" spans="1:21" x14ac:dyDescent="0.35">
      <c r="A568">
        <v>10000187187</v>
      </c>
      <c r="C568">
        <v>3002393</v>
      </c>
      <c r="E568" t="s">
        <v>23</v>
      </c>
      <c r="F568" t="s">
        <v>23</v>
      </c>
      <c r="G568" t="s">
        <v>44</v>
      </c>
      <c r="H568" s="2">
        <v>42504</v>
      </c>
      <c r="L568">
        <v>99284</v>
      </c>
      <c r="M568" t="s">
        <v>104</v>
      </c>
      <c r="O568" t="s">
        <v>104</v>
      </c>
      <c r="R568" t="s">
        <v>117</v>
      </c>
      <c r="S568" t="s">
        <v>66</v>
      </c>
      <c r="U568">
        <v>202.39</v>
      </c>
    </row>
    <row r="569" spans="1:21" x14ac:dyDescent="0.35">
      <c r="A569">
        <v>10000187187</v>
      </c>
      <c r="C569">
        <v>3002393</v>
      </c>
      <c r="E569" t="s">
        <v>23</v>
      </c>
      <c r="F569" t="s">
        <v>23</v>
      </c>
      <c r="G569" t="s">
        <v>44</v>
      </c>
      <c r="H569" s="2">
        <v>42519</v>
      </c>
      <c r="L569">
        <v>99284</v>
      </c>
      <c r="M569" t="s">
        <v>101</v>
      </c>
      <c r="O569" t="s">
        <v>101</v>
      </c>
      <c r="R569" t="s">
        <v>297</v>
      </c>
      <c r="S569" t="s">
        <v>184</v>
      </c>
      <c r="U569">
        <v>539.16999999999996</v>
      </c>
    </row>
    <row r="570" spans="1:21" x14ac:dyDescent="0.35">
      <c r="A570">
        <v>10000187187</v>
      </c>
      <c r="C570">
        <v>354467</v>
      </c>
      <c r="E570" t="s">
        <v>23</v>
      </c>
      <c r="F570" t="s">
        <v>23</v>
      </c>
      <c r="G570" t="s">
        <v>44</v>
      </c>
      <c r="H570" s="2">
        <v>42776</v>
      </c>
      <c r="J570" s="2">
        <v>42776</v>
      </c>
      <c r="L570">
        <v>99283</v>
      </c>
      <c r="M570" t="s">
        <v>299</v>
      </c>
      <c r="O570" t="s">
        <v>299</v>
      </c>
      <c r="R570" t="s">
        <v>273</v>
      </c>
      <c r="S570" t="s">
        <v>42</v>
      </c>
      <c r="U570">
        <v>354.59</v>
      </c>
    </row>
    <row r="571" spans="1:21" x14ac:dyDescent="0.35">
      <c r="A571">
        <v>10000187187</v>
      </c>
      <c r="C571">
        <v>3002393</v>
      </c>
      <c r="E571" t="s">
        <v>23</v>
      </c>
      <c r="F571" t="s">
        <v>23</v>
      </c>
      <c r="G571" t="s">
        <v>44</v>
      </c>
      <c r="H571" s="2">
        <v>42774</v>
      </c>
      <c r="L571">
        <v>99285</v>
      </c>
      <c r="M571" t="s">
        <v>273</v>
      </c>
      <c r="O571" t="s">
        <v>273</v>
      </c>
      <c r="R571" t="s">
        <v>176</v>
      </c>
      <c r="S571" t="s">
        <v>300</v>
      </c>
      <c r="U571">
        <v>468.11</v>
      </c>
    </row>
    <row r="572" spans="1:21" x14ac:dyDescent="0.35">
      <c r="A572">
        <v>10000187187</v>
      </c>
      <c r="C572">
        <v>1174267</v>
      </c>
      <c r="E572" t="s">
        <v>23</v>
      </c>
      <c r="F572" t="s">
        <v>30</v>
      </c>
      <c r="G572" t="s">
        <v>44</v>
      </c>
      <c r="H572" s="2">
        <v>42774</v>
      </c>
      <c r="L572">
        <v>99284</v>
      </c>
      <c r="M572" t="s">
        <v>273</v>
      </c>
      <c r="N572" t="s">
        <v>66</v>
      </c>
      <c r="O572" t="s">
        <v>273</v>
      </c>
      <c r="P572" t="s">
        <v>66</v>
      </c>
      <c r="Q572" t="s">
        <v>66</v>
      </c>
      <c r="R572" t="s">
        <v>184</v>
      </c>
      <c r="U572">
        <v>44.57</v>
      </c>
    </row>
    <row r="573" spans="1:21" x14ac:dyDescent="0.35">
      <c r="A573">
        <v>10000187187</v>
      </c>
      <c r="C573">
        <v>2741082</v>
      </c>
      <c r="E573" t="s">
        <v>23</v>
      </c>
      <c r="F573" t="s">
        <v>30</v>
      </c>
      <c r="G573" t="s">
        <v>44</v>
      </c>
      <c r="H573" s="2">
        <v>42776</v>
      </c>
      <c r="L573">
        <v>99284</v>
      </c>
      <c r="M573" t="s">
        <v>299</v>
      </c>
      <c r="O573" t="s">
        <v>299</v>
      </c>
      <c r="U573">
        <v>44.57</v>
      </c>
    </row>
    <row r="574" spans="1:21" x14ac:dyDescent="0.35">
      <c r="A574">
        <v>10000187187</v>
      </c>
      <c r="C574">
        <v>2256393</v>
      </c>
      <c r="E574" t="s">
        <v>23</v>
      </c>
      <c r="F574" t="s">
        <v>30</v>
      </c>
      <c r="G574" t="s">
        <v>44</v>
      </c>
      <c r="H574" s="2">
        <v>42749</v>
      </c>
      <c r="L574">
        <v>99285</v>
      </c>
      <c r="M574" t="s">
        <v>190</v>
      </c>
      <c r="N574" t="s">
        <v>301</v>
      </c>
      <c r="O574" t="s">
        <v>190</v>
      </c>
      <c r="P574" t="s">
        <v>301</v>
      </c>
      <c r="Q574" t="s">
        <v>301</v>
      </c>
      <c r="R574" t="s">
        <v>42</v>
      </c>
      <c r="U574">
        <v>66.52</v>
      </c>
    </row>
    <row r="575" spans="1:21" x14ac:dyDescent="0.35">
      <c r="A575">
        <v>10000187187</v>
      </c>
      <c r="C575">
        <v>3001618</v>
      </c>
      <c r="E575" t="s">
        <v>23</v>
      </c>
      <c r="F575" t="s">
        <v>23</v>
      </c>
      <c r="G575" t="s">
        <v>44</v>
      </c>
      <c r="H575" s="2">
        <v>42684</v>
      </c>
      <c r="L575">
        <v>99284</v>
      </c>
      <c r="M575" t="s">
        <v>104</v>
      </c>
      <c r="O575" t="s">
        <v>104</v>
      </c>
      <c r="R575" t="s">
        <v>279</v>
      </c>
      <c r="S575" t="s">
        <v>247</v>
      </c>
      <c r="U575">
        <v>1011.28</v>
      </c>
    </row>
    <row r="576" spans="1:21" x14ac:dyDescent="0.35">
      <c r="A576">
        <v>10000187187</v>
      </c>
      <c r="C576">
        <v>3001618</v>
      </c>
      <c r="E576" t="s">
        <v>23</v>
      </c>
      <c r="F576" t="s">
        <v>23</v>
      </c>
      <c r="G576" t="s">
        <v>44</v>
      </c>
      <c r="H576" s="2">
        <v>42692</v>
      </c>
      <c r="L576">
        <v>99283</v>
      </c>
      <c r="M576" t="s">
        <v>302</v>
      </c>
      <c r="O576" t="s">
        <v>302</v>
      </c>
      <c r="R576" t="s">
        <v>207</v>
      </c>
      <c r="S576" t="s">
        <v>247</v>
      </c>
      <c r="U576">
        <v>139.69</v>
      </c>
    </row>
    <row r="577" spans="1:23" x14ac:dyDescent="0.35">
      <c r="A577">
        <v>10000187187</v>
      </c>
      <c r="C577">
        <v>3001618</v>
      </c>
      <c r="E577" t="s">
        <v>23</v>
      </c>
      <c r="F577" t="s">
        <v>23</v>
      </c>
      <c r="G577" t="s">
        <v>44</v>
      </c>
      <c r="H577" s="2">
        <v>42681</v>
      </c>
      <c r="L577">
        <v>99283</v>
      </c>
      <c r="M577" t="s">
        <v>303</v>
      </c>
      <c r="N577" t="s">
        <v>104</v>
      </c>
      <c r="O577" t="s">
        <v>303</v>
      </c>
      <c r="P577" t="s">
        <v>104</v>
      </c>
      <c r="Q577" t="s">
        <v>104</v>
      </c>
      <c r="R577" t="s">
        <v>267</v>
      </c>
      <c r="S577" t="s">
        <v>66</v>
      </c>
      <c r="U577">
        <v>156.88</v>
      </c>
    </row>
    <row r="578" spans="1:23" x14ac:dyDescent="0.35">
      <c r="A578">
        <v>10000187187</v>
      </c>
      <c r="C578">
        <v>1661343</v>
      </c>
      <c r="E578" t="s">
        <v>23</v>
      </c>
      <c r="F578" t="s">
        <v>30</v>
      </c>
      <c r="G578" t="s">
        <v>44</v>
      </c>
      <c r="H578" s="2">
        <v>42684</v>
      </c>
      <c r="L578">
        <v>99285</v>
      </c>
      <c r="M578" t="s">
        <v>294</v>
      </c>
      <c r="N578" t="s">
        <v>304</v>
      </c>
      <c r="O578" t="s">
        <v>294</v>
      </c>
      <c r="P578" t="s">
        <v>304</v>
      </c>
      <c r="Q578" t="s">
        <v>304</v>
      </c>
      <c r="U578">
        <v>66.52</v>
      </c>
    </row>
    <row r="579" spans="1:23" x14ac:dyDescent="0.35">
      <c r="A579">
        <v>10000187187</v>
      </c>
      <c r="C579">
        <v>3002393</v>
      </c>
      <c r="E579" t="s">
        <v>23</v>
      </c>
      <c r="F579" t="s">
        <v>23</v>
      </c>
      <c r="G579" t="s">
        <v>44</v>
      </c>
      <c r="H579" s="2">
        <v>42732</v>
      </c>
      <c r="L579">
        <v>99285</v>
      </c>
      <c r="M579" t="s">
        <v>303</v>
      </c>
      <c r="O579" t="s">
        <v>303</v>
      </c>
      <c r="R579" t="s">
        <v>305</v>
      </c>
      <c r="S579" t="s">
        <v>306</v>
      </c>
      <c r="U579">
        <v>369.46</v>
      </c>
    </row>
    <row r="580" spans="1:23" x14ac:dyDescent="0.35">
      <c r="A580">
        <v>10000187187</v>
      </c>
      <c r="C580">
        <v>3001618</v>
      </c>
      <c r="E580" t="s">
        <v>23</v>
      </c>
      <c r="F580" t="s">
        <v>24</v>
      </c>
      <c r="G580" t="s">
        <v>25</v>
      </c>
      <c r="H580" s="2">
        <v>42703</v>
      </c>
      <c r="I580" s="2">
        <v>42703</v>
      </c>
      <c r="J580" s="2">
        <v>42704</v>
      </c>
      <c r="M580" t="s">
        <v>279</v>
      </c>
      <c r="N580" t="s">
        <v>279</v>
      </c>
      <c r="O580" t="s">
        <v>279</v>
      </c>
      <c r="P580" t="s">
        <v>279</v>
      </c>
      <c r="Q580" t="s">
        <v>279</v>
      </c>
      <c r="R580" t="s">
        <v>42</v>
      </c>
      <c r="S580" t="s">
        <v>48</v>
      </c>
      <c r="T580">
        <v>53</v>
      </c>
      <c r="U580">
        <v>4086.5</v>
      </c>
    </row>
    <row r="581" spans="1:23" x14ac:dyDescent="0.35">
      <c r="A581">
        <v>10000187187</v>
      </c>
      <c r="C581">
        <v>3002393</v>
      </c>
      <c r="E581" t="s">
        <v>23</v>
      </c>
      <c r="F581" t="s">
        <v>24</v>
      </c>
      <c r="G581" t="s">
        <v>25</v>
      </c>
      <c r="H581" s="2">
        <v>42754</v>
      </c>
      <c r="I581" s="2">
        <v>42754</v>
      </c>
      <c r="J581" s="2">
        <v>42774</v>
      </c>
      <c r="L581" t="s">
        <v>307</v>
      </c>
      <c r="M581" t="s">
        <v>36</v>
      </c>
      <c r="N581" t="s">
        <v>190</v>
      </c>
      <c r="O581" t="s">
        <v>36</v>
      </c>
      <c r="P581" t="s">
        <v>190</v>
      </c>
      <c r="Q581" t="s">
        <v>190</v>
      </c>
      <c r="R581" t="s">
        <v>308</v>
      </c>
      <c r="S581" t="s">
        <v>112</v>
      </c>
      <c r="T581">
        <v>24</v>
      </c>
      <c r="U581">
        <v>31270.13</v>
      </c>
    </row>
    <row r="582" spans="1:23" x14ac:dyDescent="0.35">
      <c r="A582">
        <v>10000187187</v>
      </c>
      <c r="C582">
        <v>3002393</v>
      </c>
      <c r="E582" t="s">
        <v>23</v>
      </c>
      <c r="F582" t="s">
        <v>24</v>
      </c>
      <c r="G582" t="s">
        <v>25</v>
      </c>
      <c r="H582" s="2">
        <v>42745</v>
      </c>
      <c r="I582" s="2">
        <v>42745</v>
      </c>
      <c r="J582" s="2">
        <v>42746</v>
      </c>
      <c r="L582" t="s">
        <v>309</v>
      </c>
      <c r="M582" t="s">
        <v>184</v>
      </c>
      <c r="N582" t="s">
        <v>184</v>
      </c>
      <c r="O582" t="s">
        <v>184</v>
      </c>
      <c r="P582" t="s">
        <v>184</v>
      </c>
      <c r="Q582" t="s">
        <v>184</v>
      </c>
      <c r="R582" t="s">
        <v>42</v>
      </c>
      <c r="S582" t="s">
        <v>117</v>
      </c>
      <c r="T582">
        <v>24</v>
      </c>
      <c r="U582">
        <v>15825.32</v>
      </c>
    </row>
    <row r="583" spans="1:23" x14ac:dyDescent="0.35">
      <c r="A583">
        <v>10000187187</v>
      </c>
      <c r="C583">
        <v>3002393</v>
      </c>
      <c r="E583" t="s">
        <v>23</v>
      </c>
      <c r="F583" t="s">
        <v>24</v>
      </c>
      <c r="G583" t="s">
        <v>25</v>
      </c>
      <c r="H583" s="2">
        <v>42750</v>
      </c>
      <c r="I583" s="2">
        <v>42750</v>
      </c>
      <c r="J583" s="2">
        <v>42752</v>
      </c>
      <c r="M583" t="s">
        <v>37</v>
      </c>
      <c r="N583" t="s">
        <v>190</v>
      </c>
      <c r="O583" t="s">
        <v>37</v>
      </c>
      <c r="P583" t="s">
        <v>190</v>
      </c>
      <c r="Q583" t="s">
        <v>190</v>
      </c>
      <c r="R583" t="s">
        <v>42</v>
      </c>
      <c r="S583" t="s">
        <v>310</v>
      </c>
      <c r="T583">
        <v>45</v>
      </c>
      <c r="U583">
        <v>9316.83</v>
      </c>
    </row>
    <row r="584" spans="1:23" x14ac:dyDescent="0.35">
      <c r="A584">
        <v>10000187676</v>
      </c>
      <c r="B584">
        <v>1111375</v>
      </c>
      <c r="C584">
        <v>784767</v>
      </c>
      <c r="E584" t="s">
        <v>49</v>
      </c>
      <c r="F584" t="s">
        <v>30</v>
      </c>
      <c r="G584" t="s">
        <v>31</v>
      </c>
      <c r="H584" s="2">
        <v>42467</v>
      </c>
      <c r="L584">
        <v>99213</v>
      </c>
      <c r="M584" t="s">
        <v>311</v>
      </c>
      <c r="N584" t="s">
        <v>261</v>
      </c>
      <c r="O584" t="s">
        <v>311</v>
      </c>
      <c r="P584" t="s">
        <v>261</v>
      </c>
      <c r="Q584" t="s">
        <v>261</v>
      </c>
      <c r="R584" t="s">
        <v>312</v>
      </c>
      <c r="V584">
        <v>66.099999999999994</v>
      </c>
      <c r="W584">
        <v>0</v>
      </c>
    </row>
    <row r="585" spans="1:23" x14ac:dyDescent="0.35">
      <c r="A585">
        <v>10000187676</v>
      </c>
      <c r="B585">
        <v>1111375</v>
      </c>
      <c r="C585">
        <v>1015585</v>
      </c>
      <c r="E585" t="s">
        <v>49</v>
      </c>
      <c r="F585" t="s">
        <v>30</v>
      </c>
      <c r="G585" t="s">
        <v>31</v>
      </c>
      <c r="H585" s="2">
        <v>42541</v>
      </c>
      <c r="L585">
        <v>99213</v>
      </c>
      <c r="M585" t="s">
        <v>313</v>
      </c>
      <c r="O585" t="s">
        <v>313</v>
      </c>
      <c r="V585">
        <v>66.099999999999994</v>
      </c>
      <c r="W585">
        <v>0</v>
      </c>
    </row>
    <row r="586" spans="1:23" x14ac:dyDescent="0.35">
      <c r="A586">
        <v>10000187676</v>
      </c>
      <c r="B586">
        <v>1111375</v>
      </c>
      <c r="C586">
        <v>3044906</v>
      </c>
      <c r="E586" t="s">
        <v>49</v>
      </c>
      <c r="F586" t="s">
        <v>30</v>
      </c>
      <c r="G586" t="s">
        <v>31</v>
      </c>
      <c r="H586" s="2">
        <v>42901</v>
      </c>
      <c r="L586">
        <v>99214</v>
      </c>
      <c r="M586" t="s">
        <v>121</v>
      </c>
      <c r="N586" t="s">
        <v>273</v>
      </c>
      <c r="O586" t="s">
        <v>121</v>
      </c>
      <c r="P586" t="s">
        <v>273</v>
      </c>
      <c r="Q586" t="s">
        <v>273</v>
      </c>
      <c r="V586">
        <v>97.9</v>
      </c>
      <c r="W586">
        <v>0</v>
      </c>
    </row>
    <row r="587" spans="1:23" x14ac:dyDescent="0.35">
      <c r="A587">
        <v>10000187676</v>
      </c>
      <c r="B587">
        <v>1111375</v>
      </c>
      <c r="C587">
        <v>3044906</v>
      </c>
      <c r="E587" t="s">
        <v>49</v>
      </c>
      <c r="F587" t="s">
        <v>30</v>
      </c>
      <c r="G587" t="s">
        <v>31</v>
      </c>
      <c r="H587" s="2">
        <v>42915</v>
      </c>
      <c r="L587">
        <v>99214</v>
      </c>
      <c r="M587" t="s">
        <v>104</v>
      </c>
      <c r="N587" t="s">
        <v>132</v>
      </c>
      <c r="O587" t="s">
        <v>104</v>
      </c>
      <c r="P587" t="s">
        <v>132</v>
      </c>
      <c r="Q587" t="s">
        <v>132</v>
      </c>
      <c r="R587" t="s">
        <v>256</v>
      </c>
      <c r="S587" t="s">
        <v>314</v>
      </c>
      <c r="V587">
        <v>97.9</v>
      </c>
      <c r="W587">
        <v>0</v>
      </c>
    </row>
    <row r="588" spans="1:23" x14ac:dyDescent="0.35">
      <c r="A588">
        <v>10000187676</v>
      </c>
      <c r="B588">
        <v>1111375</v>
      </c>
      <c r="C588">
        <v>784767</v>
      </c>
      <c r="E588" t="s">
        <v>49</v>
      </c>
      <c r="F588" t="s">
        <v>30</v>
      </c>
      <c r="G588" t="s">
        <v>31</v>
      </c>
      <c r="H588" s="2">
        <v>42586</v>
      </c>
      <c r="L588">
        <v>99213</v>
      </c>
      <c r="M588" t="s">
        <v>315</v>
      </c>
      <c r="N588" t="s">
        <v>147</v>
      </c>
      <c r="O588" t="s">
        <v>315</v>
      </c>
      <c r="P588" t="s">
        <v>147</v>
      </c>
      <c r="Q588" t="s">
        <v>147</v>
      </c>
      <c r="R588" t="s">
        <v>261</v>
      </c>
      <c r="S588" t="s">
        <v>312</v>
      </c>
      <c r="V588">
        <v>66.099999999999994</v>
      </c>
      <c r="W588">
        <v>0</v>
      </c>
    </row>
    <row r="589" spans="1:23" x14ac:dyDescent="0.35">
      <c r="A589">
        <v>10000187676</v>
      </c>
      <c r="B589">
        <v>1111375</v>
      </c>
      <c r="C589">
        <v>3044906</v>
      </c>
      <c r="E589" t="s">
        <v>49</v>
      </c>
      <c r="F589" t="s">
        <v>30</v>
      </c>
      <c r="G589" t="s">
        <v>31</v>
      </c>
      <c r="H589" s="2">
        <v>42961</v>
      </c>
      <c r="L589">
        <v>99214</v>
      </c>
      <c r="M589" t="s">
        <v>316</v>
      </c>
      <c r="N589" t="s">
        <v>273</v>
      </c>
      <c r="O589" t="s">
        <v>316</v>
      </c>
      <c r="P589" t="s">
        <v>273</v>
      </c>
      <c r="Q589" t="s">
        <v>273</v>
      </c>
      <c r="R589" t="s">
        <v>294</v>
      </c>
      <c r="S589" t="s">
        <v>317</v>
      </c>
      <c r="V589">
        <v>97.9</v>
      </c>
      <c r="W589">
        <v>0</v>
      </c>
    </row>
    <row r="590" spans="1:23" x14ac:dyDescent="0.35">
      <c r="A590">
        <v>10000187676</v>
      </c>
      <c r="B590">
        <v>1111375</v>
      </c>
      <c r="C590">
        <v>2301348</v>
      </c>
      <c r="E590" t="s">
        <v>49</v>
      </c>
      <c r="F590" t="s">
        <v>30</v>
      </c>
      <c r="G590" t="s">
        <v>31</v>
      </c>
      <c r="H590" s="2">
        <v>42860</v>
      </c>
      <c r="L590">
        <v>99204</v>
      </c>
      <c r="M590" t="s">
        <v>184</v>
      </c>
      <c r="N590" t="s">
        <v>318</v>
      </c>
      <c r="O590" t="s">
        <v>184</v>
      </c>
      <c r="P590" t="s">
        <v>318</v>
      </c>
      <c r="Q590" t="s">
        <v>318</v>
      </c>
      <c r="V590">
        <v>150.22999999999999</v>
      </c>
      <c r="W590">
        <v>0</v>
      </c>
    </row>
    <row r="591" spans="1:23" x14ac:dyDescent="0.35">
      <c r="A591">
        <v>10000187676</v>
      </c>
      <c r="B591">
        <v>1111375</v>
      </c>
      <c r="C591">
        <v>3044906</v>
      </c>
      <c r="E591" t="s">
        <v>49</v>
      </c>
      <c r="F591" t="s">
        <v>30</v>
      </c>
      <c r="G591" t="s">
        <v>31</v>
      </c>
      <c r="H591" s="2">
        <v>42878</v>
      </c>
      <c r="L591">
        <v>99214</v>
      </c>
      <c r="M591" t="s">
        <v>198</v>
      </c>
      <c r="N591" t="s">
        <v>319</v>
      </c>
      <c r="O591" t="s">
        <v>198</v>
      </c>
      <c r="P591" t="s">
        <v>319</v>
      </c>
      <c r="Q591" t="s">
        <v>319</v>
      </c>
      <c r="R591" t="s">
        <v>132</v>
      </c>
      <c r="S591" t="s">
        <v>320</v>
      </c>
      <c r="V591">
        <v>97.9</v>
      </c>
      <c r="W591">
        <v>0</v>
      </c>
    </row>
    <row r="592" spans="1:23" x14ac:dyDescent="0.35">
      <c r="A592">
        <v>10000187676</v>
      </c>
      <c r="B592">
        <v>1111375</v>
      </c>
      <c r="C592">
        <v>2332410</v>
      </c>
      <c r="E592" t="s">
        <v>49</v>
      </c>
      <c r="F592" t="s">
        <v>30</v>
      </c>
      <c r="G592" t="s">
        <v>31</v>
      </c>
      <c r="H592" s="2">
        <v>42858</v>
      </c>
      <c r="L592">
        <v>99212</v>
      </c>
      <c r="M592" t="s">
        <v>321</v>
      </c>
      <c r="N592" t="s">
        <v>276</v>
      </c>
      <c r="O592" t="s">
        <v>321</v>
      </c>
      <c r="P592" t="s">
        <v>276</v>
      </c>
      <c r="Q592" t="s">
        <v>276</v>
      </c>
      <c r="V592">
        <v>39.32</v>
      </c>
      <c r="W592">
        <v>0</v>
      </c>
    </row>
    <row r="593" spans="1:23" x14ac:dyDescent="0.35">
      <c r="A593">
        <v>10000187676</v>
      </c>
      <c r="B593">
        <v>1111375</v>
      </c>
      <c r="C593">
        <v>3357155</v>
      </c>
      <c r="E593" t="s">
        <v>49</v>
      </c>
      <c r="F593" t="s">
        <v>30</v>
      </c>
      <c r="G593" t="s">
        <v>31</v>
      </c>
      <c r="H593" s="2">
        <v>42818</v>
      </c>
      <c r="L593">
        <v>99214</v>
      </c>
      <c r="M593" t="s">
        <v>322</v>
      </c>
      <c r="N593" t="s">
        <v>151</v>
      </c>
      <c r="O593" t="s">
        <v>322</v>
      </c>
      <c r="P593" t="s">
        <v>151</v>
      </c>
      <c r="Q593" t="s">
        <v>151</v>
      </c>
      <c r="R593" t="s">
        <v>48</v>
      </c>
      <c r="S593" t="s">
        <v>323</v>
      </c>
      <c r="V593">
        <v>97.9</v>
      </c>
      <c r="W593">
        <v>0</v>
      </c>
    </row>
    <row r="594" spans="1:23" x14ac:dyDescent="0.35">
      <c r="A594">
        <v>10000187676</v>
      </c>
      <c r="B594">
        <v>1111375</v>
      </c>
      <c r="C594">
        <v>3386312</v>
      </c>
      <c r="E594" t="s">
        <v>49</v>
      </c>
      <c r="F594" t="s">
        <v>30</v>
      </c>
      <c r="G594" t="s">
        <v>31</v>
      </c>
      <c r="H594" s="2">
        <v>42824</v>
      </c>
      <c r="L594">
        <v>99213</v>
      </c>
      <c r="M594" t="s">
        <v>292</v>
      </c>
      <c r="N594" t="s">
        <v>324</v>
      </c>
      <c r="O594" t="s">
        <v>292</v>
      </c>
      <c r="P594" t="s">
        <v>324</v>
      </c>
      <c r="Q594" t="s">
        <v>324</v>
      </c>
      <c r="R594" t="s">
        <v>325</v>
      </c>
      <c r="S594" t="s">
        <v>326</v>
      </c>
      <c r="V594">
        <v>56.4</v>
      </c>
      <c r="W594">
        <v>0</v>
      </c>
    </row>
    <row r="595" spans="1:23" x14ac:dyDescent="0.35">
      <c r="A595">
        <v>10000187676</v>
      </c>
      <c r="B595">
        <v>1111375</v>
      </c>
      <c r="C595">
        <v>3357155</v>
      </c>
      <c r="E595" t="s">
        <v>49</v>
      </c>
      <c r="F595" t="s">
        <v>30</v>
      </c>
      <c r="G595" t="s">
        <v>31</v>
      </c>
      <c r="H595" s="2">
        <v>42821</v>
      </c>
      <c r="L595">
        <v>99214</v>
      </c>
      <c r="M595" t="s">
        <v>322</v>
      </c>
      <c r="N595" t="s">
        <v>151</v>
      </c>
      <c r="O595" t="s">
        <v>322</v>
      </c>
      <c r="P595" t="s">
        <v>151</v>
      </c>
      <c r="Q595" t="s">
        <v>151</v>
      </c>
      <c r="R595" t="s">
        <v>48</v>
      </c>
      <c r="S595" t="s">
        <v>323</v>
      </c>
      <c r="V595">
        <v>97.9</v>
      </c>
      <c r="W595">
        <v>0</v>
      </c>
    </row>
    <row r="596" spans="1:23" x14ac:dyDescent="0.35">
      <c r="A596">
        <v>10000187676</v>
      </c>
      <c r="B596">
        <v>1111375</v>
      </c>
      <c r="C596">
        <v>3386312</v>
      </c>
      <c r="E596" t="s">
        <v>49</v>
      </c>
      <c r="F596" t="s">
        <v>30</v>
      </c>
      <c r="G596" t="s">
        <v>31</v>
      </c>
      <c r="H596" s="2">
        <v>42808</v>
      </c>
      <c r="L596">
        <v>99214</v>
      </c>
      <c r="M596" t="s">
        <v>198</v>
      </c>
      <c r="N596" t="s">
        <v>273</v>
      </c>
      <c r="O596" t="s">
        <v>198</v>
      </c>
      <c r="P596" t="s">
        <v>273</v>
      </c>
      <c r="Q596" t="s">
        <v>273</v>
      </c>
      <c r="R596" t="s">
        <v>320</v>
      </c>
      <c r="S596" t="s">
        <v>323</v>
      </c>
      <c r="V596">
        <v>83.22</v>
      </c>
      <c r="W596">
        <v>0</v>
      </c>
    </row>
    <row r="597" spans="1:23" x14ac:dyDescent="0.35">
      <c r="A597">
        <v>10000187676</v>
      </c>
      <c r="B597">
        <v>1111375</v>
      </c>
      <c r="C597">
        <v>1015585</v>
      </c>
      <c r="E597" t="s">
        <v>49</v>
      </c>
      <c r="F597" t="s">
        <v>30</v>
      </c>
      <c r="G597" t="s">
        <v>31</v>
      </c>
      <c r="H597" s="2">
        <v>42835</v>
      </c>
      <c r="L597">
        <v>99214</v>
      </c>
      <c r="M597" t="s">
        <v>247</v>
      </c>
      <c r="N597" t="s">
        <v>327</v>
      </c>
      <c r="O597" t="s">
        <v>247</v>
      </c>
      <c r="P597" t="s">
        <v>327</v>
      </c>
      <c r="Q597" t="s">
        <v>327</v>
      </c>
      <c r="V597">
        <v>97.9</v>
      </c>
      <c r="W597">
        <v>0</v>
      </c>
    </row>
    <row r="598" spans="1:23" x14ac:dyDescent="0.35">
      <c r="A598">
        <v>10000187676</v>
      </c>
      <c r="B598">
        <v>1111375</v>
      </c>
      <c r="C598">
        <v>3044906</v>
      </c>
      <c r="E598" t="s">
        <v>49</v>
      </c>
      <c r="F598" t="s">
        <v>30</v>
      </c>
      <c r="G598" t="s">
        <v>31</v>
      </c>
      <c r="H598" s="2">
        <v>42849</v>
      </c>
      <c r="L598">
        <v>99214</v>
      </c>
      <c r="M598" t="s">
        <v>320</v>
      </c>
      <c r="N598" t="s">
        <v>325</v>
      </c>
      <c r="O598" t="s">
        <v>320</v>
      </c>
      <c r="P598" t="s">
        <v>325</v>
      </c>
      <c r="Q598" t="s">
        <v>325</v>
      </c>
      <c r="R598" t="s">
        <v>328</v>
      </c>
      <c r="S598" t="s">
        <v>324</v>
      </c>
      <c r="V598">
        <v>97.9</v>
      </c>
      <c r="W598">
        <v>0</v>
      </c>
    </row>
    <row r="599" spans="1:23" x14ac:dyDescent="0.35">
      <c r="A599">
        <v>10000187676</v>
      </c>
      <c r="B599">
        <v>1111375</v>
      </c>
      <c r="C599">
        <v>2332410</v>
      </c>
      <c r="E599" t="s">
        <v>49</v>
      </c>
      <c r="F599" t="s">
        <v>30</v>
      </c>
      <c r="G599" t="s">
        <v>31</v>
      </c>
      <c r="H599" s="2">
        <v>42851</v>
      </c>
      <c r="L599">
        <v>99204</v>
      </c>
      <c r="M599" t="s">
        <v>276</v>
      </c>
      <c r="N599" t="s">
        <v>129</v>
      </c>
      <c r="O599" t="s">
        <v>276</v>
      </c>
      <c r="P599" t="s">
        <v>129</v>
      </c>
      <c r="Q599" t="s">
        <v>129</v>
      </c>
      <c r="V599">
        <v>150.22999999999999</v>
      </c>
      <c r="W599">
        <v>0</v>
      </c>
    </row>
    <row r="600" spans="1:23" x14ac:dyDescent="0.35">
      <c r="A600">
        <v>10000187676</v>
      </c>
      <c r="B600">
        <v>1111375</v>
      </c>
      <c r="C600">
        <v>3044906</v>
      </c>
      <c r="E600" t="s">
        <v>49</v>
      </c>
      <c r="F600" t="s">
        <v>30</v>
      </c>
      <c r="G600" t="s">
        <v>31</v>
      </c>
      <c r="H600" s="2">
        <v>42944</v>
      </c>
      <c r="L600">
        <v>99214</v>
      </c>
      <c r="M600" t="s">
        <v>329</v>
      </c>
      <c r="N600" t="s">
        <v>319</v>
      </c>
      <c r="O600" t="s">
        <v>329</v>
      </c>
      <c r="P600" t="s">
        <v>319</v>
      </c>
      <c r="Q600" t="s">
        <v>319</v>
      </c>
      <c r="R600" t="s">
        <v>273</v>
      </c>
      <c r="S600" t="s">
        <v>320</v>
      </c>
      <c r="V600">
        <v>97.9</v>
      </c>
      <c r="W600">
        <v>0</v>
      </c>
    </row>
    <row r="601" spans="1:23" x14ac:dyDescent="0.35">
      <c r="A601">
        <v>10000187676</v>
      </c>
      <c r="B601">
        <v>1111375</v>
      </c>
      <c r="C601">
        <v>1015585</v>
      </c>
      <c r="E601" t="s">
        <v>49</v>
      </c>
      <c r="F601" t="s">
        <v>30</v>
      </c>
      <c r="G601" t="s">
        <v>31</v>
      </c>
      <c r="H601" s="2">
        <v>42933</v>
      </c>
      <c r="L601">
        <v>99214</v>
      </c>
      <c r="M601" t="s">
        <v>68</v>
      </c>
      <c r="O601" t="s">
        <v>68</v>
      </c>
      <c r="V601">
        <v>97.9</v>
      </c>
      <c r="W601">
        <v>0</v>
      </c>
    </row>
    <row r="602" spans="1:23" x14ac:dyDescent="0.35">
      <c r="A602">
        <v>10000187676</v>
      </c>
      <c r="B602">
        <v>1111375</v>
      </c>
      <c r="C602">
        <v>4012424</v>
      </c>
      <c r="E602" t="s">
        <v>49</v>
      </c>
      <c r="F602" t="s">
        <v>30</v>
      </c>
      <c r="G602" t="s">
        <v>31</v>
      </c>
      <c r="H602" s="2">
        <v>42641</v>
      </c>
      <c r="L602">
        <v>99213</v>
      </c>
      <c r="M602" t="s">
        <v>330</v>
      </c>
      <c r="O602" t="s">
        <v>330</v>
      </c>
      <c r="V602">
        <v>26</v>
      </c>
      <c r="W602">
        <v>0</v>
      </c>
    </row>
    <row r="603" spans="1:23" x14ac:dyDescent="0.35">
      <c r="A603">
        <v>10000187676</v>
      </c>
      <c r="B603">
        <v>1111375</v>
      </c>
      <c r="C603">
        <v>784767</v>
      </c>
      <c r="E603" t="s">
        <v>49</v>
      </c>
      <c r="F603" t="s">
        <v>30</v>
      </c>
      <c r="G603" t="s">
        <v>31</v>
      </c>
      <c r="H603" s="2">
        <v>42635</v>
      </c>
      <c r="L603">
        <v>99213</v>
      </c>
      <c r="M603" t="s">
        <v>315</v>
      </c>
      <c r="N603" t="s">
        <v>261</v>
      </c>
      <c r="O603" t="s">
        <v>315</v>
      </c>
      <c r="P603" t="s">
        <v>261</v>
      </c>
      <c r="Q603" t="s">
        <v>261</v>
      </c>
      <c r="R603" t="s">
        <v>311</v>
      </c>
      <c r="S603" t="s">
        <v>147</v>
      </c>
      <c r="V603">
        <v>66.099999999999994</v>
      </c>
      <c r="W603">
        <v>0</v>
      </c>
    </row>
    <row r="604" spans="1:23" x14ac:dyDescent="0.35">
      <c r="A604">
        <v>10000187676</v>
      </c>
      <c r="B604">
        <v>1111375</v>
      </c>
      <c r="C604">
        <v>1015585</v>
      </c>
      <c r="E604" t="s">
        <v>49</v>
      </c>
      <c r="F604" t="s">
        <v>30</v>
      </c>
      <c r="G604" t="s">
        <v>31</v>
      </c>
      <c r="H604" s="2">
        <v>42628</v>
      </c>
      <c r="L604">
        <v>99213</v>
      </c>
      <c r="M604" t="s">
        <v>331</v>
      </c>
      <c r="O604" t="s">
        <v>331</v>
      </c>
      <c r="V604">
        <v>66.099999999999994</v>
      </c>
      <c r="W604">
        <v>0</v>
      </c>
    </row>
    <row r="605" spans="1:23" x14ac:dyDescent="0.35">
      <c r="A605">
        <v>10000187676</v>
      </c>
      <c r="B605">
        <v>1111375</v>
      </c>
      <c r="C605">
        <v>3386312</v>
      </c>
      <c r="E605" t="s">
        <v>49</v>
      </c>
      <c r="F605" t="s">
        <v>30</v>
      </c>
      <c r="G605" t="s">
        <v>31</v>
      </c>
      <c r="H605" s="2">
        <v>42633</v>
      </c>
      <c r="L605">
        <v>99214</v>
      </c>
      <c r="M605" t="s">
        <v>38</v>
      </c>
      <c r="N605" t="s">
        <v>332</v>
      </c>
      <c r="O605" t="s">
        <v>38</v>
      </c>
      <c r="P605" t="s">
        <v>332</v>
      </c>
      <c r="Q605" t="s">
        <v>332</v>
      </c>
      <c r="R605" t="s">
        <v>320</v>
      </c>
      <c r="S605" t="s">
        <v>65</v>
      </c>
      <c r="V605">
        <v>83.48</v>
      </c>
      <c r="W605">
        <v>0</v>
      </c>
    </row>
    <row r="606" spans="1:23" x14ac:dyDescent="0.35">
      <c r="A606">
        <v>10000187676</v>
      </c>
      <c r="B606">
        <v>1111375</v>
      </c>
      <c r="C606">
        <v>2319111</v>
      </c>
      <c r="E606" t="s">
        <v>49</v>
      </c>
      <c r="F606" t="s">
        <v>30</v>
      </c>
      <c r="G606" t="s">
        <v>31</v>
      </c>
      <c r="H606" s="2">
        <v>42510</v>
      </c>
      <c r="L606">
        <v>99214</v>
      </c>
      <c r="M606" t="s">
        <v>320</v>
      </c>
      <c r="N606" t="s">
        <v>333</v>
      </c>
      <c r="O606" t="s">
        <v>320</v>
      </c>
      <c r="P606" t="s">
        <v>333</v>
      </c>
      <c r="Q606" t="s">
        <v>333</v>
      </c>
      <c r="R606" t="s">
        <v>38</v>
      </c>
      <c r="V606">
        <v>83.48</v>
      </c>
      <c r="W606">
        <v>0</v>
      </c>
    </row>
    <row r="607" spans="1:23" x14ac:dyDescent="0.35">
      <c r="A607">
        <v>10000187676</v>
      </c>
      <c r="B607">
        <v>1111375</v>
      </c>
      <c r="C607">
        <v>1015585</v>
      </c>
      <c r="E607" t="s">
        <v>49</v>
      </c>
      <c r="F607" t="s">
        <v>30</v>
      </c>
      <c r="G607" t="s">
        <v>31</v>
      </c>
      <c r="H607" s="2">
        <v>42508</v>
      </c>
      <c r="L607">
        <v>99214</v>
      </c>
      <c r="M607" t="s">
        <v>313</v>
      </c>
      <c r="O607" t="s">
        <v>313</v>
      </c>
      <c r="V607">
        <v>98.21</v>
      </c>
      <c r="W607">
        <v>0</v>
      </c>
    </row>
    <row r="608" spans="1:23" x14ac:dyDescent="0.35">
      <c r="A608">
        <v>10000187676</v>
      </c>
      <c r="B608">
        <v>1111375</v>
      </c>
      <c r="C608">
        <v>784767</v>
      </c>
      <c r="E608" t="s">
        <v>49</v>
      </c>
      <c r="F608" t="s">
        <v>30</v>
      </c>
      <c r="G608" t="s">
        <v>31</v>
      </c>
      <c r="H608" s="2">
        <v>42495</v>
      </c>
      <c r="L608">
        <v>99213</v>
      </c>
      <c r="M608" t="s">
        <v>315</v>
      </c>
      <c r="N608" t="s">
        <v>311</v>
      </c>
      <c r="O608" t="s">
        <v>315</v>
      </c>
      <c r="P608" t="s">
        <v>311</v>
      </c>
      <c r="Q608" t="s">
        <v>311</v>
      </c>
      <c r="R608" t="s">
        <v>147</v>
      </c>
      <c r="S608" t="s">
        <v>312</v>
      </c>
      <c r="V608">
        <v>66.099999999999994</v>
      </c>
      <c r="W608">
        <v>0</v>
      </c>
    </row>
    <row r="609" spans="1:23" x14ac:dyDescent="0.35">
      <c r="A609">
        <v>10000187676</v>
      </c>
      <c r="B609">
        <v>1111375</v>
      </c>
      <c r="C609">
        <v>4012424</v>
      </c>
      <c r="E609" t="s">
        <v>49</v>
      </c>
      <c r="F609" t="s">
        <v>30</v>
      </c>
      <c r="G609" t="s">
        <v>31</v>
      </c>
      <c r="H609" s="2">
        <v>42509</v>
      </c>
      <c r="L609">
        <v>99213</v>
      </c>
      <c r="M609" t="s">
        <v>330</v>
      </c>
      <c r="O609" t="s">
        <v>330</v>
      </c>
      <c r="V609">
        <v>26</v>
      </c>
      <c r="W609">
        <v>0</v>
      </c>
    </row>
    <row r="610" spans="1:23" x14ac:dyDescent="0.35">
      <c r="A610">
        <v>10000187676</v>
      </c>
      <c r="B610">
        <v>1111375</v>
      </c>
      <c r="C610">
        <v>4556158</v>
      </c>
      <c r="E610" t="s">
        <v>49</v>
      </c>
      <c r="F610" t="s">
        <v>30</v>
      </c>
      <c r="G610" t="s">
        <v>31</v>
      </c>
      <c r="H610" s="2">
        <v>42703</v>
      </c>
      <c r="L610">
        <v>99220</v>
      </c>
      <c r="M610" t="s">
        <v>109</v>
      </c>
      <c r="N610" t="s">
        <v>334</v>
      </c>
      <c r="O610" t="s">
        <v>109</v>
      </c>
      <c r="P610" t="s">
        <v>334</v>
      </c>
      <c r="Q610" t="s">
        <v>334</v>
      </c>
      <c r="R610" t="s">
        <v>335</v>
      </c>
      <c r="S610" t="s">
        <v>320</v>
      </c>
      <c r="V610">
        <v>171.41</v>
      </c>
      <c r="W610">
        <v>0</v>
      </c>
    </row>
    <row r="611" spans="1:23" x14ac:dyDescent="0.35">
      <c r="A611">
        <v>10000187676</v>
      </c>
      <c r="B611">
        <v>1111375</v>
      </c>
      <c r="C611">
        <v>3386312</v>
      </c>
      <c r="E611" t="s">
        <v>49</v>
      </c>
      <c r="F611" t="s">
        <v>30</v>
      </c>
      <c r="G611" t="s">
        <v>31</v>
      </c>
      <c r="H611" s="2">
        <v>42703</v>
      </c>
      <c r="L611">
        <v>99214</v>
      </c>
      <c r="M611" t="s">
        <v>329</v>
      </c>
      <c r="N611" t="s">
        <v>336</v>
      </c>
      <c r="O611" t="s">
        <v>329</v>
      </c>
      <c r="P611" t="s">
        <v>336</v>
      </c>
      <c r="Q611" t="s">
        <v>336</v>
      </c>
      <c r="V611">
        <v>83.48</v>
      </c>
      <c r="W611">
        <v>0</v>
      </c>
    </row>
    <row r="612" spans="1:23" x14ac:dyDescent="0.35">
      <c r="A612">
        <v>10000187676</v>
      </c>
      <c r="B612">
        <v>1111375</v>
      </c>
      <c r="C612">
        <v>784767</v>
      </c>
      <c r="E612" t="s">
        <v>49</v>
      </c>
      <c r="F612" t="s">
        <v>30</v>
      </c>
      <c r="G612" t="s">
        <v>31</v>
      </c>
      <c r="H612" s="2">
        <v>42446</v>
      </c>
      <c r="L612">
        <v>99213</v>
      </c>
      <c r="M612" t="s">
        <v>315</v>
      </c>
      <c r="N612" t="s">
        <v>311</v>
      </c>
      <c r="O612" t="s">
        <v>315</v>
      </c>
      <c r="P612" t="s">
        <v>311</v>
      </c>
      <c r="Q612" t="s">
        <v>311</v>
      </c>
      <c r="R612" t="s">
        <v>312</v>
      </c>
      <c r="S612" t="s">
        <v>147</v>
      </c>
      <c r="V612">
        <v>66.099999999999994</v>
      </c>
      <c r="W612">
        <v>0</v>
      </c>
    </row>
    <row r="613" spans="1:23" x14ac:dyDescent="0.35">
      <c r="A613">
        <v>10000187676</v>
      </c>
      <c r="B613">
        <v>1111375</v>
      </c>
      <c r="C613">
        <v>2319111</v>
      </c>
      <c r="E613" t="s">
        <v>49</v>
      </c>
      <c r="F613" t="s">
        <v>30</v>
      </c>
      <c r="G613" t="s">
        <v>31</v>
      </c>
      <c r="H613" s="2">
        <v>42447</v>
      </c>
      <c r="L613">
        <v>99213</v>
      </c>
      <c r="M613" t="s">
        <v>337</v>
      </c>
      <c r="N613" t="s">
        <v>320</v>
      </c>
      <c r="O613" t="s">
        <v>337</v>
      </c>
      <c r="P613" t="s">
        <v>320</v>
      </c>
      <c r="Q613" t="s">
        <v>320</v>
      </c>
      <c r="R613" t="s">
        <v>97</v>
      </c>
      <c r="V613">
        <v>56.19</v>
      </c>
      <c r="W613">
        <v>0</v>
      </c>
    </row>
    <row r="614" spans="1:23" x14ac:dyDescent="0.35">
      <c r="A614">
        <v>10000187676</v>
      </c>
      <c r="B614">
        <v>1111375</v>
      </c>
      <c r="C614">
        <v>3386312</v>
      </c>
      <c r="E614" t="s">
        <v>49</v>
      </c>
      <c r="F614" t="s">
        <v>30</v>
      </c>
      <c r="G614" t="s">
        <v>31</v>
      </c>
      <c r="H614" s="2">
        <v>42661</v>
      </c>
      <c r="L614">
        <v>99214</v>
      </c>
      <c r="M614" t="s">
        <v>320</v>
      </c>
      <c r="N614" t="s">
        <v>273</v>
      </c>
      <c r="O614" t="s">
        <v>320</v>
      </c>
      <c r="P614" t="s">
        <v>273</v>
      </c>
      <c r="Q614" t="s">
        <v>273</v>
      </c>
      <c r="R614" t="s">
        <v>317</v>
      </c>
      <c r="S614" t="s">
        <v>333</v>
      </c>
      <c r="V614">
        <v>83.48</v>
      </c>
      <c r="W614">
        <v>0</v>
      </c>
    </row>
    <row r="615" spans="1:23" x14ac:dyDescent="0.35">
      <c r="A615">
        <v>10000187676</v>
      </c>
      <c r="B615">
        <v>1111375</v>
      </c>
      <c r="C615">
        <v>3083070</v>
      </c>
      <c r="E615" t="s">
        <v>49</v>
      </c>
      <c r="F615" t="s">
        <v>30</v>
      </c>
      <c r="G615" t="s">
        <v>31</v>
      </c>
      <c r="H615" s="2">
        <v>42649</v>
      </c>
      <c r="L615">
        <v>99214</v>
      </c>
      <c r="M615" t="s">
        <v>338</v>
      </c>
      <c r="N615" t="s">
        <v>273</v>
      </c>
      <c r="O615" t="s">
        <v>338</v>
      </c>
      <c r="P615" t="s">
        <v>273</v>
      </c>
      <c r="Q615" t="s">
        <v>273</v>
      </c>
      <c r="V615">
        <v>98.21</v>
      </c>
      <c r="W615">
        <v>0</v>
      </c>
    </row>
    <row r="616" spans="1:23" x14ac:dyDescent="0.35">
      <c r="A616">
        <v>10000187676</v>
      </c>
      <c r="B616">
        <v>1111375</v>
      </c>
      <c r="C616">
        <v>784767</v>
      </c>
      <c r="E616" t="s">
        <v>49</v>
      </c>
      <c r="F616" t="s">
        <v>30</v>
      </c>
      <c r="G616" t="s">
        <v>31</v>
      </c>
      <c r="H616" s="2">
        <v>42663</v>
      </c>
      <c r="L616">
        <v>99213</v>
      </c>
      <c r="M616" t="s">
        <v>311</v>
      </c>
      <c r="N616" t="s">
        <v>315</v>
      </c>
      <c r="O616" t="s">
        <v>311</v>
      </c>
      <c r="P616" t="s">
        <v>315</v>
      </c>
      <c r="Q616" t="s">
        <v>315</v>
      </c>
      <c r="R616" t="s">
        <v>147</v>
      </c>
      <c r="S616" t="s">
        <v>312</v>
      </c>
      <c r="V616">
        <v>66.099999999999994</v>
      </c>
      <c r="W616">
        <v>0</v>
      </c>
    </row>
    <row r="617" spans="1:23" x14ac:dyDescent="0.35">
      <c r="A617">
        <v>10000187676</v>
      </c>
      <c r="B617">
        <v>1111375</v>
      </c>
      <c r="C617">
        <v>784767</v>
      </c>
      <c r="E617" t="s">
        <v>49</v>
      </c>
      <c r="F617" t="s">
        <v>30</v>
      </c>
      <c r="G617" t="s">
        <v>31</v>
      </c>
      <c r="H617" s="2">
        <v>42558</v>
      </c>
      <c r="L617">
        <v>99213</v>
      </c>
      <c r="M617" t="s">
        <v>315</v>
      </c>
      <c r="N617" t="s">
        <v>147</v>
      </c>
      <c r="O617" t="s">
        <v>315</v>
      </c>
      <c r="P617" t="s">
        <v>147</v>
      </c>
      <c r="Q617" t="s">
        <v>147</v>
      </c>
      <c r="R617" t="s">
        <v>261</v>
      </c>
      <c r="S617" t="s">
        <v>312</v>
      </c>
      <c r="V617">
        <v>66.099999999999994</v>
      </c>
      <c r="W617">
        <v>0</v>
      </c>
    </row>
    <row r="618" spans="1:23" x14ac:dyDescent="0.35">
      <c r="A618">
        <v>10000187676</v>
      </c>
      <c r="B618">
        <v>1111375</v>
      </c>
      <c r="C618">
        <v>1015585</v>
      </c>
      <c r="E618" t="s">
        <v>49</v>
      </c>
      <c r="F618" t="s">
        <v>30</v>
      </c>
      <c r="G618" t="s">
        <v>31</v>
      </c>
      <c r="H618" s="2">
        <v>42576</v>
      </c>
      <c r="L618">
        <v>99213</v>
      </c>
      <c r="M618" t="s">
        <v>331</v>
      </c>
      <c r="O618" t="s">
        <v>331</v>
      </c>
      <c r="V618">
        <v>66.099999999999994</v>
      </c>
      <c r="W618">
        <v>0</v>
      </c>
    </row>
    <row r="619" spans="1:23" x14ac:dyDescent="0.35">
      <c r="A619">
        <v>10000187676</v>
      </c>
      <c r="B619">
        <v>1111375</v>
      </c>
      <c r="C619">
        <v>1753539</v>
      </c>
      <c r="E619" t="s">
        <v>49</v>
      </c>
      <c r="F619" t="s">
        <v>30</v>
      </c>
      <c r="G619" t="s">
        <v>31</v>
      </c>
      <c r="H619" s="2">
        <v>43117</v>
      </c>
      <c r="L619">
        <v>99213</v>
      </c>
      <c r="M619" t="s">
        <v>339</v>
      </c>
      <c r="N619" t="s">
        <v>340</v>
      </c>
      <c r="O619" t="s">
        <v>339</v>
      </c>
      <c r="P619" t="s">
        <v>340</v>
      </c>
      <c r="Q619" t="s">
        <v>340</v>
      </c>
      <c r="V619">
        <v>66.58</v>
      </c>
      <c r="W619">
        <v>0</v>
      </c>
    </row>
    <row r="620" spans="1:23" x14ac:dyDescent="0.35">
      <c r="A620">
        <v>10000187676</v>
      </c>
      <c r="B620">
        <v>1111375</v>
      </c>
      <c r="C620">
        <v>2052606</v>
      </c>
      <c r="E620" t="s">
        <v>49</v>
      </c>
      <c r="F620" t="s">
        <v>30</v>
      </c>
      <c r="G620" t="s">
        <v>31</v>
      </c>
      <c r="H620" s="2">
        <v>43116</v>
      </c>
      <c r="L620">
        <v>99213</v>
      </c>
      <c r="M620" t="s">
        <v>341</v>
      </c>
      <c r="N620" t="s">
        <v>342</v>
      </c>
      <c r="O620" t="s">
        <v>341</v>
      </c>
      <c r="P620" t="s">
        <v>342</v>
      </c>
      <c r="Q620" t="s">
        <v>342</v>
      </c>
      <c r="R620" t="s">
        <v>343</v>
      </c>
      <c r="S620" t="s">
        <v>152</v>
      </c>
      <c r="V620">
        <v>66.58</v>
      </c>
      <c r="W620">
        <v>0</v>
      </c>
    </row>
    <row r="621" spans="1:23" x14ac:dyDescent="0.35">
      <c r="A621">
        <v>10000187676</v>
      </c>
      <c r="B621">
        <v>1111375</v>
      </c>
      <c r="C621">
        <v>3044906</v>
      </c>
      <c r="E621" t="s">
        <v>49</v>
      </c>
      <c r="F621" t="s">
        <v>30</v>
      </c>
      <c r="G621" t="s">
        <v>31</v>
      </c>
      <c r="H621" s="2">
        <v>43108</v>
      </c>
      <c r="L621">
        <v>99214</v>
      </c>
      <c r="M621" t="s">
        <v>198</v>
      </c>
      <c r="N621" t="s">
        <v>325</v>
      </c>
      <c r="O621" t="s">
        <v>198</v>
      </c>
      <c r="P621" t="s">
        <v>325</v>
      </c>
      <c r="Q621" t="s">
        <v>325</v>
      </c>
      <c r="R621" t="s">
        <v>132</v>
      </c>
      <c r="S621" t="s">
        <v>273</v>
      </c>
      <c r="V621">
        <v>98.08</v>
      </c>
      <c r="W621">
        <v>0</v>
      </c>
    </row>
    <row r="622" spans="1:23" x14ac:dyDescent="0.35">
      <c r="A622">
        <v>10000187676</v>
      </c>
      <c r="B622">
        <v>1111375</v>
      </c>
      <c r="C622">
        <v>2301348</v>
      </c>
      <c r="E622" t="s">
        <v>49</v>
      </c>
      <c r="F622" t="s">
        <v>30</v>
      </c>
      <c r="G622" t="s">
        <v>31</v>
      </c>
      <c r="H622" s="2">
        <v>43109</v>
      </c>
      <c r="L622">
        <v>99212</v>
      </c>
      <c r="M622" t="s">
        <v>184</v>
      </c>
      <c r="O622" t="s">
        <v>184</v>
      </c>
      <c r="V622">
        <v>39.6</v>
      </c>
      <c r="W622">
        <v>0</v>
      </c>
    </row>
    <row r="623" spans="1:23" x14ac:dyDescent="0.35">
      <c r="A623">
        <v>10000187676</v>
      </c>
      <c r="B623">
        <v>1111375</v>
      </c>
      <c r="C623">
        <v>3044906</v>
      </c>
      <c r="E623" t="s">
        <v>49</v>
      </c>
      <c r="F623" t="s">
        <v>30</v>
      </c>
      <c r="G623" t="s">
        <v>31</v>
      </c>
      <c r="H623" s="2">
        <v>43067</v>
      </c>
      <c r="L623">
        <v>99214</v>
      </c>
      <c r="M623" t="s">
        <v>287</v>
      </c>
      <c r="N623" t="s">
        <v>325</v>
      </c>
      <c r="O623" t="s">
        <v>287</v>
      </c>
      <c r="P623" t="s">
        <v>325</v>
      </c>
      <c r="Q623" t="s">
        <v>325</v>
      </c>
      <c r="R623" t="s">
        <v>132</v>
      </c>
      <c r="S623" t="s">
        <v>273</v>
      </c>
      <c r="V623">
        <v>97.9</v>
      </c>
      <c r="W623">
        <v>0</v>
      </c>
    </row>
    <row r="624" spans="1:23" x14ac:dyDescent="0.35">
      <c r="A624">
        <v>10000187676</v>
      </c>
      <c r="B624">
        <v>1111375</v>
      </c>
      <c r="C624">
        <v>2052606</v>
      </c>
      <c r="E624" t="s">
        <v>49</v>
      </c>
      <c r="F624" t="s">
        <v>30</v>
      </c>
      <c r="G624" t="s">
        <v>31</v>
      </c>
      <c r="H624" s="2">
        <v>43054</v>
      </c>
      <c r="L624">
        <v>99204</v>
      </c>
      <c r="M624" t="s">
        <v>341</v>
      </c>
      <c r="N624" t="s">
        <v>344</v>
      </c>
      <c r="O624" t="s">
        <v>341</v>
      </c>
      <c r="P624" t="s">
        <v>344</v>
      </c>
      <c r="Q624" t="s">
        <v>344</v>
      </c>
      <c r="R624" t="s">
        <v>152</v>
      </c>
      <c r="S624" t="s">
        <v>329</v>
      </c>
      <c r="V624">
        <v>150.22999999999999</v>
      </c>
      <c r="W624">
        <v>0</v>
      </c>
    </row>
    <row r="625" spans="1:23" x14ac:dyDescent="0.35">
      <c r="A625">
        <v>10000187676</v>
      </c>
      <c r="B625">
        <v>1111375</v>
      </c>
      <c r="C625">
        <v>3044906</v>
      </c>
      <c r="E625" t="s">
        <v>49</v>
      </c>
      <c r="F625" t="s">
        <v>30</v>
      </c>
      <c r="G625" t="s">
        <v>31</v>
      </c>
      <c r="H625" s="2">
        <v>43052</v>
      </c>
      <c r="L625">
        <v>99214</v>
      </c>
      <c r="M625" t="s">
        <v>329</v>
      </c>
      <c r="N625" t="s">
        <v>343</v>
      </c>
      <c r="O625" t="s">
        <v>329</v>
      </c>
      <c r="P625" t="s">
        <v>343</v>
      </c>
      <c r="Q625" t="s">
        <v>343</v>
      </c>
      <c r="R625" t="s">
        <v>345</v>
      </c>
      <c r="V625">
        <v>97.9</v>
      </c>
      <c r="W625">
        <v>0</v>
      </c>
    </row>
    <row r="626" spans="1:23" x14ac:dyDescent="0.35">
      <c r="A626">
        <v>10000187676</v>
      </c>
      <c r="B626">
        <v>1111375</v>
      </c>
      <c r="C626">
        <v>3044906</v>
      </c>
      <c r="E626" t="s">
        <v>49</v>
      </c>
      <c r="F626" t="s">
        <v>30</v>
      </c>
      <c r="G626" t="s">
        <v>31</v>
      </c>
      <c r="H626" s="2">
        <v>43041</v>
      </c>
      <c r="L626">
        <v>99214</v>
      </c>
      <c r="M626" t="s">
        <v>306</v>
      </c>
      <c r="N626" t="s">
        <v>325</v>
      </c>
      <c r="O626" t="s">
        <v>306</v>
      </c>
      <c r="P626" t="s">
        <v>325</v>
      </c>
      <c r="Q626" t="s">
        <v>325</v>
      </c>
      <c r="R626" t="s">
        <v>121</v>
      </c>
      <c r="S626" t="s">
        <v>316</v>
      </c>
      <c r="V626">
        <v>97.9</v>
      </c>
      <c r="W626">
        <v>0</v>
      </c>
    </row>
    <row r="627" spans="1:23" x14ac:dyDescent="0.35">
      <c r="A627">
        <v>10000187676</v>
      </c>
      <c r="B627">
        <v>1111375</v>
      </c>
      <c r="C627">
        <v>3044906</v>
      </c>
      <c r="E627" t="s">
        <v>49</v>
      </c>
      <c r="F627" t="s">
        <v>30</v>
      </c>
      <c r="G627" t="s">
        <v>31</v>
      </c>
      <c r="H627" s="2">
        <v>43000</v>
      </c>
      <c r="L627">
        <v>99215</v>
      </c>
      <c r="M627" t="s">
        <v>320</v>
      </c>
      <c r="N627" t="s">
        <v>273</v>
      </c>
      <c r="O627" t="s">
        <v>320</v>
      </c>
      <c r="P627" t="s">
        <v>273</v>
      </c>
      <c r="Q627" t="s">
        <v>273</v>
      </c>
      <c r="R627" t="s">
        <v>306</v>
      </c>
      <c r="S627" t="s">
        <v>346</v>
      </c>
      <c r="V627">
        <v>132</v>
      </c>
      <c r="W627">
        <v>0</v>
      </c>
    </row>
    <row r="628" spans="1:23" x14ac:dyDescent="0.35">
      <c r="A628">
        <v>10000187676</v>
      </c>
      <c r="B628">
        <v>1111375</v>
      </c>
      <c r="C628">
        <v>3044906</v>
      </c>
      <c r="E628" t="s">
        <v>49</v>
      </c>
      <c r="F628" t="s">
        <v>30</v>
      </c>
      <c r="G628" t="s">
        <v>31</v>
      </c>
      <c r="H628" s="2">
        <v>43004</v>
      </c>
      <c r="L628">
        <v>99214</v>
      </c>
      <c r="M628" t="s">
        <v>320</v>
      </c>
      <c r="N628" t="s">
        <v>132</v>
      </c>
      <c r="O628" t="s">
        <v>320</v>
      </c>
      <c r="P628" t="s">
        <v>132</v>
      </c>
      <c r="Q628" t="s">
        <v>132</v>
      </c>
      <c r="R628" t="s">
        <v>273</v>
      </c>
      <c r="S628" t="s">
        <v>347</v>
      </c>
      <c r="V628">
        <v>97.9</v>
      </c>
      <c r="W628">
        <v>0</v>
      </c>
    </row>
    <row r="629" spans="1:23" x14ac:dyDescent="0.35">
      <c r="A629">
        <v>10000187676</v>
      </c>
      <c r="B629">
        <v>1111375</v>
      </c>
      <c r="C629">
        <v>4012424</v>
      </c>
      <c r="E629" t="s">
        <v>49</v>
      </c>
      <c r="F629" t="s">
        <v>30</v>
      </c>
      <c r="G629" t="s">
        <v>31</v>
      </c>
      <c r="H629" s="2">
        <v>42397</v>
      </c>
      <c r="L629">
        <v>99213</v>
      </c>
      <c r="M629" t="s">
        <v>330</v>
      </c>
      <c r="O629" t="s">
        <v>330</v>
      </c>
      <c r="V629">
        <v>26</v>
      </c>
      <c r="W629">
        <v>0</v>
      </c>
    </row>
    <row r="630" spans="1:23" x14ac:dyDescent="0.35">
      <c r="A630">
        <v>10000187676</v>
      </c>
      <c r="B630">
        <v>1111375</v>
      </c>
      <c r="C630">
        <v>3435729</v>
      </c>
      <c r="E630" t="s">
        <v>49</v>
      </c>
      <c r="F630" t="s">
        <v>30</v>
      </c>
      <c r="G630" t="s">
        <v>31</v>
      </c>
      <c r="H630" s="2">
        <v>42396</v>
      </c>
      <c r="L630">
        <v>99213</v>
      </c>
      <c r="M630" t="s">
        <v>348</v>
      </c>
      <c r="N630" t="s">
        <v>349</v>
      </c>
      <c r="O630" t="s">
        <v>348</v>
      </c>
      <c r="P630" t="s">
        <v>349</v>
      </c>
      <c r="Q630" t="s">
        <v>349</v>
      </c>
      <c r="V630">
        <v>46.76</v>
      </c>
      <c r="W630">
        <v>0</v>
      </c>
    </row>
    <row r="631" spans="1:23" x14ac:dyDescent="0.35">
      <c r="A631">
        <v>10000187676</v>
      </c>
      <c r="B631">
        <v>1111375</v>
      </c>
      <c r="C631">
        <v>2319111</v>
      </c>
      <c r="E631" t="s">
        <v>49</v>
      </c>
      <c r="F631" t="s">
        <v>30</v>
      </c>
      <c r="G631" t="s">
        <v>31</v>
      </c>
      <c r="H631" s="2">
        <v>42388</v>
      </c>
      <c r="L631">
        <v>99214</v>
      </c>
      <c r="M631" t="s">
        <v>38</v>
      </c>
      <c r="N631" t="s">
        <v>319</v>
      </c>
      <c r="O631" t="s">
        <v>38</v>
      </c>
      <c r="P631" t="s">
        <v>319</v>
      </c>
      <c r="Q631" t="s">
        <v>319</v>
      </c>
      <c r="V631">
        <v>83.48</v>
      </c>
      <c r="W631">
        <v>0</v>
      </c>
    </row>
    <row r="632" spans="1:23" x14ac:dyDescent="0.35">
      <c r="A632">
        <v>10000187676</v>
      </c>
      <c r="B632">
        <v>1111375</v>
      </c>
      <c r="C632">
        <v>784767</v>
      </c>
      <c r="E632" t="s">
        <v>49</v>
      </c>
      <c r="F632" t="s">
        <v>30</v>
      </c>
      <c r="G632" t="s">
        <v>31</v>
      </c>
      <c r="H632" s="2">
        <v>42383</v>
      </c>
      <c r="L632">
        <v>99213</v>
      </c>
      <c r="M632" t="s">
        <v>315</v>
      </c>
      <c r="N632" t="s">
        <v>312</v>
      </c>
      <c r="O632" t="s">
        <v>315</v>
      </c>
      <c r="P632" t="s">
        <v>312</v>
      </c>
      <c r="Q632" t="s">
        <v>312</v>
      </c>
      <c r="R632" t="s">
        <v>261</v>
      </c>
      <c r="V632">
        <v>66.099999999999994</v>
      </c>
      <c r="W632">
        <v>0</v>
      </c>
    </row>
    <row r="633" spans="1:23" x14ac:dyDescent="0.35">
      <c r="A633">
        <v>10000187676</v>
      </c>
      <c r="B633">
        <v>1111375</v>
      </c>
      <c r="C633">
        <v>3044906</v>
      </c>
      <c r="E633" t="s">
        <v>49</v>
      </c>
      <c r="F633" t="s">
        <v>30</v>
      </c>
      <c r="G633" t="s">
        <v>31</v>
      </c>
      <c r="H633" s="2">
        <v>43084</v>
      </c>
      <c r="L633">
        <v>99213</v>
      </c>
      <c r="M633" t="s">
        <v>350</v>
      </c>
      <c r="N633" t="s">
        <v>292</v>
      </c>
      <c r="O633" t="s">
        <v>350</v>
      </c>
      <c r="P633" t="s">
        <v>292</v>
      </c>
      <c r="Q633" t="s">
        <v>292</v>
      </c>
      <c r="V633">
        <v>66.349999999999994</v>
      </c>
      <c r="W633">
        <v>0</v>
      </c>
    </row>
    <row r="634" spans="1:23" x14ac:dyDescent="0.35">
      <c r="A634">
        <v>10000187676</v>
      </c>
      <c r="B634">
        <v>1111375</v>
      </c>
      <c r="C634">
        <v>1753539</v>
      </c>
      <c r="E634" t="s">
        <v>49</v>
      </c>
      <c r="F634" t="s">
        <v>30</v>
      </c>
      <c r="G634" t="s">
        <v>31</v>
      </c>
      <c r="H634" s="2">
        <v>43034</v>
      </c>
      <c r="L634">
        <v>99204</v>
      </c>
      <c r="M634" t="s">
        <v>351</v>
      </c>
      <c r="N634" t="s">
        <v>340</v>
      </c>
      <c r="O634" t="s">
        <v>351</v>
      </c>
      <c r="P634" t="s">
        <v>340</v>
      </c>
      <c r="Q634" t="s">
        <v>340</v>
      </c>
      <c r="R634" t="s">
        <v>352</v>
      </c>
      <c r="S634" t="s">
        <v>294</v>
      </c>
      <c r="V634">
        <v>150.22999999999999</v>
      </c>
      <c r="W634">
        <v>0</v>
      </c>
    </row>
    <row r="635" spans="1:23" x14ac:dyDescent="0.35">
      <c r="A635">
        <v>10000187676</v>
      </c>
      <c r="B635">
        <v>1111375</v>
      </c>
      <c r="C635">
        <v>1015585</v>
      </c>
      <c r="E635" t="s">
        <v>49</v>
      </c>
      <c r="F635" t="s">
        <v>30</v>
      </c>
      <c r="G635" t="s">
        <v>31</v>
      </c>
      <c r="H635" s="2">
        <v>43020</v>
      </c>
      <c r="L635">
        <v>99215</v>
      </c>
      <c r="M635" t="s">
        <v>343</v>
      </c>
      <c r="O635" t="s">
        <v>343</v>
      </c>
      <c r="V635">
        <v>132</v>
      </c>
      <c r="W635">
        <v>0</v>
      </c>
    </row>
    <row r="636" spans="1:23" x14ac:dyDescent="0.35">
      <c r="A636">
        <v>10000187676</v>
      </c>
      <c r="B636">
        <v>1111375</v>
      </c>
      <c r="C636">
        <v>2205076</v>
      </c>
      <c r="E636" t="s">
        <v>49</v>
      </c>
      <c r="F636" t="s">
        <v>30</v>
      </c>
      <c r="G636" t="s">
        <v>31</v>
      </c>
      <c r="H636" s="2">
        <v>43013</v>
      </c>
      <c r="L636">
        <v>99203</v>
      </c>
      <c r="M636" t="s">
        <v>353</v>
      </c>
      <c r="N636" t="s">
        <v>261</v>
      </c>
      <c r="O636" t="s">
        <v>353</v>
      </c>
      <c r="P636" t="s">
        <v>261</v>
      </c>
      <c r="Q636" t="s">
        <v>261</v>
      </c>
      <c r="V636">
        <v>98.07</v>
      </c>
      <c r="W636">
        <v>0</v>
      </c>
    </row>
    <row r="637" spans="1:23" x14ac:dyDescent="0.35">
      <c r="A637">
        <v>10000187676</v>
      </c>
      <c r="B637">
        <v>4342334</v>
      </c>
      <c r="C637">
        <v>1753539</v>
      </c>
      <c r="E637" t="s">
        <v>49</v>
      </c>
      <c r="F637" t="s">
        <v>30</v>
      </c>
      <c r="G637" t="s">
        <v>31</v>
      </c>
      <c r="H637" s="2">
        <v>43162</v>
      </c>
      <c r="L637">
        <v>99213</v>
      </c>
      <c r="M637" t="s">
        <v>354</v>
      </c>
      <c r="N637" t="s">
        <v>355</v>
      </c>
      <c r="O637" t="s">
        <v>354</v>
      </c>
      <c r="P637" t="s">
        <v>355</v>
      </c>
      <c r="Q637" t="s">
        <v>355</v>
      </c>
      <c r="V637">
        <v>66.58</v>
      </c>
      <c r="W637">
        <v>0</v>
      </c>
    </row>
    <row r="638" spans="1:23" x14ac:dyDescent="0.35">
      <c r="A638">
        <v>10000187676</v>
      </c>
      <c r="B638">
        <v>4342334</v>
      </c>
      <c r="C638">
        <v>3044906</v>
      </c>
      <c r="E638" t="s">
        <v>49</v>
      </c>
      <c r="F638" t="s">
        <v>30</v>
      </c>
      <c r="G638" t="s">
        <v>31</v>
      </c>
      <c r="H638" s="2">
        <v>43181</v>
      </c>
      <c r="L638">
        <v>99214</v>
      </c>
      <c r="M638" t="s">
        <v>287</v>
      </c>
      <c r="N638" t="s">
        <v>325</v>
      </c>
      <c r="O638" t="s">
        <v>287</v>
      </c>
      <c r="P638" t="s">
        <v>325</v>
      </c>
      <c r="Q638" t="s">
        <v>325</v>
      </c>
      <c r="R638" t="s">
        <v>356</v>
      </c>
      <c r="S638" t="s">
        <v>320</v>
      </c>
      <c r="V638">
        <v>98.08</v>
      </c>
      <c r="W638">
        <v>0</v>
      </c>
    </row>
    <row r="639" spans="1:23" x14ac:dyDescent="0.35">
      <c r="A639">
        <v>10000187676</v>
      </c>
      <c r="B639">
        <v>4342334</v>
      </c>
      <c r="C639">
        <v>2923751</v>
      </c>
      <c r="E639" t="s">
        <v>49</v>
      </c>
      <c r="F639" t="s">
        <v>30</v>
      </c>
      <c r="G639" t="s">
        <v>31</v>
      </c>
      <c r="H639" s="2">
        <v>43182</v>
      </c>
      <c r="L639">
        <v>99204</v>
      </c>
      <c r="M639" t="s">
        <v>72</v>
      </c>
      <c r="N639" t="s">
        <v>51</v>
      </c>
      <c r="O639" t="s">
        <v>72</v>
      </c>
      <c r="P639" t="s">
        <v>51</v>
      </c>
      <c r="Q639" t="s">
        <v>51</v>
      </c>
      <c r="V639">
        <v>149.51</v>
      </c>
      <c r="W639">
        <v>0</v>
      </c>
    </row>
    <row r="640" spans="1:23" x14ac:dyDescent="0.35">
      <c r="A640">
        <v>10000187676</v>
      </c>
      <c r="B640">
        <v>4342334</v>
      </c>
      <c r="C640">
        <v>3044906</v>
      </c>
      <c r="E640" t="s">
        <v>49</v>
      </c>
      <c r="F640" t="s">
        <v>30</v>
      </c>
      <c r="G640" t="s">
        <v>31</v>
      </c>
      <c r="H640" s="2">
        <v>43175</v>
      </c>
      <c r="L640">
        <v>99213</v>
      </c>
      <c r="M640" t="s">
        <v>292</v>
      </c>
      <c r="N640" t="s">
        <v>132</v>
      </c>
      <c r="O640" t="s">
        <v>292</v>
      </c>
      <c r="P640" t="s">
        <v>132</v>
      </c>
      <c r="Q640" t="s">
        <v>132</v>
      </c>
      <c r="R640" t="s">
        <v>357</v>
      </c>
      <c r="S640" t="s">
        <v>358</v>
      </c>
      <c r="V640">
        <v>56.59</v>
      </c>
      <c r="W640">
        <v>0</v>
      </c>
    </row>
    <row r="641" spans="1:23" x14ac:dyDescent="0.35">
      <c r="A641">
        <v>10000187676</v>
      </c>
      <c r="B641">
        <v>4342334</v>
      </c>
      <c r="C641">
        <v>3435729</v>
      </c>
      <c r="E641" t="s">
        <v>49</v>
      </c>
      <c r="F641" t="s">
        <v>30</v>
      </c>
      <c r="G641" t="s">
        <v>31</v>
      </c>
      <c r="H641" s="2">
        <v>43166</v>
      </c>
      <c r="L641">
        <v>99204</v>
      </c>
      <c r="M641" t="s">
        <v>359</v>
      </c>
      <c r="O641" t="s">
        <v>359</v>
      </c>
      <c r="V641">
        <v>149.51</v>
      </c>
      <c r="W641">
        <v>0</v>
      </c>
    </row>
    <row r="642" spans="1:23" x14ac:dyDescent="0.35">
      <c r="A642">
        <v>10000187676</v>
      </c>
      <c r="B642">
        <v>4342334</v>
      </c>
      <c r="C642">
        <v>3044906</v>
      </c>
      <c r="E642" t="s">
        <v>49</v>
      </c>
      <c r="F642" t="s">
        <v>30</v>
      </c>
      <c r="G642" t="s">
        <v>31</v>
      </c>
      <c r="H642" s="2">
        <v>43132</v>
      </c>
      <c r="L642">
        <v>99214</v>
      </c>
      <c r="M642" t="s">
        <v>352</v>
      </c>
      <c r="N642" t="s">
        <v>360</v>
      </c>
      <c r="O642" t="s">
        <v>352</v>
      </c>
      <c r="P642" t="s">
        <v>360</v>
      </c>
      <c r="Q642" t="s">
        <v>360</v>
      </c>
      <c r="R642" t="s">
        <v>342</v>
      </c>
      <c r="S642" t="s">
        <v>361</v>
      </c>
      <c r="V642">
        <v>98.08</v>
      </c>
      <c r="W642">
        <v>0</v>
      </c>
    </row>
    <row r="643" spans="1:23" x14ac:dyDescent="0.35">
      <c r="A643">
        <v>10000187676</v>
      </c>
      <c r="B643">
        <v>4342334</v>
      </c>
      <c r="C643">
        <v>3044906</v>
      </c>
      <c r="E643" t="s">
        <v>49</v>
      </c>
      <c r="F643" t="s">
        <v>30</v>
      </c>
      <c r="G643" t="s">
        <v>31</v>
      </c>
      <c r="H643" s="2">
        <v>43146</v>
      </c>
      <c r="L643">
        <v>99213</v>
      </c>
      <c r="M643" t="s">
        <v>350</v>
      </c>
      <c r="N643" t="s">
        <v>342</v>
      </c>
      <c r="O643" t="s">
        <v>350</v>
      </c>
      <c r="P643" t="s">
        <v>342</v>
      </c>
      <c r="Q643" t="s">
        <v>342</v>
      </c>
      <c r="V643">
        <v>66.58</v>
      </c>
      <c r="W643">
        <v>0</v>
      </c>
    </row>
    <row r="644" spans="1:23" x14ac:dyDescent="0.35">
      <c r="A644">
        <v>10000187676</v>
      </c>
      <c r="B644">
        <v>4342334</v>
      </c>
      <c r="C644">
        <v>2052606</v>
      </c>
      <c r="E644" t="s">
        <v>49</v>
      </c>
      <c r="F644" t="s">
        <v>30</v>
      </c>
      <c r="G644" t="s">
        <v>31</v>
      </c>
      <c r="H644" s="2">
        <v>43138</v>
      </c>
      <c r="L644">
        <v>99213</v>
      </c>
      <c r="M644" t="s">
        <v>362</v>
      </c>
      <c r="N644" t="s">
        <v>342</v>
      </c>
      <c r="O644" t="s">
        <v>362</v>
      </c>
      <c r="P644" t="s">
        <v>342</v>
      </c>
      <c r="Q644" t="s">
        <v>342</v>
      </c>
      <c r="R644" t="s">
        <v>329</v>
      </c>
      <c r="S644" t="s">
        <v>363</v>
      </c>
      <c r="V644">
        <v>66.58</v>
      </c>
      <c r="W644">
        <v>0</v>
      </c>
    </row>
    <row r="645" spans="1:23" x14ac:dyDescent="0.35">
      <c r="A645">
        <v>10000187676</v>
      </c>
      <c r="B645">
        <v>1111375</v>
      </c>
      <c r="C645">
        <v>4012424</v>
      </c>
      <c r="E645" t="s">
        <v>49</v>
      </c>
      <c r="F645" t="s">
        <v>30</v>
      </c>
      <c r="G645" t="s">
        <v>31</v>
      </c>
      <c r="H645" s="2">
        <v>42551</v>
      </c>
      <c r="L645">
        <v>99213</v>
      </c>
      <c r="M645" t="s">
        <v>330</v>
      </c>
      <c r="O645" t="s">
        <v>330</v>
      </c>
      <c r="V645">
        <v>26</v>
      </c>
      <c r="W645">
        <v>0</v>
      </c>
    </row>
    <row r="646" spans="1:23" x14ac:dyDescent="0.35">
      <c r="A646">
        <v>10000187676</v>
      </c>
      <c r="B646">
        <v>1111375</v>
      </c>
      <c r="C646">
        <v>784767</v>
      </c>
      <c r="E646" t="s">
        <v>49</v>
      </c>
      <c r="F646" t="s">
        <v>30</v>
      </c>
      <c r="G646" t="s">
        <v>31</v>
      </c>
      <c r="H646" s="2">
        <v>42523</v>
      </c>
      <c r="L646">
        <v>99213</v>
      </c>
      <c r="M646" t="s">
        <v>315</v>
      </c>
      <c r="N646" t="s">
        <v>147</v>
      </c>
      <c r="O646" t="s">
        <v>315</v>
      </c>
      <c r="P646" t="s">
        <v>147</v>
      </c>
      <c r="Q646" t="s">
        <v>147</v>
      </c>
      <c r="R646" t="s">
        <v>261</v>
      </c>
      <c r="S646" t="s">
        <v>311</v>
      </c>
      <c r="V646">
        <v>66.099999999999994</v>
      </c>
      <c r="W646">
        <v>0</v>
      </c>
    </row>
    <row r="647" spans="1:23" x14ac:dyDescent="0.35">
      <c r="A647">
        <v>10000187676</v>
      </c>
      <c r="B647">
        <v>1111375</v>
      </c>
      <c r="C647">
        <v>2301348</v>
      </c>
      <c r="E647" t="s">
        <v>49</v>
      </c>
      <c r="F647" t="s">
        <v>30</v>
      </c>
      <c r="G647" t="s">
        <v>31</v>
      </c>
      <c r="H647" s="2">
        <v>42902</v>
      </c>
      <c r="L647">
        <v>99213</v>
      </c>
      <c r="M647" t="s">
        <v>184</v>
      </c>
      <c r="O647" t="s">
        <v>184</v>
      </c>
      <c r="V647">
        <v>66.349999999999994</v>
      </c>
      <c r="W647">
        <v>0</v>
      </c>
    </row>
    <row r="648" spans="1:23" x14ac:dyDescent="0.35">
      <c r="A648">
        <v>10000187676</v>
      </c>
      <c r="B648">
        <v>1111375</v>
      </c>
      <c r="C648">
        <v>1730336</v>
      </c>
      <c r="E648" t="s">
        <v>49</v>
      </c>
      <c r="F648" t="s">
        <v>30</v>
      </c>
      <c r="G648" t="s">
        <v>44</v>
      </c>
      <c r="H648" s="2">
        <v>43026</v>
      </c>
      <c r="L648">
        <v>99284</v>
      </c>
      <c r="M648" t="s">
        <v>68</v>
      </c>
      <c r="N648" t="s">
        <v>333</v>
      </c>
      <c r="O648" t="s">
        <v>68</v>
      </c>
      <c r="P648" t="s">
        <v>333</v>
      </c>
      <c r="Q648" t="s">
        <v>333</v>
      </c>
      <c r="R648" t="s">
        <v>329</v>
      </c>
      <c r="V648">
        <v>44.57</v>
      </c>
      <c r="W648">
        <v>0</v>
      </c>
    </row>
    <row r="649" spans="1:23" x14ac:dyDescent="0.35">
      <c r="A649">
        <v>10000187676</v>
      </c>
      <c r="B649">
        <v>1111375</v>
      </c>
      <c r="C649">
        <v>3435729</v>
      </c>
      <c r="E649" t="s">
        <v>49</v>
      </c>
      <c r="F649" t="s">
        <v>30</v>
      </c>
      <c r="G649" t="s">
        <v>44</v>
      </c>
      <c r="H649" s="2">
        <v>43019</v>
      </c>
      <c r="L649">
        <v>99285</v>
      </c>
      <c r="M649" t="s">
        <v>343</v>
      </c>
      <c r="N649" t="s">
        <v>152</v>
      </c>
      <c r="O649" t="s">
        <v>343</v>
      </c>
      <c r="P649" t="s">
        <v>152</v>
      </c>
      <c r="Q649" t="s">
        <v>152</v>
      </c>
      <c r="R649" t="s">
        <v>364</v>
      </c>
      <c r="V649">
        <v>160.19</v>
      </c>
      <c r="W649">
        <v>0</v>
      </c>
    </row>
    <row r="650" spans="1:23" x14ac:dyDescent="0.35">
      <c r="A650">
        <v>10000187676</v>
      </c>
      <c r="B650">
        <v>1111375</v>
      </c>
      <c r="C650">
        <v>1730336</v>
      </c>
      <c r="E650" t="s">
        <v>49</v>
      </c>
      <c r="F650" t="s">
        <v>30</v>
      </c>
      <c r="G650" t="s">
        <v>44</v>
      </c>
      <c r="H650" s="2">
        <v>42881</v>
      </c>
      <c r="L650">
        <v>99284</v>
      </c>
      <c r="M650" t="s">
        <v>104</v>
      </c>
      <c r="N650" t="s">
        <v>184</v>
      </c>
      <c r="O650" t="s">
        <v>104</v>
      </c>
      <c r="P650" t="s">
        <v>184</v>
      </c>
      <c r="Q650" t="s">
        <v>184</v>
      </c>
      <c r="V650">
        <v>44.57</v>
      </c>
      <c r="W650">
        <v>0</v>
      </c>
    </row>
    <row r="651" spans="1:23" x14ac:dyDescent="0.35">
      <c r="A651">
        <v>10000187676</v>
      </c>
      <c r="B651">
        <v>1111375</v>
      </c>
      <c r="C651">
        <v>384643</v>
      </c>
      <c r="E651" t="s">
        <v>49</v>
      </c>
      <c r="F651" t="s">
        <v>23</v>
      </c>
      <c r="G651" t="s">
        <v>44</v>
      </c>
      <c r="H651" s="2">
        <v>42874</v>
      </c>
      <c r="J651" s="2">
        <v>42874</v>
      </c>
      <c r="L651">
        <v>99284</v>
      </c>
      <c r="M651" t="s">
        <v>104</v>
      </c>
      <c r="N651" t="s">
        <v>333</v>
      </c>
      <c r="O651" t="s">
        <v>104</v>
      </c>
      <c r="P651" t="s">
        <v>333</v>
      </c>
      <c r="Q651" t="s">
        <v>333</v>
      </c>
      <c r="R651" t="s">
        <v>256</v>
      </c>
      <c r="S651" t="s">
        <v>365</v>
      </c>
      <c r="V651">
        <v>774</v>
      </c>
      <c r="W651">
        <v>774</v>
      </c>
    </row>
    <row r="652" spans="1:23" x14ac:dyDescent="0.35">
      <c r="A652">
        <v>10000187676</v>
      </c>
      <c r="B652">
        <v>1111375</v>
      </c>
      <c r="C652">
        <v>4152461</v>
      </c>
      <c r="E652" t="s">
        <v>49</v>
      </c>
      <c r="F652" t="s">
        <v>30</v>
      </c>
      <c r="G652" t="s">
        <v>44</v>
      </c>
      <c r="H652" s="2">
        <v>42874</v>
      </c>
      <c r="L652">
        <v>99284</v>
      </c>
      <c r="M652" t="s">
        <v>104</v>
      </c>
      <c r="N652" t="s">
        <v>74</v>
      </c>
      <c r="O652" t="s">
        <v>104</v>
      </c>
      <c r="P652" t="s">
        <v>74</v>
      </c>
      <c r="Q652" t="s">
        <v>74</v>
      </c>
      <c r="V652">
        <v>44.57</v>
      </c>
      <c r="W652">
        <v>0</v>
      </c>
    </row>
    <row r="653" spans="1:23" x14ac:dyDescent="0.35">
      <c r="A653">
        <v>10000187676</v>
      </c>
      <c r="B653">
        <v>1111375</v>
      </c>
      <c r="C653">
        <v>1730336</v>
      </c>
      <c r="E653" t="s">
        <v>49</v>
      </c>
      <c r="F653" t="s">
        <v>30</v>
      </c>
      <c r="G653" t="s">
        <v>44</v>
      </c>
      <c r="H653" s="2">
        <v>42863</v>
      </c>
      <c r="L653">
        <v>99285</v>
      </c>
      <c r="M653" t="s">
        <v>184</v>
      </c>
      <c r="N653" t="s">
        <v>366</v>
      </c>
      <c r="O653" t="s">
        <v>184</v>
      </c>
      <c r="P653" t="s">
        <v>366</v>
      </c>
      <c r="Q653" t="s">
        <v>366</v>
      </c>
      <c r="R653" t="s">
        <v>104</v>
      </c>
      <c r="V653">
        <v>66.52</v>
      </c>
      <c r="W653">
        <v>0</v>
      </c>
    </row>
    <row r="654" spans="1:23" x14ac:dyDescent="0.35">
      <c r="A654">
        <v>10000187676</v>
      </c>
      <c r="B654">
        <v>1111375</v>
      </c>
      <c r="C654">
        <v>354283</v>
      </c>
      <c r="E654" t="s">
        <v>49</v>
      </c>
      <c r="F654" t="s">
        <v>23</v>
      </c>
      <c r="G654" t="s">
        <v>44</v>
      </c>
      <c r="H654" s="2">
        <v>43104</v>
      </c>
      <c r="J654" s="2">
        <v>43104</v>
      </c>
      <c r="L654">
        <v>99284</v>
      </c>
      <c r="M654" t="s">
        <v>68</v>
      </c>
      <c r="N654" t="s">
        <v>38</v>
      </c>
      <c r="O654" t="s">
        <v>68</v>
      </c>
      <c r="P654" t="s">
        <v>38</v>
      </c>
      <c r="Q654" t="s">
        <v>38</v>
      </c>
      <c r="R654" t="s">
        <v>356</v>
      </c>
      <c r="S654" t="s">
        <v>342</v>
      </c>
      <c r="V654">
        <v>0</v>
      </c>
      <c r="W654">
        <v>271.10000000000002</v>
      </c>
    </row>
    <row r="655" spans="1:23" x14ac:dyDescent="0.35">
      <c r="A655">
        <v>10000187676</v>
      </c>
      <c r="B655">
        <v>1111375</v>
      </c>
      <c r="C655">
        <v>3435729</v>
      </c>
      <c r="E655" t="s">
        <v>49</v>
      </c>
      <c r="F655" t="s">
        <v>30</v>
      </c>
      <c r="G655" t="s">
        <v>44</v>
      </c>
      <c r="H655" s="2">
        <v>43104</v>
      </c>
      <c r="L655">
        <v>99284</v>
      </c>
      <c r="M655" t="s">
        <v>207</v>
      </c>
      <c r="N655" t="s">
        <v>367</v>
      </c>
      <c r="O655" t="s">
        <v>207</v>
      </c>
      <c r="P655" t="s">
        <v>367</v>
      </c>
      <c r="Q655" t="s">
        <v>367</v>
      </c>
      <c r="R655" t="s">
        <v>368</v>
      </c>
      <c r="V655">
        <v>107.98</v>
      </c>
      <c r="W655">
        <v>0</v>
      </c>
    </row>
    <row r="656" spans="1:23" x14ac:dyDescent="0.35">
      <c r="A656">
        <v>10000187676</v>
      </c>
      <c r="B656">
        <v>1111375</v>
      </c>
      <c r="C656">
        <v>354283</v>
      </c>
      <c r="E656" t="s">
        <v>49</v>
      </c>
      <c r="F656" t="s">
        <v>23</v>
      </c>
      <c r="G656" t="s">
        <v>44</v>
      </c>
      <c r="H656" s="2">
        <v>42837</v>
      </c>
      <c r="J656" s="2">
        <v>42837</v>
      </c>
      <c r="L656">
        <v>99283</v>
      </c>
      <c r="M656" t="s">
        <v>147</v>
      </c>
      <c r="N656" t="s">
        <v>369</v>
      </c>
      <c r="O656" t="s">
        <v>147</v>
      </c>
      <c r="P656" t="s">
        <v>369</v>
      </c>
      <c r="Q656" t="s">
        <v>369</v>
      </c>
      <c r="V656">
        <v>147.97999999999999</v>
      </c>
      <c r="W656">
        <v>147.97999999999999</v>
      </c>
    </row>
    <row r="657" spans="1:23" x14ac:dyDescent="0.35">
      <c r="A657">
        <v>10000187676</v>
      </c>
      <c r="B657">
        <v>1111375</v>
      </c>
      <c r="C657">
        <v>3435729</v>
      </c>
      <c r="E657" t="s">
        <v>49</v>
      </c>
      <c r="F657" t="s">
        <v>30</v>
      </c>
      <c r="G657" t="s">
        <v>44</v>
      </c>
      <c r="H657" s="2">
        <v>42837</v>
      </c>
      <c r="L657">
        <v>99282</v>
      </c>
      <c r="M657" t="s">
        <v>147</v>
      </c>
      <c r="O657" t="s">
        <v>147</v>
      </c>
      <c r="V657">
        <v>32.49</v>
      </c>
      <c r="W657">
        <v>0</v>
      </c>
    </row>
    <row r="658" spans="1:23" x14ac:dyDescent="0.35">
      <c r="A658">
        <v>10000187676</v>
      </c>
      <c r="B658">
        <v>1111375</v>
      </c>
      <c r="C658">
        <v>354283</v>
      </c>
      <c r="E658" t="s">
        <v>49</v>
      </c>
      <c r="F658" t="s">
        <v>23</v>
      </c>
      <c r="G658" t="s">
        <v>44</v>
      </c>
      <c r="H658" s="2">
        <v>43070</v>
      </c>
      <c r="J658" s="2">
        <v>43070</v>
      </c>
      <c r="L658">
        <v>99283</v>
      </c>
      <c r="M658" t="s">
        <v>343</v>
      </c>
      <c r="N658" t="s">
        <v>38</v>
      </c>
      <c r="O658" t="s">
        <v>343</v>
      </c>
      <c r="P658" t="s">
        <v>38</v>
      </c>
      <c r="Q658" t="s">
        <v>38</v>
      </c>
      <c r="R658" t="s">
        <v>273</v>
      </c>
      <c r="S658" t="s">
        <v>117</v>
      </c>
      <c r="V658">
        <v>0</v>
      </c>
      <c r="W658">
        <v>281.33</v>
      </c>
    </row>
    <row r="659" spans="1:23" x14ac:dyDescent="0.35">
      <c r="A659">
        <v>10000187676</v>
      </c>
      <c r="B659">
        <v>1111375</v>
      </c>
      <c r="C659">
        <v>3435729</v>
      </c>
      <c r="E659" t="s">
        <v>49</v>
      </c>
      <c r="F659" t="s">
        <v>30</v>
      </c>
      <c r="G659" t="s">
        <v>44</v>
      </c>
      <c r="H659" s="2">
        <v>43070</v>
      </c>
      <c r="L659">
        <v>99284</v>
      </c>
      <c r="M659" t="s">
        <v>343</v>
      </c>
      <c r="N659" t="s">
        <v>152</v>
      </c>
      <c r="O659" t="s">
        <v>343</v>
      </c>
      <c r="P659" t="s">
        <v>152</v>
      </c>
      <c r="Q659" t="s">
        <v>152</v>
      </c>
      <c r="R659" t="s">
        <v>368</v>
      </c>
      <c r="V659">
        <v>92.28</v>
      </c>
      <c r="W659">
        <v>0</v>
      </c>
    </row>
    <row r="660" spans="1:23" x14ac:dyDescent="0.35">
      <c r="A660">
        <v>10000187676</v>
      </c>
      <c r="B660">
        <v>1111375</v>
      </c>
      <c r="C660">
        <v>3927731</v>
      </c>
      <c r="E660" t="s">
        <v>49</v>
      </c>
      <c r="F660" t="s">
        <v>30</v>
      </c>
      <c r="G660" t="s">
        <v>44</v>
      </c>
      <c r="H660" s="2">
        <v>42749</v>
      </c>
      <c r="L660">
        <v>99285</v>
      </c>
      <c r="M660" t="s">
        <v>48</v>
      </c>
      <c r="N660" t="s">
        <v>329</v>
      </c>
      <c r="O660" t="s">
        <v>48</v>
      </c>
      <c r="P660" t="s">
        <v>329</v>
      </c>
      <c r="Q660" t="s">
        <v>329</v>
      </c>
      <c r="R660" t="s">
        <v>152</v>
      </c>
      <c r="V660">
        <v>160.19</v>
      </c>
      <c r="W660">
        <v>0</v>
      </c>
    </row>
    <row r="661" spans="1:23" x14ac:dyDescent="0.35">
      <c r="A661">
        <v>10000187676</v>
      </c>
      <c r="B661">
        <v>1111375</v>
      </c>
      <c r="C661">
        <v>354283</v>
      </c>
      <c r="E661" t="s">
        <v>49</v>
      </c>
      <c r="F661" t="s">
        <v>23</v>
      </c>
      <c r="G661" t="s">
        <v>44</v>
      </c>
      <c r="H661" s="2">
        <v>43003</v>
      </c>
      <c r="J661" s="2">
        <v>43003</v>
      </c>
      <c r="L661">
        <v>99284</v>
      </c>
      <c r="M661" t="s">
        <v>370</v>
      </c>
      <c r="N661" t="s">
        <v>100</v>
      </c>
      <c r="O661" t="s">
        <v>370</v>
      </c>
      <c r="P661" t="s">
        <v>100</v>
      </c>
      <c r="Q661" t="s">
        <v>100</v>
      </c>
      <c r="R661" t="s">
        <v>247</v>
      </c>
      <c r="S661" t="s">
        <v>371</v>
      </c>
      <c r="V661">
        <v>129.72</v>
      </c>
      <c r="W661">
        <v>628.04</v>
      </c>
    </row>
    <row r="662" spans="1:23" x14ac:dyDescent="0.35">
      <c r="A662">
        <v>10000187676</v>
      </c>
      <c r="B662">
        <v>1111375</v>
      </c>
      <c r="C662">
        <v>3435729</v>
      </c>
      <c r="E662" t="s">
        <v>49</v>
      </c>
      <c r="F662" t="s">
        <v>30</v>
      </c>
      <c r="G662" t="s">
        <v>44</v>
      </c>
      <c r="H662" s="2">
        <v>43003</v>
      </c>
      <c r="L662">
        <v>99285</v>
      </c>
      <c r="M662" t="s">
        <v>370</v>
      </c>
      <c r="N662" t="s">
        <v>371</v>
      </c>
      <c r="O662" t="s">
        <v>370</v>
      </c>
      <c r="P662" t="s">
        <v>371</v>
      </c>
      <c r="Q662" t="s">
        <v>371</v>
      </c>
      <c r="V662">
        <v>160.19</v>
      </c>
      <c r="W662">
        <v>0</v>
      </c>
    </row>
    <row r="663" spans="1:23" x14ac:dyDescent="0.35">
      <c r="A663">
        <v>10000187676</v>
      </c>
      <c r="B663">
        <v>1111375</v>
      </c>
      <c r="C663">
        <v>354283</v>
      </c>
      <c r="E663" t="s">
        <v>49</v>
      </c>
      <c r="F663" t="s">
        <v>23</v>
      </c>
      <c r="G663" t="s">
        <v>44</v>
      </c>
      <c r="H663" s="2">
        <v>42703</v>
      </c>
      <c r="J663" s="2">
        <v>42705</v>
      </c>
      <c r="L663">
        <v>99285</v>
      </c>
      <c r="M663" t="s">
        <v>109</v>
      </c>
      <c r="N663" t="s">
        <v>38</v>
      </c>
      <c r="O663" t="s">
        <v>109</v>
      </c>
      <c r="P663" t="s">
        <v>38</v>
      </c>
      <c r="Q663" t="s">
        <v>38</v>
      </c>
      <c r="R663" t="s">
        <v>132</v>
      </c>
      <c r="S663" t="s">
        <v>356</v>
      </c>
      <c r="V663">
        <v>3585.19</v>
      </c>
      <c r="W663">
        <v>3771.79</v>
      </c>
    </row>
    <row r="664" spans="1:23" x14ac:dyDescent="0.35">
      <c r="A664">
        <v>10000187676</v>
      </c>
      <c r="B664">
        <v>1111375</v>
      </c>
      <c r="C664">
        <v>2831670</v>
      </c>
      <c r="E664" t="s">
        <v>49</v>
      </c>
      <c r="F664" t="s">
        <v>30</v>
      </c>
      <c r="G664" t="s">
        <v>44</v>
      </c>
      <c r="H664" s="2">
        <v>42703</v>
      </c>
      <c r="L664">
        <v>99285</v>
      </c>
      <c r="M664" t="s">
        <v>109</v>
      </c>
      <c r="N664" t="s">
        <v>335</v>
      </c>
      <c r="O664" t="s">
        <v>109</v>
      </c>
      <c r="P664" t="s">
        <v>335</v>
      </c>
      <c r="Q664" t="s">
        <v>335</v>
      </c>
      <c r="R664" t="s">
        <v>372</v>
      </c>
      <c r="V664">
        <v>160.96</v>
      </c>
      <c r="W664">
        <v>0</v>
      </c>
    </row>
    <row r="665" spans="1:23" x14ac:dyDescent="0.35">
      <c r="A665">
        <v>10000187676</v>
      </c>
      <c r="B665">
        <v>1111375</v>
      </c>
      <c r="C665">
        <v>384643</v>
      </c>
      <c r="E665" t="s">
        <v>49</v>
      </c>
      <c r="F665" t="s">
        <v>23</v>
      </c>
      <c r="G665" t="s">
        <v>44</v>
      </c>
      <c r="H665" s="2">
        <v>43026</v>
      </c>
      <c r="J665" s="2">
        <v>43026</v>
      </c>
      <c r="L665">
        <v>99284</v>
      </c>
      <c r="M665" t="s">
        <v>68</v>
      </c>
      <c r="N665" t="s">
        <v>273</v>
      </c>
      <c r="O665" t="s">
        <v>68</v>
      </c>
      <c r="P665" t="s">
        <v>273</v>
      </c>
      <c r="Q665" t="s">
        <v>273</v>
      </c>
      <c r="R665" t="s">
        <v>352</v>
      </c>
      <c r="S665" t="s">
        <v>373</v>
      </c>
      <c r="V665">
        <v>774</v>
      </c>
      <c r="W665">
        <v>774</v>
      </c>
    </row>
    <row r="666" spans="1:23" x14ac:dyDescent="0.35">
      <c r="A666">
        <v>10000187676</v>
      </c>
      <c r="B666">
        <v>1111375</v>
      </c>
      <c r="C666">
        <v>354283</v>
      </c>
      <c r="E666" t="s">
        <v>49</v>
      </c>
      <c r="F666" t="s">
        <v>23</v>
      </c>
      <c r="G666" t="s">
        <v>44</v>
      </c>
      <c r="H666" s="2">
        <v>43019</v>
      </c>
      <c r="J666" s="2">
        <v>43019</v>
      </c>
      <c r="L666">
        <v>99284</v>
      </c>
      <c r="M666" t="s">
        <v>152</v>
      </c>
      <c r="N666" t="s">
        <v>38</v>
      </c>
      <c r="O666" t="s">
        <v>152</v>
      </c>
      <c r="P666" t="s">
        <v>38</v>
      </c>
      <c r="Q666" t="s">
        <v>38</v>
      </c>
      <c r="R666" t="s">
        <v>356</v>
      </c>
      <c r="S666" t="s">
        <v>117</v>
      </c>
      <c r="V666">
        <v>0</v>
      </c>
      <c r="W666">
        <v>626.95000000000005</v>
      </c>
    </row>
    <row r="667" spans="1:23" x14ac:dyDescent="0.35">
      <c r="A667">
        <v>10000187676</v>
      </c>
      <c r="B667">
        <v>1111375</v>
      </c>
      <c r="C667">
        <v>384643</v>
      </c>
      <c r="E667" t="s">
        <v>49</v>
      </c>
      <c r="F667" t="s">
        <v>23</v>
      </c>
      <c r="G667" t="s">
        <v>44</v>
      </c>
      <c r="H667" s="2">
        <v>42881</v>
      </c>
      <c r="J667" s="2">
        <v>42881</v>
      </c>
      <c r="L667">
        <v>99284</v>
      </c>
      <c r="M667" t="s">
        <v>104</v>
      </c>
      <c r="N667" t="s">
        <v>78</v>
      </c>
      <c r="O667" t="s">
        <v>104</v>
      </c>
      <c r="P667" t="s">
        <v>78</v>
      </c>
      <c r="Q667" t="s">
        <v>78</v>
      </c>
      <c r="R667" t="s">
        <v>374</v>
      </c>
      <c r="S667" t="s">
        <v>365</v>
      </c>
      <c r="V667">
        <v>774</v>
      </c>
      <c r="W667">
        <v>774</v>
      </c>
    </row>
    <row r="668" spans="1:23" x14ac:dyDescent="0.35">
      <c r="A668">
        <v>10000187676</v>
      </c>
      <c r="B668">
        <v>1111375</v>
      </c>
      <c r="C668">
        <v>354283</v>
      </c>
      <c r="E668" t="s">
        <v>49</v>
      </c>
      <c r="F668" t="s">
        <v>24</v>
      </c>
      <c r="G668" t="s">
        <v>25</v>
      </c>
      <c r="H668" s="2">
        <v>42749</v>
      </c>
      <c r="I668" s="2">
        <v>42749</v>
      </c>
      <c r="J668" s="2">
        <v>42773</v>
      </c>
      <c r="L668" t="s">
        <v>375</v>
      </c>
      <c r="M668" t="s">
        <v>376</v>
      </c>
      <c r="O668" t="s">
        <v>376</v>
      </c>
      <c r="P668" t="s">
        <v>377</v>
      </c>
      <c r="Q668" t="s">
        <v>377</v>
      </c>
      <c r="R668" t="s">
        <v>109</v>
      </c>
      <c r="S668" t="s">
        <v>378</v>
      </c>
      <c r="T668">
        <v>7200</v>
      </c>
      <c r="V668">
        <v>0</v>
      </c>
      <c r="W668">
        <v>17159.46</v>
      </c>
    </row>
    <row r="669" spans="1:23" x14ac:dyDescent="0.35">
      <c r="A669">
        <v>10000187676</v>
      </c>
      <c r="B669">
        <v>1111375</v>
      </c>
      <c r="C669">
        <v>354283</v>
      </c>
      <c r="E669" t="s">
        <v>49</v>
      </c>
      <c r="F669" t="s">
        <v>24</v>
      </c>
      <c r="G669" t="s">
        <v>25</v>
      </c>
      <c r="H669" s="2">
        <v>42749</v>
      </c>
      <c r="I669" s="2">
        <v>42749</v>
      </c>
      <c r="J669" s="2">
        <v>42773</v>
      </c>
      <c r="L669" t="s">
        <v>375</v>
      </c>
      <c r="M669" t="s">
        <v>376</v>
      </c>
      <c r="O669" t="s">
        <v>376</v>
      </c>
      <c r="P669" t="s">
        <v>377</v>
      </c>
      <c r="Q669" t="s">
        <v>377</v>
      </c>
      <c r="R669" t="s">
        <v>109</v>
      </c>
      <c r="S669" t="s">
        <v>378</v>
      </c>
      <c r="T669">
        <v>7200</v>
      </c>
      <c r="V669">
        <v>0</v>
      </c>
      <c r="W669">
        <v>17159.46</v>
      </c>
    </row>
    <row r="670" spans="1:23" x14ac:dyDescent="0.35">
      <c r="A670">
        <v>10000187676</v>
      </c>
      <c r="B670">
        <v>1111375</v>
      </c>
      <c r="C670">
        <v>384643</v>
      </c>
      <c r="E670" t="s">
        <v>49</v>
      </c>
      <c r="F670" t="s">
        <v>24</v>
      </c>
      <c r="G670" t="s">
        <v>25</v>
      </c>
      <c r="H670" s="2">
        <v>42863</v>
      </c>
      <c r="I670" s="2">
        <v>42863</v>
      </c>
      <c r="J670" s="2">
        <v>42871</v>
      </c>
      <c r="L670" t="s">
        <v>379</v>
      </c>
      <c r="M670" t="s">
        <v>184</v>
      </c>
      <c r="O670" t="s">
        <v>184</v>
      </c>
      <c r="P670" t="s">
        <v>380</v>
      </c>
      <c r="Q670" t="s">
        <v>380</v>
      </c>
      <c r="R670" t="s">
        <v>78</v>
      </c>
      <c r="S670" t="s">
        <v>381</v>
      </c>
      <c r="T670">
        <v>243</v>
      </c>
      <c r="V670">
        <v>0</v>
      </c>
      <c r="W670">
        <v>26283.63</v>
      </c>
    </row>
    <row r="671" spans="1:23" x14ac:dyDescent="0.35">
      <c r="A671">
        <v>10000187676</v>
      </c>
      <c r="B671">
        <v>1111375</v>
      </c>
      <c r="C671">
        <v>384643</v>
      </c>
      <c r="E671" t="s">
        <v>49</v>
      </c>
      <c r="F671" t="s">
        <v>24</v>
      </c>
      <c r="G671" t="s">
        <v>25</v>
      </c>
      <c r="H671" s="2">
        <v>42863</v>
      </c>
      <c r="I671" s="2">
        <v>42863</v>
      </c>
      <c r="J671" s="2">
        <v>42871</v>
      </c>
      <c r="L671" t="s">
        <v>379</v>
      </c>
      <c r="M671" t="s">
        <v>184</v>
      </c>
      <c r="O671" t="s">
        <v>184</v>
      </c>
      <c r="P671" t="s">
        <v>380</v>
      </c>
      <c r="Q671" t="s">
        <v>380</v>
      </c>
      <c r="R671" t="s">
        <v>78</v>
      </c>
      <c r="S671" t="s">
        <v>381</v>
      </c>
      <c r="T671">
        <v>243</v>
      </c>
      <c r="V671">
        <v>0</v>
      </c>
      <c r="W671">
        <v>26283.63</v>
      </c>
    </row>
    <row r="672" spans="1:23" x14ac:dyDescent="0.35">
      <c r="A672">
        <v>10000187676</v>
      </c>
      <c r="B672">
        <v>1111375</v>
      </c>
      <c r="C672">
        <v>384643</v>
      </c>
      <c r="E672" t="s">
        <v>49</v>
      </c>
      <c r="F672" t="s">
        <v>24</v>
      </c>
      <c r="G672" t="s">
        <v>25</v>
      </c>
      <c r="H672" s="2">
        <v>42863</v>
      </c>
      <c r="I672" s="2">
        <v>42863</v>
      </c>
      <c r="J672" s="2">
        <v>42871</v>
      </c>
      <c r="L672" t="s">
        <v>379</v>
      </c>
      <c r="M672" t="s">
        <v>184</v>
      </c>
      <c r="O672" t="s">
        <v>184</v>
      </c>
      <c r="P672" t="s">
        <v>380</v>
      </c>
      <c r="Q672" t="s">
        <v>380</v>
      </c>
      <c r="R672" t="s">
        <v>78</v>
      </c>
      <c r="S672" t="s">
        <v>381</v>
      </c>
      <c r="T672">
        <v>243</v>
      </c>
      <c r="V672">
        <v>0</v>
      </c>
      <c r="W672">
        <v>26283.63</v>
      </c>
    </row>
    <row r="673" spans="1:23" x14ac:dyDescent="0.35">
      <c r="A673">
        <v>10000187676</v>
      </c>
      <c r="B673">
        <v>1111375</v>
      </c>
      <c r="C673">
        <v>384643</v>
      </c>
      <c r="E673" t="s">
        <v>49</v>
      </c>
      <c r="F673" t="s">
        <v>24</v>
      </c>
      <c r="G673" t="s">
        <v>25</v>
      </c>
      <c r="H673" s="2">
        <v>42863</v>
      </c>
      <c r="I673" s="2">
        <v>42863</v>
      </c>
      <c r="J673" s="2">
        <v>42871</v>
      </c>
      <c r="L673" t="s">
        <v>379</v>
      </c>
      <c r="M673" t="s">
        <v>184</v>
      </c>
      <c r="O673" t="s">
        <v>184</v>
      </c>
      <c r="P673" t="s">
        <v>380</v>
      </c>
      <c r="Q673" t="s">
        <v>380</v>
      </c>
      <c r="R673" t="s">
        <v>78</v>
      </c>
      <c r="S673" t="s">
        <v>381</v>
      </c>
      <c r="T673">
        <v>243</v>
      </c>
      <c r="V673">
        <v>0</v>
      </c>
      <c r="W673">
        <v>26283.63</v>
      </c>
    </row>
    <row r="674" spans="1:23" x14ac:dyDescent="0.35">
      <c r="A674">
        <v>10000187676</v>
      </c>
      <c r="B674">
        <v>1111375</v>
      </c>
      <c r="C674">
        <v>384643</v>
      </c>
      <c r="E674" t="s">
        <v>49</v>
      </c>
      <c r="F674" t="s">
        <v>24</v>
      </c>
      <c r="G674" t="s">
        <v>25</v>
      </c>
      <c r="H674" s="2">
        <v>42863</v>
      </c>
      <c r="I674" s="2">
        <v>42863</v>
      </c>
      <c r="J674" s="2">
        <v>42871</v>
      </c>
      <c r="L674" t="s">
        <v>379</v>
      </c>
      <c r="M674" t="s">
        <v>184</v>
      </c>
      <c r="O674" t="s">
        <v>184</v>
      </c>
      <c r="P674" t="s">
        <v>380</v>
      </c>
      <c r="Q674" t="s">
        <v>380</v>
      </c>
      <c r="R674" t="s">
        <v>78</v>
      </c>
      <c r="S674" t="s">
        <v>381</v>
      </c>
      <c r="T674">
        <v>243</v>
      </c>
      <c r="V674">
        <v>0</v>
      </c>
      <c r="W674">
        <v>26283.63</v>
      </c>
    </row>
    <row r="675" spans="1:23" x14ac:dyDescent="0.35">
      <c r="A675">
        <v>10000187676</v>
      </c>
      <c r="B675">
        <v>1111375</v>
      </c>
      <c r="C675">
        <v>384643</v>
      </c>
      <c r="E675" t="s">
        <v>49</v>
      </c>
      <c r="F675" t="s">
        <v>24</v>
      </c>
      <c r="G675" t="s">
        <v>25</v>
      </c>
      <c r="H675" s="2">
        <v>42863</v>
      </c>
      <c r="I675" s="2">
        <v>42863</v>
      </c>
      <c r="J675" s="2">
        <v>42871</v>
      </c>
      <c r="L675" t="s">
        <v>379</v>
      </c>
      <c r="M675" t="s">
        <v>184</v>
      </c>
      <c r="O675" t="s">
        <v>184</v>
      </c>
      <c r="P675" t="s">
        <v>380</v>
      </c>
      <c r="Q675" t="s">
        <v>380</v>
      </c>
      <c r="R675" t="s">
        <v>78</v>
      </c>
      <c r="S675" t="s">
        <v>381</v>
      </c>
      <c r="T675">
        <v>243</v>
      </c>
      <c r="V675">
        <v>0</v>
      </c>
      <c r="W675">
        <v>26283.63</v>
      </c>
    </row>
    <row r="676" spans="1:23" x14ac:dyDescent="0.35">
      <c r="A676">
        <v>10000187676</v>
      </c>
      <c r="B676">
        <v>1111375</v>
      </c>
      <c r="C676">
        <v>384643</v>
      </c>
      <c r="E676" t="s">
        <v>49</v>
      </c>
      <c r="F676" t="s">
        <v>24</v>
      </c>
      <c r="G676" t="s">
        <v>25</v>
      </c>
      <c r="H676" s="2">
        <v>42863</v>
      </c>
      <c r="I676" s="2">
        <v>42863</v>
      </c>
      <c r="J676" s="2">
        <v>42871</v>
      </c>
      <c r="L676" t="s">
        <v>379</v>
      </c>
      <c r="M676" t="s">
        <v>184</v>
      </c>
      <c r="O676" t="s">
        <v>184</v>
      </c>
      <c r="P676" t="s">
        <v>380</v>
      </c>
      <c r="Q676" t="s">
        <v>380</v>
      </c>
      <c r="R676" t="s">
        <v>78</v>
      </c>
      <c r="S676" t="s">
        <v>381</v>
      </c>
      <c r="T676">
        <v>243</v>
      </c>
      <c r="V676">
        <v>0</v>
      </c>
      <c r="W676">
        <v>26283.63</v>
      </c>
    </row>
    <row r="677" spans="1:23" x14ac:dyDescent="0.35">
      <c r="A677">
        <v>10000187676</v>
      </c>
      <c r="B677">
        <v>1111375</v>
      </c>
      <c r="C677">
        <v>384643</v>
      </c>
      <c r="E677" t="s">
        <v>49</v>
      </c>
      <c r="F677" t="s">
        <v>24</v>
      </c>
      <c r="G677" t="s">
        <v>25</v>
      </c>
      <c r="H677" s="2">
        <v>42863</v>
      </c>
      <c r="I677" s="2">
        <v>42863</v>
      </c>
      <c r="J677" s="2">
        <v>42871</v>
      </c>
      <c r="L677" t="s">
        <v>379</v>
      </c>
      <c r="M677" t="s">
        <v>184</v>
      </c>
      <c r="O677" t="s">
        <v>184</v>
      </c>
      <c r="P677" t="s">
        <v>380</v>
      </c>
      <c r="Q677" t="s">
        <v>380</v>
      </c>
      <c r="R677" t="s">
        <v>78</v>
      </c>
      <c r="S677" t="s">
        <v>381</v>
      </c>
      <c r="T677">
        <v>243</v>
      </c>
      <c r="V677">
        <v>0</v>
      </c>
      <c r="W677">
        <v>26283.63</v>
      </c>
    </row>
    <row r="678" spans="1:23" x14ac:dyDescent="0.35">
      <c r="A678">
        <v>10000187676</v>
      </c>
      <c r="B678">
        <v>1111375</v>
      </c>
      <c r="C678">
        <v>384643</v>
      </c>
      <c r="E678" t="s">
        <v>49</v>
      </c>
      <c r="F678" t="s">
        <v>24</v>
      </c>
      <c r="G678" t="s">
        <v>25</v>
      </c>
      <c r="H678" s="2">
        <v>42863</v>
      </c>
      <c r="I678" s="2">
        <v>42863</v>
      </c>
      <c r="J678" s="2">
        <v>42871</v>
      </c>
      <c r="L678" t="s">
        <v>379</v>
      </c>
      <c r="M678" t="s">
        <v>184</v>
      </c>
      <c r="O678" t="s">
        <v>184</v>
      </c>
      <c r="P678" t="s">
        <v>380</v>
      </c>
      <c r="Q678" t="s">
        <v>380</v>
      </c>
      <c r="R678" t="s">
        <v>78</v>
      </c>
      <c r="S678" t="s">
        <v>381</v>
      </c>
      <c r="T678">
        <v>243</v>
      </c>
      <c r="V678">
        <v>0</v>
      </c>
      <c r="W678">
        <v>26283.63</v>
      </c>
    </row>
    <row r="679" spans="1:23" x14ac:dyDescent="0.35">
      <c r="A679">
        <v>10000187676</v>
      </c>
      <c r="B679">
        <v>1111375</v>
      </c>
      <c r="C679">
        <v>384643</v>
      </c>
      <c r="E679" t="s">
        <v>49</v>
      </c>
      <c r="F679" t="s">
        <v>24</v>
      </c>
      <c r="G679" t="s">
        <v>25</v>
      </c>
      <c r="H679" s="2">
        <v>42863</v>
      </c>
      <c r="I679" s="2">
        <v>42863</v>
      </c>
      <c r="J679" s="2">
        <v>42871</v>
      </c>
      <c r="L679" t="s">
        <v>379</v>
      </c>
      <c r="M679" t="s">
        <v>184</v>
      </c>
      <c r="O679" t="s">
        <v>184</v>
      </c>
      <c r="P679" t="s">
        <v>380</v>
      </c>
      <c r="Q679" t="s">
        <v>380</v>
      </c>
      <c r="R679" t="s">
        <v>78</v>
      </c>
      <c r="S679" t="s">
        <v>381</v>
      </c>
      <c r="T679">
        <v>243</v>
      </c>
      <c r="V679">
        <v>0</v>
      </c>
      <c r="W679">
        <v>26283.63</v>
      </c>
    </row>
    <row r="680" spans="1:23" x14ac:dyDescent="0.35">
      <c r="A680">
        <v>10000187676</v>
      </c>
      <c r="B680">
        <v>1111375</v>
      </c>
      <c r="C680">
        <v>384643</v>
      </c>
      <c r="E680" t="s">
        <v>49</v>
      </c>
      <c r="F680" t="s">
        <v>24</v>
      </c>
      <c r="G680" t="s">
        <v>25</v>
      </c>
      <c r="H680" s="2">
        <v>42863</v>
      </c>
      <c r="I680" s="2">
        <v>42863</v>
      </c>
      <c r="J680" s="2">
        <v>42871</v>
      </c>
      <c r="L680" t="s">
        <v>379</v>
      </c>
      <c r="M680" t="s">
        <v>184</v>
      </c>
      <c r="O680" t="s">
        <v>184</v>
      </c>
      <c r="P680" t="s">
        <v>380</v>
      </c>
      <c r="Q680" t="s">
        <v>380</v>
      </c>
      <c r="R680" t="s">
        <v>78</v>
      </c>
      <c r="S680" t="s">
        <v>381</v>
      </c>
      <c r="T680">
        <v>243</v>
      </c>
      <c r="V680">
        <v>0</v>
      </c>
      <c r="W680">
        <v>26283.63</v>
      </c>
    </row>
    <row r="681" spans="1:23" x14ac:dyDescent="0.35">
      <c r="A681">
        <v>10000187676</v>
      </c>
      <c r="B681">
        <v>1111375</v>
      </c>
      <c r="C681">
        <v>384643</v>
      </c>
      <c r="E681" t="s">
        <v>49</v>
      </c>
      <c r="F681" t="s">
        <v>24</v>
      </c>
      <c r="G681" t="s">
        <v>25</v>
      </c>
      <c r="H681" s="2">
        <v>42863</v>
      </c>
      <c r="I681" s="2">
        <v>42863</v>
      </c>
      <c r="J681" s="2">
        <v>42871</v>
      </c>
      <c r="L681" t="s">
        <v>379</v>
      </c>
      <c r="M681" t="s">
        <v>184</v>
      </c>
      <c r="O681" t="s">
        <v>184</v>
      </c>
      <c r="P681" t="s">
        <v>380</v>
      </c>
      <c r="Q681" t="s">
        <v>380</v>
      </c>
      <c r="R681" t="s">
        <v>78</v>
      </c>
      <c r="S681" t="s">
        <v>381</v>
      </c>
      <c r="T681">
        <v>243</v>
      </c>
      <c r="V681">
        <v>0</v>
      </c>
      <c r="W681">
        <v>26283.63</v>
      </c>
    </row>
    <row r="682" spans="1:23" x14ac:dyDescent="0.35">
      <c r="A682">
        <v>10000187676</v>
      </c>
      <c r="B682">
        <v>1111375</v>
      </c>
      <c r="C682">
        <v>384643</v>
      </c>
      <c r="E682" t="s">
        <v>49</v>
      </c>
      <c r="F682" t="s">
        <v>24</v>
      </c>
      <c r="G682" t="s">
        <v>25</v>
      </c>
      <c r="H682" s="2">
        <v>42863</v>
      </c>
      <c r="I682" s="2">
        <v>42863</v>
      </c>
      <c r="J682" s="2">
        <v>42871</v>
      </c>
      <c r="L682" t="s">
        <v>379</v>
      </c>
      <c r="M682" t="s">
        <v>184</v>
      </c>
      <c r="O682" t="s">
        <v>184</v>
      </c>
      <c r="P682" t="s">
        <v>380</v>
      </c>
      <c r="Q682" t="s">
        <v>380</v>
      </c>
      <c r="R682" t="s">
        <v>78</v>
      </c>
      <c r="S682" t="s">
        <v>381</v>
      </c>
      <c r="T682">
        <v>243</v>
      </c>
      <c r="V682">
        <v>0</v>
      </c>
      <c r="W682">
        <v>26283.63</v>
      </c>
    </row>
    <row r="683" spans="1:23" x14ac:dyDescent="0.35">
      <c r="A683">
        <v>10000187676</v>
      </c>
      <c r="B683">
        <v>1111375</v>
      </c>
      <c r="C683">
        <v>384643</v>
      </c>
      <c r="E683" t="s">
        <v>49</v>
      </c>
      <c r="F683" t="s">
        <v>24</v>
      </c>
      <c r="G683" t="s">
        <v>25</v>
      </c>
      <c r="H683" s="2">
        <v>42863</v>
      </c>
      <c r="I683" s="2">
        <v>42863</v>
      </c>
      <c r="J683" s="2">
        <v>42871</v>
      </c>
      <c r="L683" t="s">
        <v>379</v>
      </c>
      <c r="M683" t="s">
        <v>184</v>
      </c>
      <c r="O683" t="s">
        <v>184</v>
      </c>
      <c r="P683" t="s">
        <v>380</v>
      </c>
      <c r="Q683" t="s">
        <v>380</v>
      </c>
      <c r="R683" t="s">
        <v>78</v>
      </c>
      <c r="S683" t="s">
        <v>381</v>
      </c>
      <c r="T683">
        <v>243</v>
      </c>
      <c r="V683">
        <v>0</v>
      </c>
      <c r="W683">
        <v>26283.63</v>
      </c>
    </row>
    <row r="684" spans="1:23" x14ac:dyDescent="0.35">
      <c r="A684">
        <v>10000187676</v>
      </c>
      <c r="B684">
        <v>1111375</v>
      </c>
      <c r="C684">
        <v>384643</v>
      </c>
      <c r="E684" t="s">
        <v>49</v>
      </c>
      <c r="F684" t="s">
        <v>24</v>
      </c>
      <c r="G684" t="s">
        <v>25</v>
      </c>
      <c r="H684" s="2">
        <v>42863</v>
      </c>
      <c r="I684" s="2">
        <v>42863</v>
      </c>
      <c r="J684" s="2">
        <v>42871</v>
      </c>
      <c r="L684" t="s">
        <v>379</v>
      </c>
      <c r="M684" t="s">
        <v>184</v>
      </c>
      <c r="O684" t="s">
        <v>184</v>
      </c>
      <c r="P684" t="s">
        <v>380</v>
      </c>
      <c r="Q684" t="s">
        <v>380</v>
      </c>
      <c r="R684" t="s">
        <v>78</v>
      </c>
      <c r="S684" t="s">
        <v>381</v>
      </c>
      <c r="T684">
        <v>243</v>
      </c>
      <c r="V684">
        <v>0</v>
      </c>
      <c r="W684">
        <v>26283.63</v>
      </c>
    </row>
    <row r="685" spans="1:23" x14ac:dyDescent="0.35">
      <c r="A685">
        <v>10000187676</v>
      </c>
      <c r="B685">
        <v>1111375</v>
      </c>
      <c r="C685">
        <v>384643</v>
      </c>
      <c r="E685" t="s">
        <v>49</v>
      </c>
      <c r="F685" t="s">
        <v>24</v>
      </c>
      <c r="G685" t="s">
        <v>25</v>
      </c>
      <c r="H685" s="2">
        <v>42863</v>
      </c>
      <c r="I685" s="2">
        <v>42863</v>
      </c>
      <c r="J685" s="2">
        <v>42871</v>
      </c>
      <c r="L685" t="s">
        <v>379</v>
      </c>
      <c r="M685" t="s">
        <v>184</v>
      </c>
      <c r="O685" t="s">
        <v>184</v>
      </c>
      <c r="P685" t="s">
        <v>380</v>
      </c>
      <c r="Q685" t="s">
        <v>380</v>
      </c>
      <c r="R685" t="s">
        <v>78</v>
      </c>
      <c r="S685" t="s">
        <v>381</v>
      </c>
      <c r="T685">
        <v>243</v>
      </c>
      <c r="V685">
        <v>0</v>
      </c>
      <c r="W685">
        <v>26283.63</v>
      </c>
    </row>
    <row r="686" spans="1:23" x14ac:dyDescent="0.35">
      <c r="A686">
        <v>10000187676</v>
      </c>
      <c r="B686">
        <v>1111375</v>
      </c>
      <c r="C686">
        <v>384643</v>
      </c>
      <c r="E686" t="s">
        <v>49</v>
      </c>
      <c r="F686" t="s">
        <v>24</v>
      </c>
      <c r="G686" t="s">
        <v>25</v>
      </c>
      <c r="H686" s="2">
        <v>42863</v>
      </c>
      <c r="I686" s="2">
        <v>42863</v>
      </c>
      <c r="J686" s="2">
        <v>42871</v>
      </c>
      <c r="L686" t="s">
        <v>379</v>
      </c>
      <c r="M686" t="s">
        <v>184</v>
      </c>
      <c r="O686" t="s">
        <v>184</v>
      </c>
      <c r="P686" t="s">
        <v>380</v>
      </c>
      <c r="Q686" t="s">
        <v>380</v>
      </c>
      <c r="R686" t="s">
        <v>78</v>
      </c>
      <c r="S686" t="s">
        <v>381</v>
      </c>
      <c r="T686">
        <v>243</v>
      </c>
      <c r="V686">
        <v>0</v>
      </c>
      <c r="W686">
        <v>26283.63</v>
      </c>
    </row>
    <row r="687" spans="1:23" x14ac:dyDescent="0.35">
      <c r="A687">
        <v>10000187676</v>
      </c>
      <c r="B687">
        <v>1111375</v>
      </c>
      <c r="C687">
        <v>384643</v>
      </c>
      <c r="E687" t="s">
        <v>49</v>
      </c>
      <c r="F687" t="s">
        <v>24</v>
      </c>
      <c r="G687" t="s">
        <v>25</v>
      </c>
      <c r="H687" s="2">
        <v>42863</v>
      </c>
      <c r="I687" s="2">
        <v>42863</v>
      </c>
      <c r="J687" s="2">
        <v>42871</v>
      </c>
      <c r="L687" t="s">
        <v>379</v>
      </c>
      <c r="M687" t="s">
        <v>184</v>
      </c>
      <c r="O687" t="s">
        <v>184</v>
      </c>
      <c r="P687" t="s">
        <v>380</v>
      </c>
      <c r="Q687" t="s">
        <v>380</v>
      </c>
      <c r="R687" t="s">
        <v>78</v>
      </c>
      <c r="S687" t="s">
        <v>381</v>
      </c>
      <c r="T687">
        <v>243</v>
      </c>
      <c r="V687">
        <v>0</v>
      </c>
      <c r="W687">
        <v>26283.63</v>
      </c>
    </row>
    <row r="688" spans="1:23" x14ac:dyDescent="0.35">
      <c r="A688">
        <v>10000187676</v>
      </c>
      <c r="B688">
        <v>1111375</v>
      </c>
      <c r="C688">
        <v>384643</v>
      </c>
      <c r="E688" t="s">
        <v>49</v>
      </c>
      <c r="F688" t="s">
        <v>24</v>
      </c>
      <c r="G688" t="s">
        <v>25</v>
      </c>
      <c r="H688" s="2">
        <v>42863</v>
      </c>
      <c r="I688" s="2">
        <v>42863</v>
      </c>
      <c r="J688" s="2">
        <v>42871</v>
      </c>
      <c r="L688" t="s">
        <v>379</v>
      </c>
      <c r="M688" t="s">
        <v>184</v>
      </c>
      <c r="O688" t="s">
        <v>184</v>
      </c>
      <c r="P688" t="s">
        <v>380</v>
      </c>
      <c r="Q688" t="s">
        <v>380</v>
      </c>
      <c r="R688" t="s">
        <v>78</v>
      </c>
      <c r="S688" t="s">
        <v>381</v>
      </c>
      <c r="T688">
        <v>243</v>
      </c>
      <c r="V688">
        <v>0</v>
      </c>
      <c r="W688">
        <v>26283.63</v>
      </c>
    </row>
    <row r="689" spans="1:23" x14ac:dyDescent="0.35">
      <c r="A689">
        <v>10000187676</v>
      </c>
      <c r="B689">
        <v>1111375</v>
      </c>
      <c r="C689">
        <v>384643</v>
      </c>
      <c r="E689" t="s">
        <v>49</v>
      </c>
      <c r="F689" t="s">
        <v>24</v>
      </c>
      <c r="G689" t="s">
        <v>25</v>
      </c>
      <c r="H689" s="2">
        <v>42863</v>
      </c>
      <c r="I689" s="2">
        <v>42863</v>
      </c>
      <c r="J689" s="2">
        <v>42871</v>
      </c>
      <c r="L689" t="s">
        <v>379</v>
      </c>
      <c r="M689" t="s">
        <v>184</v>
      </c>
      <c r="O689" t="s">
        <v>184</v>
      </c>
      <c r="P689" t="s">
        <v>380</v>
      </c>
      <c r="Q689" t="s">
        <v>380</v>
      </c>
      <c r="R689" t="s">
        <v>78</v>
      </c>
      <c r="S689" t="s">
        <v>381</v>
      </c>
      <c r="T689">
        <v>243</v>
      </c>
      <c r="V689">
        <v>0</v>
      </c>
      <c r="W689">
        <v>26283.63</v>
      </c>
    </row>
    <row r="690" spans="1:23" x14ac:dyDescent="0.35">
      <c r="A690">
        <v>10000187676</v>
      </c>
      <c r="B690">
        <v>1111375</v>
      </c>
      <c r="C690">
        <v>384643</v>
      </c>
      <c r="E690" t="s">
        <v>49</v>
      </c>
      <c r="F690" t="s">
        <v>24</v>
      </c>
      <c r="G690" t="s">
        <v>25</v>
      </c>
      <c r="H690" s="2">
        <v>42863</v>
      </c>
      <c r="I690" s="2">
        <v>42863</v>
      </c>
      <c r="J690" s="2">
        <v>42871</v>
      </c>
      <c r="L690" t="s">
        <v>379</v>
      </c>
      <c r="M690" t="s">
        <v>184</v>
      </c>
      <c r="O690" t="s">
        <v>184</v>
      </c>
      <c r="P690" t="s">
        <v>380</v>
      </c>
      <c r="Q690" t="s">
        <v>380</v>
      </c>
      <c r="R690" t="s">
        <v>78</v>
      </c>
      <c r="S690" t="s">
        <v>381</v>
      </c>
      <c r="T690">
        <v>243</v>
      </c>
      <c r="V690">
        <v>0</v>
      </c>
      <c r="W690">
        <v>26283.63</v>
      </c>
    </row>
    <row r="691" spans="1:23" x14ac:dyDescent="0.35">
      <c r="A691">
        <v>10000187676</v>
      </c>
      <c r="B691">
        <v>1111375</v>
      </c>
      <c r="C691">
        <v>384643</v>
      </c>
      <c r="E691" t="s">
        <v>49</v>
      </c>
      <c r="F691" t="s">
        <v>24</v>
      </c>
      <c r="G691" t="s">
        <v>25</v>
      </c>
      <c r="H691" s="2">
        <v>42863</v>
      </c>
      <c r="I691" s="2">
        <v>42863</v>
      </c>
      <c r="J691" s="2">
        <v>42871</v>
      </c>
      <c r="L691" t="s">
        <v>379</v>
      </c>
      <c r="M691" t="s">
        <v>184</v>
      </c>
      <c r="O691" t="s">
        <v>184</v>
      </c>
      <c r="P691" t="s">
        <v>380</v>
      </c>
      <c r="Q691" t="s">
        <v>380</v>
      </c>
      <c r="R691" t="s">
        <v>78</v>
      </c>
      <c r="S691" t="s">
        <v>381</v>
      </c>
      <c r="T691">
        <v>243</v>
      </c>
      <c r="V691">
        <v>26283.63</v>
      </c>
      <c r="W691">
        <v>26283.63</v>
      </c>
    </row>
    <row r="692" spans="1:23" x14ac:dyDescent="0.35">
      <c r="A692">
        <v>10000187676</v>
      </c>
      <c r="B692">
        <v>1111375</v>
      </c>
      <c r="C692">
        <v>384643</v>
      </c>
      <c r="E692" t="s">
        <v>49</v>
      </c>
      <c r="F692" t="s">
        <v>24</v>
      </c>
      <c r="G692" t="s">
        <v>25</v>
      </c>
      <c r="H692" s="2">
        <v>42863</v>
      </c>
      <c r="I692" s="2">
        <v>42863</v>
      </c>
      <c r="J692" s="2">
        <v>42871</v>
      </c>
      <c r="L692" t="s">
        <v>379</v>
      </c>
      <c r="M692" t="s">
        <v>184</v>
      </c>
      <c r="O692" t="s">
        <v>184</v>
      </c>
      <c r="P692" t="s">
        <v>380</v>
      </c>
      <c r="Q692" t="s">
        <v>380</v>
      </c>
      <c r="R692" t="s">
        <v>78</v>
      </c>
      <c r="S692" t="s">
        <v>381</v>
      </c>
      <c r="T692">
        <v>243</v>
      </c>
      <c r="V692">
        <v>0</v>
      </c>
      <c r="W692">
        <v>26283.63</v>
      </c>
    </row>
    <row r="693" spans="1:23" x14ac:dyDescent="0.35">
      <c r="A693">
        <v>10000187676</v>
      </c>
      <c r="B693">
        <v>1111375</v>
      </c>
      <c r="C693">
        <v>384643</v>
      </c>
      <c r="E693" t="s">
        <v>49</v>
      </c>
      <c r="F693" t="s">
        <v>24</v>
      </c>
      <c r="G693" t="s">
        <v>25</v>
      </c>
      <c r="H693" s="2">
        <v>42863</v>
      </c>
      <c r="I693" s="2">
        <v>42863</v>
      </c>
      <c r="J693" s="2">
        <v>42871</v>
      </c>
      <c r="L693" t="s">
        <v>379</v>
      </c>
      <c r="M693" t="s">
        <v>184</v>
      </c>
      <c r="O693" t="s">
        <v>184</v>
      </c>
      <c r="P693" t="s">
        <v>380</v>
      </c>
      <c r="Q693" t="s">
        <v>380</v>
      </c>
      <c r="R693" t="s">
        <v>78</v>
      </c>
      <c r="S693" t="s">
        <v>381</v>
      </c>
      <c r="T693">
        <v>243</v>
      </c>
      <c r="V693">
        <v>0</v>
      </c>
      <c r="W693">
        <v>26283.63</v>
      </c>
    </row>
    <row r="694" spans="1:23" x14ac:dyDescent="0.35">
      <c r="A694">
        <v>10000187676</v>
      </c>
      <c r="B694">
        <v>1111375</v>
      </c>
      <c r="C694">
        <v>384643</v>
      </c>
      <c r="E694" t="s">
        <v>49</v>
      </c>
      <c r="F694" t="s">
        <v>24</v>
      </c>
      <c r="G694" t="s">
        <v>25</v>
      </c>
      <c r="H694" s="2">
        <v>42863</v>
      </c>
      <c r="I694" s="2">
        <v>42863</v>
      </c>
      <c r="J694" s="2">
        <v>42871</v>
      </c>
      <c r="L694" t="s">
        <v>379</v>
      </c>
      <c r="M694" t="s">
        <v>184</v>
      </c>
      <c r="O694" t="s">
        <v>184</v>
      </c>
      <c r="P694" t="s">
        <v>380</v>
      </c>
      <c r="Q694" t="s">
        <v>380</v>
      </c>
      <c r="R694" t="s">
        <v>78</v>
      </c>
      <c r="S694" t="s">
        <v>381</v>
      </c>
      <c r="T694">
        <v>243</v>
      </c>
      <c r="V694">
        <v>0</v>
      </c>
      <c r="W694">
        <v>26283.63</v>
      </c>
    </row>
    <row r="695" spans="1:23" x14ac:dyDescent="0.35">
      <c r="A695">
        <v>10000187676</v>
      </c>
      <c r="C695">
        <v>3002393</v>
      </c>
      <c r="E695" t="s">
        <v>23</v>
      </c>
      <c r="F695" t="s">
        <v>24</v>
      </c>
      <c r="G695" t="s">
        <v>25</v>
      </c>
      <c r="H695" s="2">
        <v>42863</v>
      </c>
      <c r="I695" s="2">
        <v>42863</v>
      </c>
      <c r="J695" s="2">
        <v>42871</v>
      </c>
      <c r="L695" t="s">
        <v>379</v>
      </c>
      <c r="M695" t="s">
        <v>184</v>
      </c>
      <c r="N695" t="s">
        <v>184</v>
      </c>
      <c r="O695" t="s">
        <v>184</v>
      </c>
      <c r="P695" t="s">
        <v>184</v>
      </c>
      <c r="Q695" t="s">
        <v>184</v>
      </c>
      <c r="R695" t="s">
        <v>374</v>
      </c>
      <c r="S695" t="s">
        <v>112</v>
      </c>
      <c r="T695">
        <v>24</v>
      </c>
      <c r="U695">
        <v>3825.83</v>
      </c>
    </row>
    <row r="696" spans="1:23" x14ac:dyDescent="0.35">
      <c r="A696">
        <v>10000187676</v>
      </c>
      <c r="B696">
        <v>1111375</v>
      </c>
      <c r="C696">
        <v>384643</v>
      </c>
      <c r="E696" t="s">
        <v>49</v>
      </c>
      <c r="F696" t="s">
        <v>24</v>
      </c>
      <c r="G696" t="s">
        <v>25</v>
      </c>
      <c r="H696" s="2">
        <v>42863</v>
      </c>
      <c r="I696" s="2">
        <v>42863</v>
      </c>
      <c r="J696" s="2">
        <v>42871</v>
      </c>
      <c r="L696" t="s">
        <v>379</v>
      </c>
      <c r="M696" t="s">
        <v>184</v>
      </c>
      <c r="O696" t="s">
        <v>184</v>
      </c>
      <c r="P696" t="s">
        <v>380</v>
      </c>
      <c r="Q696" t="s">
        <v>380</v>
      </c>
      <c r="R696" t="s">
        <v>78</v>
      </c>
      <c r="S696" t="s">
        <v>381</v>
      </c>
      <c r="T696">
        <v>243</v>
      </c>
      <c r="V696">
        <v>0</v>
      </c>
      <c r="W696">
        <v>26283.63</v>
      </c>
    </row>
    <row r="697" spans="1:23" x14ac:dyDescent="0.35">
      <c r="A697">
        <v>10000187676</v>
      </c>
      <c r="B697">
        <v>1111375</v>
      </c>
      <c r="C697">
        <v>384643</v>
      </c>
      <c r="E697" t="s">
        <v>49</v>
      </c>
      <c r="F697" t="s">
        <v>24</v>
      </c>
      <c r="G697" t="s">
        <v>25</v>
      </c>
      <c r="H697" s="2">
        <v>42863</v>
      </c>
      <c r="I697" s="2">
        <v>42863</v>
      </c>
      <c r="J697" s="2">
        <v>42871</v>
      </c>
      <c r="L697" t="s">
        <v>379</v>
      </c>
      <c r="M697" t="s">
        <v>184</v>
      </c>
      <c r="O697" t="s">
        <v>184</v>
      </c>
      <c r="P697" t="s">
        <v>380</v>
      </c>
      <c r="Q697" t="s">
        <v>380</v>
      </c>
      <c r="R697" t="s">
        <v>78</v>
      </c>
      <c r="S697" t="s">
        <v>381</v>
      </c>
      <c r="T697">
        <v>243</v>
      </c>
      <c r="V697">
        <v>0</v>
      </c>
      <c r="W697">
        <v>26283.63</v>
      </c>
    </row>
    <row r="698" spans="1:23" x14ac:dyDescent="0.35">
      <c r="A698">
        <v>10000187676</v>
      </c>
      <c r="B698">
        <v>1111375</v>
      </c>
      <c r="C698">
        <v>354283</v>
      </c>
      <c r="E698" t="s">
        <v>49</v>
      </c>
      <c r="F698" t="s">
        <v>24</v>
      </c>
      <c r="G698" t="s">
        <v>25</v>
      </c>
      <c r="H698" s="2">
        <v>42749</v>
      </c>
      <c r="I698" s="2">
        <v>42749</v>
      </c>
      <c r="J698" s="2">
        <v>42773</v>
      </c>
      <c r="L698" t="s">
        <v>375</v>
      </c>
      <c r="M698" t="s">
        <v>376</v>
      </c>
      <c r="O698" t="s">
        <v>376</v>
      </c>
      <c r="P698" t="s">
        <v>377</v>
      </c>
      <c r="Q698" t="s">
        <v>377</v>
      </c>
      <c r="R698" t="s">
        <v>109</v>
      </c>
      <c r="S698" t="s">
        <v>378</v>
      </c>
      <c r="T698">
        <v>7200</v>
      </c>
      <c r="V698">
        <v>0</v>
      </c>
      <c r="W698">
        <v>17159.46</v>
      </c>
    </row>
    <row r="699" spans="1:23" x14ac:dyDescent="0.35">
      <c r="A699">
        <v>10000187676</v>
      </c>
      <c r="B699">
        <v>1111375</v>
      </c>
      <c r="C699">
        <v>354283</v>
      </c>
      <c r="E699" t="s">
        <v>49</v>
      </c>
      <c r="F699" t="s">
        <v>24</v>
      </c>
      <c r="G699" t="s">
        <v>25</v>
      </c>
      <c r="H699" s="2">
        <v>42749</v>
      </c>
      <c r="I699" s="2">
        <v>42749</v>
      </c>
      <c r="J699" s="2">
        <v>42773</v>
      </c>
      <c r="L699" t="s">
        <v>375</v>
      </c>
      <c r="M699" t="s">
        <v>376</v>
      </c>
      <c r="O699" t="s">
        <v>376</v>
      </c>
      <c r="P699" t="s">
        <v>377</v>
      </c>
      <c r="Q699" t="s">
        <v>377</v>
      </c>
      <c r="R699" t="s">
        <v>109</v>
      </c>
      <c r="S699" t="s">
        <v>378</v>
      </c>
      <c r="T699">
        <v>7200</v>
      </c>
      <c r="V699">
        <v>0</v>
      </c>
      <c r="W699">
        <v>17159.46</v>
      </c>
    </row>
    <row r="700" spans="1:23" x14ac:dyDescent="0.35">
      <c r="A700">
        <v>10000187676</v>
      </c>
      <c r="B700">
        <v>1111375</v>
      </c>
      <c r="C700">
        <v>354283</v>
      </c>
      <c r="E700" t="s">
        <v>49</v>
      </c>
      <c r="F700" t="s">
        <v>24</v>
      </c>
      <c r="G700" t="s">
        <v>25</v>
      </c>
      <c r="H700" s="2">
        <v>42749</v>
      </c>
      <c r="I700" s="2">
        <v>42749</v>
      </c>
      <c r="J700" s="2">
        <v>42773</v>
      </c>
      <c r="L700" t="s">
        <v>375</v>
      </c>
      <c r="M700" t="s">
        <v>376</v>
      </c>
      <c r="O700" t="s">
        <v>376</v>
      </c>
      <c r="P700" t="s">
        <v>377</v>
      </c>
      <c r="Q700" t="s">
        <v>377</v>
      </c>
      <c r="R700" t="s">
        <v>109</v>
      </c>
      <c r="S700" t="s">
        <v>378</v>
      </c>
      <c r="T700">
        <v>7200</v>
      </c>
      <c r="V700">
        <v>0</v>
      </c>
      <c r="W700">
        <v>17159.46</v>
      </c>
    </row>
    <row r="701" spans="1:23" x14ac:dyDescent="0.35">
      <c r="A701">
        <v>10000187676</v>
      </c>
      <c r="B701">
        <v>1111375</v>
      </c>
      <c r="C701">
        <v>354283</v>
      </c>
      <c r="E701" t="s">
        <v>49</v>
      </c>
      <c r="F701" t="s">
        <v>24</v>
      </c>
      <c r="G701" t="s">
        <v>25</v>
      </c>
      <c r="H701" s="2">
        <v>42749</v>
      </c>
      <c r="I701" s="2">
        <v>42749</v>
      </c>
      <c r="J701" s="2">
        <v>42773</v>
      </c>
      <c r="L701" t="s">
        <v>375</v>
      </c>
      <c r="M701" t="s">
        <v>376</v>
      </c>
      <c r="O701" t="s">
        <v>376</v>
      </c>
      <c r="P701" t="s">
        <v>377</v>
      </c>
      <c r="Q701" t="s">
        <v>377</v>
      </c>
      <c r="R701" t="s">
        <v>109</v>
      </c>
      <c r="S701" t="s">
        <v>378</v>
      </c>
      <c r="T701">
        <v>7200</v>
      </c>
      <c r="V701">
        <v>0</v>
      </c>
      <c r="W701">
        <v>17159.46</v>
      </c>
    </row>
    <row r="702" spans="1:23" x14ac:dyDescent="0.35">
      <c r="A702">
        <v>10000187676</v>
      </c>
      <c r="B702">
        <v>1111375</v>
      </c>
      <c r="C702">
        <v>354283</v>
      </c>
      <c r="E702" t="s">
        <v>49</v>
      </c>
      <c r="F702" t="s">
        <v>24</v>
      </c>
      <c r="G702" t="s">
        <v>25</v>
      </c>
      <c r="H702" s="2">
        <v>42749</v>
      </c>
      <c r="I702" s="2">
        <v>42749</v>
      </c>
      <c r="J702" s="2">
        <v>42773</v>
      </c>
      <c r="L702" t="s">
        <v>375</v>
      </c>
      <c r="M702" t="s">
        <v>376</v>
      </c>
      <c r="O702" t="s">
        <v>376</v>
      </c>
      <c r="P702" t="s">
        <v>377</v>
      </c>
      <c r="Q702" t="s">
        <v>377</v>
      </c>
      <c r="R702" t="s">
        <v>109</v>
      </c>
      <c r="S702" t="s">
        <v>378</v>
      </c>
      <c r="T702">
        <v>7200</v>
      </c>
      <c r="V702">
        <v>0</v>
      </c>
      <c r="W702">
        <v>17159.46</v>
      </c>
    </row>
    <row r="703" spans="1:23" x14ac:dyDescent="0.35">
      <c r="A703">
        <v>10000187676</v>
      </c>
      <c r="B703">
        <v>1111375</v>
      </c>
      <c r="C703">
        <v>354283</v>
      </c>
      <c r="E703" t="s">
        <v>49</v>
      </c>
      <c r="F703" t="s">
        <v>24</v>
      </c>
      <c r="G703" t="s">
        <v>25</v>
      </c>
      <c r="H703" s="2">
        <v>42749</v>
      </c>
      <c r="I703" s="2">
        <v>42749</v>
      </c>
      <c r="J703" s="2">
        <v>42773</v>
      </c>
      <c r="L703" t="s">
        <v>375</v>
      </c>
      <c r="M703" t="s">
        <v>376</v>
      </c>
      <c r="O703" t="s">
        <v>376</v>
      </c>
      <c r="P703" t="s">
        <v>377</v>
      </c>
      <c r="Q703" t="s">
        <v>377</v>
      </c>
      <c r="R703" t="s">
        <v>109</v>
      </c>
      <c r="S703" t="s">
        <v>378</v>
      </c>
      <c r="T703">
        <v>7200</v>
      </c>
      <c r="V703">
        <v>0</v>
      </c>
      <c r="W703">
        <v>17159.46</v>
      </c>
    </row>
    <row r="704" spans="1:23" x14ac:dyDescent="0.35">
      <c r="A704">
        <v>10000187676</v>
      </c>
      <c r="B704">
        <v>1111375</v>
      </c>
      <c r="C704">
        <v>354283</v>
      </c>
      <c r="E704" t="s">
        <v>49</v>
      </c>
      <c r="F704" t="s">
        <v>24</v>
      </c>
      <c r="G704" t="s">
        <v>25</v>
      </c>
      <c r="H704" s="2">
        <v>42749</v>
      </c>
      <c r="I704" s="2">
        <v>42749</v>
      </c>
      <c r="J704" s="2">
        <v>42773</v>
      </c>
      <c r="L704" t="s">
        <v>375</v>
      </c>
      <c r="M704" t="s">
        <v>376</v>
      </c>
      <c r="O704" t="s">
        <v>376</v>
      </c>
      <c r="P704" t="s">
        <v>377</v>
      </c>
      <c r="Q704" t="s">
        <v>377</v>
      </c>
      <c r="R704" t="s">
        <v>109</v>
      </c>
      <c r="S704" t="s">
        <v>378</v>
      </c>
      <c r="T704">
        <v>7200</v>
      </c>
      <c r="V704">
        <v>0</v>
      </c>
      <c r="W704">
        <v>17159.46</v>
      </c>
    </row>
    <row r="705" spans="1:23" x14ac:dyDescent="0.35">
      <c r="A705">
        <v>10000187676</v>
      </c>
      <c r="B705">
        <v>1111375</v>
      </c>
      <c r="C705">
        <v>354283</v>
      </c>
      <c r="E705" t="s">
        <v>49</v>
      </c>
      <c r="F705" t="s">
        <v>24</v>
      </c>
      <c r="G705" t="s">
        <v>25</v>
      </c>
      <c r="H705" s="2">
        <v>42749</v>
      </c>
      <c r="I705" s="2">
        <v>42749</v>
      </c>
      <c r="J705" s="2">
        <v>42773</v>
      </c>
      <c r="L705" t="s">
        <v>375</v>
      </c>
      <c r="M705" t="s">
        <v>376</v>
      </c>
      <c r="O705" t="s">
        <v>376</v>
      </c>
      <c r="P705" t="s">
        <v>377</v>
      </c>
      <c r="Q705" t="s">
        <v>377</v>
      </c>
      <c r="R705" t="s">
        <v>109</v>
      </c>
      <c r="S705" t="s">
        <v>378</v>
      </c>
      <c r="T705">
        <v>7200</v>
      </c>
      <c r="V705">
        <v>0</v>
      </c>
      <c r="W705">
        <v>17159.46</v>
      </c>
    </row>
    <row r="706" spans="1:23" x14ac:dyDescent="0.35">
      <c r="A706">
        <v>10000187676</v>
      </c>
      <c r="B706">
        <v>1111375</v>
      </c>
      <c r="C706">
        <v>354283</v>
      </c>
      <c r="E706" t="s">
        <v>49</v>
      </c>
      <c r="F706" t="s">
        <v>24</v>
      </c>
      <c r="G706" t="s">
        <v>25</v>
      </c>
      <c r="H706" s="2">
        <v>42749</v>
      </c>
      <c r="I706" s="2">
        <v>42749</v>
      </c>
      <c r="J706" s="2">
        <v>42773</v>
      </c>
      <c r="L706" t="s">
        <v>375</v>
      </c>
      <c r="M706" t="s">
        <v>376</v>
      </c>
      <c r="O706" t="s">
        <v>376</v>
      </c>
      <c r="P706" t="s">
        <v>377</v>
      </c>
      <c r="Q706" t="s">
        <v>377</v>
      </c>
      <c r="R706" t="s">
        <v>109</v>
      </c>
      <c r="S706" t="s">
        <v>378</v>
      </c>
      <c r="T706">
        <v>7200</v>
      </c>
      <c r="V706">
        <v>0</v>
      </c>
      <c r="W706">
        <v>17159.46</v>
      </c>
    </row>
    <row r="707" spans="1:23" x14ac:dyDescent="0.35">
      <c r="A707">
        <v>10000187676</v>
      </c>
      <c r="B707">
        <v>1111375</v>
      </c>
      <c r="C707">
        <v>354283</v>
      </c>
      <c r="E707" t="s">
        <v>49</v>
      </c>
      <c r="F707" t="s">
        <v>24</v>
      </c>
      <c r="G707" t="s">
        <v>25</v>
      </c>
      <c r="H707" s="2">
        <v>42749</v>
      </c>
      <c r="I707" s="2">
        <v>42749</v>
      </c>
      <c r="J707" s="2">
        <v>42773</v>
      </c>
      <c r="L707" t="s">
        <v>375</v>
      </c>
      <c r="M707" t="s">
        <v>376</v>
      </c>
      <c r="O707" t="s">
        <v>376</v>
      </c>
      <c r="P707" t="s">
        <v>377</v>
      </c>
      <c r="Q707" t="s">
        <v>377</v>
      </c>
      <c r="R707" t="s">
        <v>109</v>
      </c>
      <c r="S707" t="s">
        <v>378</v>
      </c>
      <c r="T707">
        <v>7200</v>
      </c>
      <c r="V707">
        <v>0</v>
      </c>
      <c r="W707">
        <v>17159.46</v>
      </c>
    </row>
    <row r="708" spans="1:23" x14ac:dyDescent="0.35">
      <c r="A708">
        <v>10000187676</v>
      </c>
      <c r="B708">
        <v>1111375</v>
      </c>
      <c r="C708">
        <v>354283</v>
      </c>
      <c r="E708" t="s">
        <v>49</v>
      </c>
      <c r="F708" t="s">
        <v>24</v>
      </c>
      <c r="G708" t="s">
        <v>25</v>
      </c>
      <c r="H708" s="2">
        <v>42749</v>
      </c>
      <c r="I708" s="2">
        <v>42749</v>
      </c>
      <c r="J708" s="2">
        <v>42773</v>
      </c>
      <c r="L708" t="s">
        <v>375</v>
      </c>
      <c r="M708" t="s">
        <v>376</v>
      </c>
      <c r="O708" t="s">
        <v>376</v>
      </c>
      <c r="P708" t="s">
        <v>377</v>
      </c>
      <c r="Q708" t="s">
        <v>377</v>
      </c>
      <c r="R708" t="s">
        <v>109</v>
      </c>
      <c r="S708" t="s">
        <v>378</v>
      </c>
      <c r="T708">
        <v>7200</v>
      </c>
      <c r="V708">
        <v>0</v>
      </c>
      <c r="W708">
        <v>17159.46</v>
      </c>
    </row>
    <row r="709" spans="1:23" x14ac:dyDescent="0.35">
      <c r="A709">
        <v>10000187676</v>
      </c>
      <c r="B709">
        <v>1111375</v>
      </c>
      <c r="C709">
        <v>354283</v>
      </c>
      <c r="E709" t="s">
        <v>49</v>
      </c>
      <c r="F709" t="s">
        <v>24</v>
      </c>
      <c r="G709" t="s">
        <v>25</v>
      </c>
      <c r="H709" s="2">
        <v>42749</v>
      </c>
      <c r="I709" s="2">
        <v>42749</v>
      </c>
      <c r="J709" s="2">
        <v>42773</v>
      </c>
      <c r="L709" t="s">
        <v>375</v>
      </c>
      <c r="M709" t="s">
        <v>376</v>
      </c>
      <c r="O709" t="s">
        <v>376</v>
      </c>
      <c r="P709" t="s">
        <v>377</v>
      </c>
      <c r="Q709" t="s">
        <v>377</v>
      </c>
      <c r="R709" t="s">
        <v>109</v>
      </c>
      <c r="S709" t="s">
        <v>378</v>
      </c>
      <c r="T709">
        <v>7200</v>
      </c>
      <c r="V709">
        <v>0</v>
      </c>
      <c r="W709">
        <v>17159.46</v>
      </c>
    </row>
    <row r="710" spans="1:23" x14ac:dyDescent="0.35">
      <c r="A710">
        <v>10000187676</v>
      </c>
      <c r="B710">
        <v>1111375</v>
      </c>
      <c r="C710">
        <v>354283</v>
      </c>
      <c r="E710" t="s">
        <v>49</v>
      </c>
      <c r="F710" t="s">
        <v>24</v>
      </c>
      <c r="G710" t="s">
        <v>25</v>
      </c>
      <c r="H710" s="2">
        <v>42749</v>
      </c>
      <c r="I710" s="2">
        <v>42749</v>
      </c>
      <c r="J710" s="2">
        <v>42773</v>
      </c>
      <c r="L710" t="s">
        <v>375</v>
      </c>
      <c r="M710" t="s">
        <v>376</v>
      </c>
      <c r="O710" t="s">
        <v>376</v>
      </c>
      <c r="P710" t="s">
        <v>377</v>
      </c>
      <c r="Q710" t="s">
        <v>377</v>
      </c>
      <c r="R710" t="s">
        <v>109</v>
      </c>
      <c r="S710" t="s">
        <v>378</v>
      </c>
      <c r="T710">
        <v>7200</v>
      </c>
      <c r="V710">
        <v>0</v>
      </c>
      <c r="W710">
        <v>17159.46</v>
      </c>
    </row>
    <row r="711" spans="1:23" x14ac:dyDescent="0.35">
      <c r="A711">
        <v>10000187676</v>
      </c>
      <c r="B711">
        <v>1111375</v>
      </c>
      <c r="C711">
        <v>354283</v>
      </c>
      <c r="E711" t="s">
        <v>49</v>
      </c>
      <c r="F711" t="s">
        <v>24</v>
      </c>
      <c r="G711" t="s">
        <v>25</v>
      </c>
      <c r="H711" s="2">
        <v>42749</v>
      </c>
      <c r="I711" s="2">
        <v>42749</v>
      </c>
      <c r="J711" s="2">
        <v>42773</v>
      </c>
      <c r="L711" t="s">
        <v>375</v>
      </c>
      <c r="M711" t="s">
        <v>376</v>
      </c>
      <c r="O711" t="s">
        <v>376</v>
      </c>
      <c r="P711" t="s">
        <v>377</v>
      </c>
      <c r="Q711" t="s">
        <v>377</v>
      </c>
      <c r="R711" t="s">
        <v>109</v>
      </c>
      <c r="S711" t="s">
        <v>378</v>
      </c>
      <c r="T711">
        <v>7200</v>
      </c>
      <c r="V711">
        <v>17159.46</v>
      </c>
      <c r="W711">
        <v>17159.46</v>
      </c>
    </row>
    <row r="712" spans="1:23" x14ac:dyDescent="0.35">
      <c r="A712">
        <v>10000187676</v>
      </c>
      <c r="B712">
        <v>1111375</v>
      </c>
      <c r="C712">
        <v>354283</v>
      </c>
      <c r="E712" t="s">
        <v>49</v>
      </c>
      <c r="F712" t="s">
        <v>24</v>
      </c>
      <c r="G712" t="s">
        <v>25</v>
      </c>
      <c r="H712" s="2">
        <v>42749</v>
      </c>
      <c r="I712" s="2">
        <v>42749</v>
      </c>
      <c r="J712" s="2">
        <v>42773</v>
      </c>
      <c r="L712" t="s">
        <v>375</v>
      </c>
      <c r="M712" t="s">
        <v>376</v>
      </c>
      <c r="O712" t="s">
        <v>376</v>
      </c>
      <c r="P712" t="s">
        <v>377</v>
      </c>
      <c r="Q712" t="s">
        <v>377</v>
      </c>
      <c r="R712" t="s">
        <v>109</v>
      </c>
      <c r="S712" t="s">
        <v>378</v>
      </c>
      <c r="T712">
        <v>7200</v>
      </c>
      <c r="V712">
        <v>0</v>
      </c>
      <c r="W712">
        <v>17159.46</v>
      </c>
    </row>
    <row r="713" spans="1:23" x14ac:dyDescent="0.35">
      <c r="A713">
        <v>10000187676</v>
      </c>
      <c r="B713">
        <v>1111375</v>
      </c>
      <c r="C713">
        <v>354283</v>
      </c>
      <c r="E713" t="s">
        <v>49</v>
      </c>
      <c r="F713" t="s">
        <v>24</v>
      </c>
      <c r="G713" t="s">
        <v>25</v>
      </c>
      <c r="H713" s="2">
        <v>42749</v>
      </c>
      <c r="I713" s="2">
        <v>42749</v>
      </c>
      <c r="J713" s="2">
        <v>42773</v>
      </c>
      <c r="L713" t="s">
        <v>375</v>
      </c>
      <c r="M713" t="s">
        <v>376</v>
      </c>
      <c r="O713" t="s">
        <v>376</v>
      </c>
      <c r="P713" t="s">
        <v>377</v>
      </c>
      <c r="Q713" t="s">
        <v>377</v>
      </c>
      <c r="R713" t="s">
        <v>109</v>
      </c>
      <c r="S713" t="s">
        <v>378</v>
      </c>
      <c r="T713">
        <v>7200</v>
      </c>
      <c r="V713">
        <v>0</v>
      </c>
      <c r="W713">
        <v>17159.46</v>
      </c>
    </row>
    <row r="714" spans="1:23" x14ac:dyDescent="0.35">
      <c r="A714">
        <v>10000187676</v>
      </c>
      <c r="B714">
        <v>1111375</v>
      </c>
      <c r="C714">
        <v>354283</v>
      </c>
      <c r="E714" t="s">
        <v>49</v>
      </c>
      <c r="F714" t="s">
        <v>24</v>
      </c>
      <c r="G714" t="s">
        <v>25</v>
      </c>
      <c r="H714" s="2">
        <v>42749</v>
      </c>
      <c r="I714" s="2">
        <v>42749</v>
      </c>
      <c r="J714" s="2">
        <v>42773</v>
      </c>
      <c r="L714" t="s">
        <v>375</v>
      </c>
      <c r="M714" t="s">
        <v>376</v>
      </c>
      <c r="O714" t="s">
        <v>376</v>
      </c>
      <c r="P714" t="s">
        <v>377</v>
      </c>
      <c r="Q714" t="s">
        <v>377</v>
      </c>
      <c r="R714" t="s">
        <v>109</v>
      </c>
      <c r="S714" t="s">
        <v>378</v>
      </c>
      <c r="T714">
        <v>7200</v>
      </c>
      <c r="V714">
        <v>0</v>
      </c>
      <c r="W714">
        <v>17159.46</v>
      </c>
    </row>
    <row r="715" spans="1:23" x14ac:dyDescent="0.35">
      <c r="A715">
        <v>10000187676</v>
      </c>
      <c r="B715">
        <v>1111375</v>
      </c>
      <c r="C715">
        <v>354283</v>
      </c>
      <c r="E715" t="s">
        <v>49</v>
      </c>
      <c r="F715" t="s">
        <v>24</v>
      </c>
      <c r="G715" t="s">
        <v>25</v>
      </c>
      <c r="H715" s="2">
        <v>42749</v>
      </c>
      <c r="I715" s="2">
        <v>42749</v>
      </c>
      <c r="J715" s="2">
        <v>42773</v>
      </c>
      <c r="L715" t="s">
        <v>375</v>
      </c>
      <c r="M715" t="s">
        <v>376</v>
      </c>
      <c r="O715" t="s">
        <v>376</v>
      </c>
      <c r="P715" t="s">
        <v>377</v>
      </c>
      <c r="Q715" t="s">
        <v>377</v>
      </c>
      <c r="R715" t="s">
        <v>109</v>
      </c>
      <c r="S715" t="s">
        <v>378</v>
      </c>
      <c r="T715">
        <v>7200</v>
      </c>
      <c r="V715">
        <v>0</v>
      </c>
      <c r="W715">
        <v>17159.46</v>
      </c>
    </row>
    <row r="716" spans="1:23" x14ac:dyDescent="0.35">
      <c r="A716">
        <v>10000187676</v>
      </c>
      <c r="B716">
        <v>1111375</v>
      </c>
      <c r="C716">
        <v>354283</v>
      </c>
      <c r="E716" t="s">
        <v>49</v>
      </c>
      <c r="F716" t="s">
        <v>24</v>
      </c>
      <c r="G716" t="s">
        <v>25</v>
      </c>
      <c r="H716" s="2">
        <v>42749</v>
      </c>
      <c r="I716" s="2">
        <v>42749</v>
      </c>
      <c r="J716" s="2">
        <v>42773</v>
      </c>
      <c r="L716" t="s">
        <v>375</v>
      </c>
      <c r="M716" t="s">
        <v>376</v>
      </c>
      <c r="O716" t="s">
        <v>376</v>
      </c>
      <c r="P716" t="s">
        <v>377</v>
      </c>
      <c r="Q716" t="s">
        <v>377</v>
      </c>
      <c r="R716" t="s">
        <v>109</v>
      </c>
      <c r="S716" t="s">
        <v>378</v>
      </c>
      <c r="T716">
        <v>7200</v>
      </c>
      <c r="V716">
        <v>0</v>
      </c>
      <c r="W716">
        <v>17159.46</v>
      </c>
    </row>
    <row r="717" spans="1:23" x14ac:dyDescent="0.35">
      <c r="A717">
        <v>10000187676</v>
      </c>
      <c r="B717">
        <v>1111375</v>
      </c>
      <c r="C717">
        <v>354283</v>
      </c>
      <c r="E717" t="s">
        <v>49</v>
      </c>
      <c r="F717" t="s">
        <v>24</v>
      </c>
      <c r="G717" t="s">
        <v>25</v>
      </c>
      <c r="H717" s="2">
        <v>42749</v>
      </c>
      <c r="I717" s="2">
        <v>42749</v>
      </c>
      <c r="J717" s="2">
        <v>42773</v>
      </c>
      <c r="L717" t="s">
        <v>375</v>
      </c>
      <c r="M717" t="s">
        <v>376</v>
      </c>
      <c r="O717" t="s">
        <v>376</v>
      </c>
      <c r="P717" t="s">
        <v>377</v>
      </c>
      <c r="Q717" t="s">
        <v>377</v>
      </c>
      <c r="R717" t="s">
        <v>109</v>
      </c>
      <c r="S717" t="s">
        <v>378</v>
      </c>
      <c r="T717">
        <v>7200</v>
      </c>
      <c r="V717">
        <v>0</v>
      </c>
      <c r="W717">
        <v>17159.46</v>
      </c>
    </row>
    <row r="718" spans="1:23" x14ac:dyDescent="0.35">
      <c r="A718">
        <v>10000187676</v>
      </c>
      <c r="B718">
        <v>1111375</v>
      </c>
      <c r="C718">
        <v>354283</v>
      </c>
      <c r="E718" t="s">
        <v>49</v>
      </c>
      <c r="F718" t="s">
        <v>24</v>
      </c>
      <c r="G718" t="s">
        <v>25</v>
      </c>
      <c r="H718" s="2">
        <v>42749</v>
      </c>
      <c r="I718" s="2">
        <v>42749</v>
      </c>
      <c r="J718" s="2">
        <v>42773</v>
      </c>
      <c r="L718" t="s">
        <v>375</v>
      </c>
      <c r="M718" t="s">
        <v>376</v>
      </c>
      <c r="O718" t="s">
        <v>376</v>
      </c>
      <c r="P718" t="s">
        <v>377</v>
      </c>
      <c r="Q718" t="s">
        <v>377</v>
      </c>
      <c r="R718" t="s">
        <v>109</v>
      </c>
      <c r="S718" t="s">
        <v>378</v>
      </c>
      <c r="T718">
        <v>7200</v>
      </c>
      <c r="V718">
        <v>0</v>
      </c>
      <c r="W718">
        <v>17159.46</v>
      </c>
    </row>
    <row r="719" spans="1:23" x14ac:dyDescent="0.35">
      <c r="A719">
        <v>10000187676</v>
      </c>
      <c r="B719">
        <v>1111375</v>
      </c>
      <c r="C719">
        <v>384643</v>
      </c>
      <c r="E719" t="s">
        <v>49</v>
      </c>
      <c r="F719" t="s">
        <v>24</v>
      </c>
      <c r="G719" t="s">
        <v>25</v>
      </c>
      <c r="H719" s="2">
        <v>42863</v>
      </c>
      <c r="I719" s="2">
        <v>42863</v>
      </c>
      <c r="J719" s="2">
        <v>42871</v>
      </c>
      <c r="L719" t="s">
        <v>379</v>
      </c>
      <c r="M719" t="s">
        <v>184</v>
      </c>
      <c r="O719" t="s">
        <v>184</v>
      </c>
      <c r="P719" t="s">
        <v>380</v>
      </c>
      <c r="Q719" t="s">
        <v>380</v>
      </c>
      <c r="R719" t="s">
        <v>78</v>
      </c>
      <c r="S719" t="s">
        <v>381</v>
      </c>
      <c r="T719">
        <v>243</v>
      </c>
      <c r="V719">
        <v>0</v>
      </c>
      <c r="W719">
        <v>26283.63</v>
      </c>
    </row>
    <row r="720" spans="1:23" x14ac:dyDescent="0.35">
      <c r="A720">
        <v>10000209193</v>
      </c>
      <c r="C720">
        <v>3002393</v>
      </c>
      <c r="E720" t="s">
        <v>23</v>
      </c>
      <c r="F720" t="s">
        <v>24</v>
      </c>
      <c r="G720" t="s">
        <v>25</v>
      </c>
      <c r="H720" s="2">
        <v>42471</v>
      </c>
      <c r="I720" s="2">
        <v>42471</v>
      </c>
      <c r="J720" s="2">
        <v>42471</v>
      </c>
      <c r="M720" t="s">
        <v>382</v>
      </c>
      <c r="N720" t="s">
        <v>382</v>
      </c>
      <c r="O720" t="s">
        <v>382</v>
      </c>
      <c r="P720" t="s">
        <v>382</v>
      </c>
      <c r="Q720" t="s">
        <v>382</v>
      </c>
      <c r="R720" t="s">
        <v>115</v>
      </c>
      <c r="S720" t="s">
        <v>383</v>
      </c>
      <c r="T720">
        <v>425</v>
      </c>
      <c r="U720">
        <v>1288</v>
      </c>
    </row>
    <row r="721" spans="1:23" x14ac:dyDescent="0.35">
      <c r="A721">
        <v>10000239019</v>
      </c>
      <c r="C721">
        <v>4499794</v>
      </c>
      <c r="E721" t="s">
        <v>23</v>
      </c>
      <c r="F721" t="s">
        <v>30</v>
      </c>
      <c r="G721" t="s">
        <v>31</v>
      </c>
      <c r="H721" s="2">
        <v>43172</v>
      </c>
      <c r="L721">
        <v>99212</v>
      </c>
      <c r="M721" t="s">
        <v>184</v>
      </c>
      <c r="O721" t="s">
        <v>184</v>
      </c>
      <c r="U721">
        <v>0</v>
      </c>
    </row>
    <row r="722" spans="1:23" x14ac:dyDescent="0.35">
      <c r="A722">
        <v>10000239019</v>
      </c>
      <c r="B722">
        <v>1751046</v>
      </c>
      <c r="C722">
        <v>2995848</v>
      </c>
      <c r="E722" t="s">
        <v>49</v>
      </c>
      <c r="F722" t="s">
        <v>30</v>
      </c>
      <c r="G722" t="s">
        <v>31</v>
      </c>
      <c r="H722" s="2">
        <v>42916</v>
      </c>
      <c r="L722">
        <v>99214</v>
      </c>
      <c r="M722" t="s">
        <v>384</v>
      </c>
      <c r="N722" t="s">
        <v>273</v>
      </c>
      <c r="O722" t="s">
        <v>384</v>
      </c>
      <c r="P722" t="s">
        <v>273</v>
      </c>
      <c r="Q722" t="s">
        <v>273</v>
      </c>
      <c r="R722" t="s">
        <v>385</v>
      </c>
      <c r="V722">
        <v>73.44</v>
      </c>
      <c r="W722">
        <v>0</v>
      </c>
    </row>
    <row r="723" spans="1:23" x14ac:dyDescent="0.35">
      <c r="A723">
        <v>10000239019</v>
      </c>
      <c r="B723">
        <v>1751046</v>
      </c>
      <c r="C723">
        <v>3924825</v>
      </c>
      <c r="E723" t="s">
        <v>49</v>
      </c>
      <c r="F723" t="s">
        <v>30</v>
      </c>
      <c r="G723" t="s">
        <v>31</v>
      </c>
      <c r="H723" s="2">
        <v>42710</v>
      </c>
      <c r="L723">
        <v>99213</v>
      </c>
      <c r="M723" t="s">
        <v>273</v>
      </c>
      <c r="N723" t="s">
        <v>78</v>
      </c>
      <c r="O723" t="s">
        <v>273</v>
      </c>
      <c r="P723" t="s">
        <v>78</v>
      </c>
      <c r="Q723" t="s">
        <v>78</v>
      </c>
      <c r="V723">
        <v>49.57</v>
      </c>
      <c r="W723">
        <v>0</v>
      </c>
    </row>
    <row r="724" spans="1:23" x14ac:dyDescent="0.35">
      <c r="A724">
        <v>10000239019</v>
      </c>
      <c r="B724">
        <v>1751046</v>
      </c>
      <c r="C724">
        <v>3924825</v>
      </c>
      <c r="E724" t="s">
        <v>49</v>
      </c>
      <c r="F724" t="s">
        <v>30</v>
      </c>
      <c r="G724" t="s">
        <v>31</v>
      </c>
      <c r="H724" s="2">
        <v>42772</v>
      </c>
      <c r="L724">
        <v>99214</v>
      </c>
      <c r="M724" t="s">
        <v>42</v>
      </c>
      <c r="N724" t="s">
        <v>273</v>
      </c>
      <c r="O724" t="s">
        <v>42</v>
      </c>
      <c r="P724" t="s">
        <v>273</v>
      </c>
      <c r="Q724" t="s">
        <v>273</v>
      </c>
      <c r="R724" t="s">
        <v>386</v>
      </c>
      <c r="V724">
        <v>73.44</v>
      </c>
      <c r="W724">
        <v>0</v>
      </c>
    </row>
    <row r="725" spans="1:23" x14ac:dyDescent="0.35">
      <c r="A725">
        <v>10000239019</v>
      </c>
      <c r="C725">
        <v>4499794</v>
      </c>
      <c r="E725" t="s">
        <v>23</v>
      </c>
      <c r="F725" t="s">
        <v>30</v>
      </c>
      <c r="G725" t="s">
        <v>31</v>
      </c>
      <c r="H725" s="2">
        <v>43024</v>
      </c>
      <c r="L725">
        <v>99213</v>
      </c>
      <c r="M725" t="s">
        <v>184</v>
      </c>
      <c r="O725" t="s">
        <v>184</v>
      </c>
      <c r="U725">
        <v>0</v>
      </c>
    </row>
    <row r="726" spans="1:23" x14ac:dyDescent="0.35">
      <c r="A726">
        <v>10000239019</v>
      </c>
      <c r="B726">
        <v>1751046</v>
      </c>
      <c r="C726">
        <v>3924825</v>
      </c>
      <c r="E726" t="s">
        <v>49</v>
      </c>
      <c r="F726" t="s">
        <v>30</v>
      </c>
      <c r="G726" t="s">
        <v>31</v>
      </c>
      <c r="H726" s="2">
        <v>42836</v>
      </c>
      <c r="L726">
        <v>99214</v>
      </c>
      <c r="M726" t="s">
        <v>273</v>
      </c>
      <c r="N726" t="s">
        <v>121</v>
      </c>
      <c r="O726" t="s">
        <v>273</v>
      </c>
      <c r="P726" t="s">
        <v>121</v>
      </c>
      <c r="Q726" t="s">
        <v>121</v>
      </c>
      <c r="V726">
        <v>73.44</v>
      </c>
      <c r="W726">
        <v>0</v>
      </c>
    </row>
    <row r="727" spans="1:23" x14ac:dyDescent="0.35">
      <c r="A727">
        <v>10000239019</v>
      </c>
      <c r="B727">
        <v>1751046</v>
      </c>
      <c r="C727">
        <v>2995848</v>
      </c>
      <c r="E727" t="s">
        <v>49</v>
      </c>
      <c r="F727" t="s">
        <v>30</v>
      </c>
      <c r="G727" t="s">
        <v>31</v>
      </c>
      <c r="H727" s="2">
        <v>42944</v>
      </c>
      <c r="L727">
        <v>99214</v>
      </c>
      <c r="M727" t="s">
        <v>184</v>
      </c>
      <c r="N727" t="s">
        <v>97</v>
      </c>
      <c r="O727" t="s">
        <v>184</v>
      </c>
      <c r="P727" t="s">
        <v>97</v>
      </c>
      <c r="Q727" t="s">
        <v>97</v>
      </c>
      <c r="V727">
        <v>73.44</v>
      </c>
      <c r="W727">
        <v>0</v>
      </c>
    </row>
    <row r="728" spans="1:23" x14ac:dyDescent="0.35">
      <c r="A728">
        <v>10000239019</v>
      </c>
      <c r="C728">
        <v>4499794</v>
      </c>
      <c r="E728" t="s">
        <v>23</v>
      </c>
      <c r="F728" t="s">
        <v>30</v>
      </c>
      <c r="G728" t="s">
        <v>31</v>
      </c>
      <c r="H728" s="2">
        <v>43088</v>
      </c>
      <c r="L728">
        <v>99213</v>
      </c>
      <c r="M728" t="s">
        <v>184</v>
      </c>
      <c r="O728" t="s">
        <v>184</v>
      </c>
      <c r="U728">
        <v>0</v>
      </c>
    </row>
    <row r="729" spans="1:23" x14ac:dyDescent="0.35">
      <c r="A729">
        <v>10000239019</v>
      </c>
      <c r="B729">
        <v>1751046</v>
      </c>
      <c r="C729">
        <v>3924825</v>
      </c>
      <c r="E729" t="s">
        <v>49</v>
      </c>
      <c r="F729" t="s">
        <v>30</v>
      </c>
      <c r="G729" t="s">
        <v>31</v>
      </c>
      <c r="H729" s="2">
        <v>42800</v>
      </c>
      <c r="L729">
        <v>99214</v>
      </c>
      <c r="M729" t="s">
        <v>273</v>
      </c>
      <c r="N729" t="s">
        <v>387</v>
      </c>
      <c r="O729" t="s">
        <v>273</v>
      </c>
      <c r="P729" t="s">
        <v>387</v>
      </c>
      <c r="Q729" t="s">
        <v>387</v>
      </c>
      <c r="R729" t="s">
        <v>121</v>
      </c>
      <c r="V729">
        <v>73.44</v>
      </c>
      <c r="W729">
        <v>0</v>
      </c>
    </row>
    <row r="730" spans="1:23" x14ac:dyDescent="0.35">
      <c r="A730">
        <v>10000239019</v>
      </c>
      <c r="C730">
        <v>2995848</v>
      </c>
      <c r="E730" t="s">
        <v>23</v>
      </c>
      <c r="F730" t="s">
        <v>23</v>
      </c>
      <c r="G730" t="s">
        <v>44</v>
      </c>
      <c r="H730" s="2">
        <v>43095</v>
      </c>
      <c r="L730">
        <v>99282</v>
      </c>
      <c r="M730" t="s">
        <v>388</v>
      </c>
      <c r="O730" t="s">
        <v>388</v>
      </c>
      <c r="U730">
        <v>26.76</v>
      </c>
    </row>
    <row r="731" spans="1:23" x14ac:dyDescent="0.35">
      <c r="A731">
        <v>10000239019</v>
      </c>
      <c r="B731">
        <v>1751046</v>
      </c>
      <c r="C731">
        <v>2995848</v>
      </c>
      <c r="E731" t="s">
        <v>49</v>
      </c>
      <c r="F731" t="s">
        <v>23</v>
      </c>
      <c r="G731" t="s">
        <v>44</v>
      </c>
      <c r="H731" s="2">
        <v>42894</v>
      </c>
      <c r="J731" s="2">
        <v>42894</v>
      </c>
      <c r="L731">
        <v>99283</v>
      </c>
      <c r="M731" t="s">
        <v>389</v>
      </c>
      <c r="N731" t="s">
        <v>132</v>
      </c>
      <c r="O731" t="s">
        <v>389</v>
      </c>
      <c r="P731" t="s">
        <v>132</v>
      </c>
      <c r="Q731" t="s">
        <v>132</v>
      </c>
      <c r="V731">
        <v>108.52</v>
      </c>
      <c r="W731">
        <v>119.99</v>
      </c>
    </row>
    <row r="732" spans="1:23" x14ac:dyDescent="0.35">
      <c r="A732">
        <v>10000239019</v>
      </c>
      <c r="B732">
        <v>1751046</v>
      </c>
      <c r="C732">
        <v>1730336</v>
      </c>
      <c r="E732" t="s">
        <v>49</v>
      </c>
      <c r="F732" t="s">
        <v>30</v>
      </c>
      <c r="G732" t="s">
        <v>44</v>
      </c>
      <c r="H732" s="2">
        <v>42944</v>
      </c>
      <c r="L732">
        <v>99285</v>
      </c>
      <c r="M732" t="s">
        <v>390</v>
      </c>
      <c r="N732" t="s">
        <v>104</v>
      </c>
      <c r="O732" t="s">
        <v>390</v>
      </c>
      <c r="P732" t="s">
        <v>104</v>
      </c>
      <c r="Q732" t="s">
        <v>104</v>
      </c>
      <c r="V732">
        <v>127.81</v>
      </c>
      <c r="W732">
        <v>0</v>
      </c>
    </row>
    <row r="733" spans="1:23" x14ac:dyDescent="0.35">
      <c r="A733">
        <v>10000239019</v>
      </c>
      <c r="B733">
        <v>1751046</v>
      </c>
      <c r="C733">
        <v>2995848</v>
      </c>
      <c r="E733" t="s">
        <v>49</v>
      </c>
      <c r="F733" t="s">
        <v>23</v>
      </c>
      <c r="G733" t="s">
        <v>44</v>
      </c>
      <c r="H733" s="2">
        <v>42944</v>
      </c>
      <c r="J733" s="2">
        <v>42944</v>
      </c>
      <c r="L733">
        <v>99284</v>
      </c>
      <c r="M733" t="s">
        <v>184</v>
      </c>
      <c r="N733" t="s">
        <v>97</v>
      </c>
      <c r="O733" t="s">
        <v>184</v>
      </c>
      <c r="P733" t="s">
        <v>97</v>
      </c>
      <c r="Q733" t="s">
        <v>97</v>
      </c>
      <c r="V733">
        <v>110.47</v>
      </c>
      <c r="W733">
        <v>110.47</v>
      </c>
    </row>
    <row r="734" spans="1:23" x14ac:dyDescent="0.35">
      <c r="A734">
        <v>10000239019</v>
      </c>
      <c r="B734">
        <v>1751046</v>
      </c>
      <c r="C734">
        <v>3072171</v>
      </c>
      <c r="E734" t="s">
        <v>49</v>
      </c>
      <c r="F734" t="s">
        <v>30</v>
      </c>
      <c r="G734" t="s">
        <v>44</v>
      </c>
      <c r="H734" s="2">
        <v>42944</v>
      </c>
      <c r="L734">
        <v>99285</v>
      </c>
      <c r="M734" t="s">
        <v>53</v>
      </c>
      <c r="O734" t="s">
        <v>53</v>
      </c>
      <c r="V734">
        <v>66.52</v>
      </c>
      <c r="W734">
        <v>0</v>
      </c>
    </row>
    <row r="735" spans="1:23" x14ac:dyDescent="0.35">
      <c r="A735">
        <v>10000239019</v>
      </c>
      <c r="B735">
        <v>1751046</v>
      </c>
      <c r="C735">
        <v>2995848</v>
      </c>
      <c r="E735" t="s">
        <v>49</v>
      </c>
      <c r="F735" t="s">
        <v>23</v>
      </c>
      <c r="G735" t="s">
        <v>44</v>
      </c>
      <c r="H735" s="2">
        <v>42872</v>
      </c>
      <c r="J735" s="2">
        <v>42872</v>
      </c>
      <c r="L735">
        <v>99283</v>
      </c>
      <c r="M735" t="s">
        <v>220</v>
      </c>
      <c r="N735" t="s">
        <v>391</v>
      </c>
      <c r="O735" t="s">
        <v>220</v>
      </c>
      <c r="P735" t="s">
        <v>391</v>
      </c>
      <c r="Q735" t="s">
        <v>391</v>
      </c>
      <c r="R735" t="s">
        <v>153</v>
      </c>
      <c r="V735">
        <v>123.28</v>
      </c>
      <c r="W735">
        <v>135.18</v>
      </c>
    </row>
    <row r="736" spans="1:23" x14ac:dyDescent="0.35">
      <c r="A736">
        <v>10000239019</v>
      </c>
      <c r="B736">
        <v>1751046</v>
      </c>
      <c r="C736">
        <v>2460593</v>
      </c>
      <c r="E736" t="s">
        <v>49</v>
      </c>
      <c r="F736" t="s">
        <v>24</v>
      </c>
      <c r="G736" t="s">
        <v>25</v>
      </c>
      <c r="H736" s="2">
        <v>42945</v>
      </c>
      <c r="I736" s="2">
        <v>42945</v>
      </c>
      <c r="J736" s="2">
        <v>42950</v>
      </c>
      <c r="L736" t="s">
        <v>379</v>
      </c>
      <c r="M736" t="s">
        <v>184</v>
      </c>
      <c r="O736" t="s">
        <v>184</v>
      </c>
      <c r="P736" t="s">
        <v>392</v>
      </c>
      <c r="Q736" t="s">
        <v>392</v>
      </c>
      <c r="R736" t="s">
        <v>132</v>
      </c>
      <c r="S736" t="s">
        <v>303</v>
      </c>
      <c r="T736">
        <v>242</v>
      </c>
      <c r="V736">
        <v>0</v>
      </c>
      <c r="W736">
        <v>13066.41</v>
      </c>
    </row>
    <row r="737" spans="1:23" x14ac:dyDescent="0.35">
      <c r="A737">
        <v>10000239019</v>
      </c>
      <c r="B737">
        <v>1751046</v>
      </c>
      <c r="C737">
        <v>2460593</v>
      </c>
      <c r="E737" t="s">
        <v>49</v>
      </c>
      <c r="F737" t="s">
        <v>24</v>
      </c>
      <c r="G737" t="s">
        <v>25</v>
      </c>
      <c r="H737" s="2">
        <v>42945</v>
      </c>
      <c r="I737" s="2">
        <v>42945</v>
      </c>
      <c r="J737" s="2">
        <v>42950</v>
      </c>
      <c r="L737" t="s">
        <v>379</v>
      </c>
      <c r="M737" t="s">
        <v>184</v>
      </c>
      <c r="O737" t="s">
        <v>184</v>
      </c>
      <c r="P737" t="s">
        <v>392</v>
      </c>
      <c r="Q737" t="s">
        <v>392</v>
      </c>
      <c r="R737" t="s">
        <v>132</v>
      </c>
      <c r="S737" t="s">
        <v>303</v>
      </c>
      <c r="T737">
        <v>242</v>
      </c>
      <c r="V737">
        <v>0</v>
      </c>
      <c r="W737">
        <v>13066.41</v>
      </c>
    </row>
    <row r="738" spans="1:23" x14ac:dyDescent="0.35">
      <c r="A738">
        <v>10000239019</v>
      </c>
      <c r="B738">
        <v>1751046</v>
      </c>
      <c r="C738">
        <v>2460593</v>
      </c>
      <c r="E738" t="s">
        <v>49</v>
      </c>
      <c r="F738" t="s">
        <v>24</v>
      </c>
      <c r="G738" t="s">
        <v>25</v>
      </c>
      <c r="H738" s="2">
        <v>42945</v>
      </c>
      <c r="I738" s="2">
        <v>42945</v>
      </c>
      <c r="J738" s="2">
        <v>42950</v>
      </c>
      <c r="L738" t="s">
        <v>379</v>
      </c>
      <c r="M738" t="s">
        <v>184</v>
      </c>
      <c r="O738" t="s">
        <v>184</v>
      </c>
      <c r="P738" t="s">
        <v>392</v>
      </c>
      <c r="Q738" t="s">
        <v>392</v>
      </c>
      <c r="R738" t="s">
        <v>132</v>
      </c>
      <c r="S738" t="s">
        <v>303</v>
      </c>
      <c r="T738">
        <v>242</v>
      </c>
      <c r="V738">
        <v>0</v>
      </c>
      <c r="W738">
        <v>13066.41</v>
      </c>
    </row>
    <row r="739" spans="1:23" x14ac:dyDescent="0.35">
      <c r="A739">
        <v>10000239019</v>
      </c>
      <c r="B739">
        <v>1751046</v>
      </c>
      <c r="C739">
        <v>2460593</v>
      </c>
      <c r="E739" t="s">
        <v>49</v>
      </c>
      <c r="F739" t="s">
        <v>24</v>
      </c>
      <c r="G739" t="s">
        <v>25</v>
      </c>
      <c r="H739" s="2">
        <v>42945</v>
      </c>
      <c r="I739" s="2">
        <v>42945</v>
      </c>
      <c r="J739" s="2">
        <v>42950</v>
      </c>
      <c r="L739" t="s">
        <v>379</v>
      </c>
      <c r="M739" t="s">
        <v>184</v>
      </c>
      <c r="O739" t="s">
        <v>184</v>
      </c>
      <c r="P739" t="s">
        <v>392</v>
      </c>
      <c r="Q739" t="s">
        <v>392</v>
      </c>
      <c r="R739" t="s">
        <v>132</v>
      </c>
      <c r="S739" t="s">
        <v>303</v>
      </c>
      <c r="T739">
        <v>242</v>
      </c>
      <c r="V739">
        <v>0</v>
      </c>
      <c r="W739">
        <v>13066.41</v>
      </c>
    </row>
    <row r="740" spans="1:23" x14ac:dyDescent="0.35">
      <c r="A740">
        <v>10000239019</v>
      </c>
      <c r="B740">
        <v>1751046</v>
      </c>
      <c r="C740">
        <v>2460593</v>
      </c>
      <c r="E740" t="s">
        <v>49</v>
      </c>
      <c r="F740" t="s">
        <v>24</v>
      </c>
      <c r="G740" t="s">
        <v>25</v>
      </c>
      <c r="H740" s="2">
        <v>42945</v>
      </c>
      <c r="I740" s="2">
        <v>42945</v>
      </c>
      <c r="J740" s="2">
        <v>42950</v>
      </c>
      <c r="L740" t="s">
        <v>379</v>
      </c>
      <c r="M740" t="s">
        <v>184</v>
      </c>
      <c r="O740" t="s">
        <v>184</v>
      </c>
      <c r="P740" t="s">
        <v>392</v>
      </c>
      <c r="Q740" t="s">
        <v>392</v>
      </c>
      <c r="R740" t="s">
        <v>132</v>
      </c>
      <c r="S740" t="s">
        <v>303</v>
      </c>
      <c r="T740">
        <v>242</v>
      </c>
      <c r="V740">
        <v>0</v>
      </c>
      <c r="W740">
        <v>13066.41</v>
      </c>
    </row>
    <row r="741" spans="1:23" x14ac:dyDescent="0.35">
      <c r="A741">
        <v>10000239019</v>
      </c>
      <c r="B741">
        <v>1751046</v>
      </c>
      <c r="C741">
        <v>2460593</v>
      </c>
      <c r="E741" t="s">
        <v>49</v>
      </c>
      <c r="F741" t="s">
        <v>24</v>
      </c>
      <c r="G741" t="s">
        <v>25</v>
      </c>
      <c r="H741" s="2">
        <v>42945</v>
      </c>
      <c r="I741" s="2">
        <v>42945</v>
      </c>
      <c r="J741" s="2">
        <v>42950</v>
      </c>
      <c r="L741" t="s">
        <v>379</v>
      </c>
      <c r="M741" t="s">
        <v>184</v>
      </c>
      <c r="O741" t="s">
        <v>184</v>
      </c>
      <c r="P741" t="s">
        <v>392</v>
      </c>
      <c r="Q741" t="s">
        <v>392</v>
      </c>
      <c r="R741" t="s">
        <v>132</v>
      </c>
      <c r="S741" t="s">
        <v>303</v>
      </c>
      <c r="T741">
        <v>242</v>
      </c>
      <c r="V741">
        <v>0</v>
      </c>
      <c r="W741">
        <v>13066.41</v>
      </c>
    </row>
    <row r="742" spans="1:23" x14ac:dyDescent="0.35">
      <c r="A742">
        <v>10000239019</v>
      </c>
      <c r="B742">
        <v>1751046</v>
      </c>
      <c r="C742">
        <v>2460593</v>
      </c>
      <c r="E742" t="s">
        <v>49</v>
      </c>
      <c r="F742" t="s">
        <v>24</v>
      </c>
      <c r="G742" t="s">
        <v>25</v>
      </c>
      <c r="H742" s="2">
        <v>42945</v>
      </c>
      <c r="I742" s="2">
        <v>42945</v>
      </c>
      <c r="J742" s="2">
        <v>42950</v>
      </c>
      <c r="L742" t="s">
        <v>379</v>
      </c>
      <c r="M742" t="s">
        <v>184</v>
      </c>
      <c r="O742" t="s">
        <v>184</v>
      </c>
      <c r="P742" t="s">
        <v>392</v>
      </c>
      <c r="Q742" t="s">
        <v>392</v>
      </c>
      <c r="R742" t="s">
        <v>132</v>
      </c>
      <c r="S742" t="s">
        <v>303</v>
      </c>
      <c r="T742">
        <v>242</v>
      </c>
      <c r="V742">
        <v>0</v>
      </c>
      <c r="W742">
        <v>13066.41</v>
      </c>
    </row>
    <row r="743" spans="1:23" x14ac:dyDescent="0.35">
      <c r="A743">
        <v>10000239019</v>
      </c>
      <c r="B743">
        <v>1751046</v>
      </c>
      <c r="C743">
        <v>2460593</v>
      </c>
      <c r="E743" t="s">
        <v>49</v>
      </c>
      <c r="F743" t="s">
        <v>24</v>
      </c>
      <c r="G743" t="s">
        <v>25</v>
      </c>
      <c r="H743" s="2">
        <v>42945</v>
      </c>
      <c r="I743" s="2">
        <v>42945</v>
      </c>
      <c r="J743" s="2">
        <v>42950</v>
      </c>
      <c r="L743" t="s">
        <v>379</v>
      </c>
      <c r="M743" t="s">
        <v>184</v>
      </c>
      <c r="O743" t="s">
        <v>184</v>
      </c>
      <c r="P743" t="s">
        <v>392</v>
      </c>
      <c r="Q743" t="s">
        <v>392</v>
      </c>
      <c r="R743" t="s">
        <v>132</v>
      </c>
      <c r="S743" t="s">
        <v>303</v>
      </c>
      <c r="T743">
        <v>242</v>
      </c>
      <c r="V743">
        <v>0</v>
      </c>
      <c r="W743">
        <v>13066.41</v>
      </c>
    </row>
    <row r="744" spans="1:23" x14ac:dyDescent="0.35">
      <c r="A744">
        <v>10000239019</v>
      </c>
      <c r="B744">
        <v>1751046</v>
      </c>
      <c r="C744">
        <v>2460593</v>
      </c>
      <c r="E744" t="s">
        <v>49</v>
      </c>
      <c r="F744" t="s">
        <v>24</v>
      </c>
      <c r="G744" t="s">
        <v>25</v>
      </c>
      <c r="H744" s="2">
        <v>42945</v>
      </c>
      <c r="I744" s="2">
        <v>42945</v>
      </c>
      <c r="J744" s="2">
        <v>42950</v>
      </c>
      <c r="L744" t="s">
        <v>379</v>
      </c>
      <c r="M744" t="s">
        <v>184</v>
      </c>
      <c r="O744" t="s">
        <v>184</v>
      </c>
      <c r="P744" t="s">
        <v>392</v>
      </c>
      <c r="Q744" t="s">
        <v>392</v>
      </c>
      <c r="R744" t="s">
        <v>132</v>
      </c>
      <c r="S744" t="s">
        <v>303</v>
      </c>
      <c r="T744">
        <v>242</v>
      </c>
      <c r="V744">
        <v>0</v>
      </c>
      <c r="W744">
        <v>13066.41</v>
      </c>
    </row>
    <row r="745" spans="1:23" x14ac:dyDescent="0.35">
      <c r="A745">
        <v>10000239019</v>
      </c>
      <c r="B745">
        <v>1751046</v>
      </c>
      <c r="C745">
        <v>2460593</v>
      </c>
      <c r="E745" t="s">
        <v>49</v>
      </c>
      <c r="F745" t="s">
        <v>24</v>
      </c>
      <c r="G745" t="s">
        <v>25</v>
      </c>
      <c r="H745" s="2">
        <v>42945</v>
      </c>
      <c r="I745" s="2">
        <v>42945</v>
      </c>
      <c r="J745" s="2">
        <v>42950</v>
      </c>
      <c r="L745" t="s">
        <v>379</v>
      </c>
      <c r="M745" t="s">
        <v>184</v>
      </c>
      <c r="O745" t="s">
        <v>184</v>
      </c>
      <c r="P745" t="s">
        <v>392</v>
      </c>
      <c r="Q745" t="s">
        <v>392</v>
      </c>
      <c r="R745" t="s">
        <v>132</v>
      </c>
      <c r="S745" t="s">
        <v>303</v>
      </c>
      <c r="T745">
        <v>242</v>
      </c>
      <c r="V745">
        <v>0</v>
      </c>
      <c r="W745">
        <v>13066.41</v>
      </c>
    </row>
    <row r="746" spans="1:23" x14ac:dyDescent="0.35">
      <c r="A746">
        <v>10000239019</v>
      </c>
      <c r="B746">
        <v>1751046</v>
      </c>
      <c r="C746">
        <v>2460593</v>
      </c>
      <c r="E746" t="s">
        <v>49</v>
      </c>
      <c r="F746" t="s">
        <v>24</v>
      </c>
      <c r="G746" t="s">
        <v>25</v>
      </c>
      <c r="H746" s="2">
        <v>42945</v>
      </c>
      <c r="I746" s="2">
        <v>42945</v>
      </c>
      <c r="J746" s="2">
        <v>42950</v>
      </c>
      <c r="L746" t="s">
        <v>379</v>
      </c>
      <c r="M746" t="s">
        <v>184</v>
      </c>
      <c r="O746" t="s">
        <v>184</v>
      </c>
      <c r="P746" t="s">
        <v>392</v>
      </c>
      <c r="Q746" t="s">
        <v>392</v>
      </c>
      <c r="R746" t="s">
        <v>132</v>
      </c>
      <c r="S746" t="s">
        <v>303</v>
      </c>
      <c r="T746">
        <v>242</v>
      </c>
      <c r="V746">
        <v>0</v>
      </c>
      <c r="W746">
        <v>13066.41</v>
      </c>
    </row>
    <row r="747" spans="1:23" x14ac:dyDescent="0.35">
      <c r="A747">
        <v>10000239019</v>
      </c>
      <c r="B747">
        <v>1751046</v>
      </c>
      <c r="C747">
        <v>2460593</v>
      </c>
      <c r="E747" t="s">
        <v>49</v>
      </c>
      <c r="F747" t="s">
        <v>24</v>
      </c>
      <c r="G747" t="s">
        <v>25</v>
      </c>
      <c r="H747" s="2">
        <v>42945</v>
      </c>
      <c r="I747" s="2">
        <v>42945</v>
      </c>
      <c r="J747" s="2">
        <v>42950</v>
      </c>
      <c r="L747" t="s">
        <v>379</v>
      </c>
      <c r="M747" t="s">
        <v>184</v>
      </c>
      <c r="O747" t="s">
        <v>184</v>
      </c>
      <c r="P747" t="s">
        <v>392</v>
      </c>
      <c r="Q747" t="s">
        <v>392</v>
      </c>
      <c r="R747" t="s">
        <v>132</v>
      </c>
      <c r="S747" t="s">
        <v>303</v>
      </c>
      <c r="T747">
        <v>242</v>
      </c>
      <c r="V747">
        <v>0</v>
      </c>
      <c r="W747">
        <v>13066.41</v>
      </c>
    </row>
    <row r="748" spans="1:23" x14ac:dyDescent="0.35">
      <c r="A748">
        <v>10000239019</v>
      </c>
      <c r="B748">
        <v>1751046</v>
      </c>
      <c r="C748">
        <v>2460593</v>
      </c>
      <c r="E748" t="s">
        <v>49</v>
      </c>
      <c r="F748" t="s">
        <v>24</v>
      </c>
      <c r="G748" t="s">
        <v>25</v>
      </c>
      <c r="H748" s="2">
        <v>42945</v>
      </c>
      <c r="I748" s="2">
        <v>42945</v>
      </c>
      <c r="J748" s="2">
        <v>42950</v>
      </c>
      <c r="L748" t="s">
        <v>379</v>
      </c>
      <c r="M748" t="s">
        <v>184</v>
      </c>
      <c r="O748" t="s">
        <v>184</v>
      </c>
      <c r="P748" t="s">
        <v>392</v>
      </c>
      <c r="Q748" t="s">
        <v>392</v>
      </c>
      <c r="R748" t="s">
        <v>132</v>
      </c>
      <c r="S748" t="s">
        <v>303</v>
      </c>
      <c r="T748">
        <v>242</v>
      </c>
      <c r="V748">
        <v>0</v>
      </c>
      <c r="W748">
        <v>13066.41</v>
      </c>
    </row>
    <row r="749" spans="1:23" x14ac:dyDescent="0.35">
      <c r="A749">
        <v>10000239019</v>
      </c>
      <c r="B749">
        <v>1751046</v>
      </c>
      <c r="C749">
        <v>2460593</v>
      </c>
      <c r="E749" t="s">
        <v>49</v>
      </c>
      <c r="F749" t="s">
        <v>24</v>
      </c>
      <c r="G749" t="s">
        <v>25</v>
      </c>
      <c r="H749" s="2">
        <v>42945</v>
      </c>
      <c r="I749" s="2">
        <v>42945</v>
      </c>
      <c r="J749" s="2">
        <v>42950</v>
      </c>
      <c r="L749" t="s">
        <v>379</v>
      </c>
      <c r="M749" t="s">
        <v>184</v>
      </c>
      <c r="O749" t="s">
        <v>184</v>
      </c>
      <c r="P749" t="s">
        <v>392</v>
      </c>
      <c r="Q749" t="s">
        <v>392</v>
      </c>
      <c r="R749" t="s">
        <v>132</v>
      </c>
      <c r="S749" t="s">
        <v>303</v>
      </c>
      <c r="T749">
        <v>242</v>
      </c>
      <c r="V749">
        <v>0</v>
      </c>
      <c r="W749">
        <v>13066.41</v>
      </c>
    </row>
    <row r="750" spans="1:23" x14ac:dyDescent="0.35">
      <c r="A750">
        <v>10000239019</v>
      </c>
      <c r="B750">
        <v>1751046</v>
      </c>
      <c r="C750">
        <v>2460593</v>
      </c>
      <c r="E750" t="s">
        <v>49</v>
      </c>
      <c r="F750" t="s">
        <v>24</v>
      </c>
      <c r="G750" t="s">
        <v>25</v>
      </c>
      <c r="H750" s="2">
        <v>42945</v>
      </c>
      <c r="I750" s="2">
        <v>42945</v>
      </c>
      <c r="J750" s="2">
        <v>42950</v>
      </c>
      <c r="L750" t="s">
        <v>379</v>
      </c>
      <c r="M750" t="s">
        <v>184</v>
      </c>
      <c r="O750" t="s">
        <v>184</v>
      </c>
      <c r="P750" t="s">
        <v>392</v>
      </c>
      <c r="Q750" t="s">
        <v>392</v>
      </c>
      <c r="R750" t="s">
        <v>132</v>
      </c>
      <c r="S750" t="s">
        <v>303</v>
      </c>
      <c r="T750">
        <v>242</v>
      </c>
      <c r="V750">
        <v>0</v>
      </c>
      <c r="W750">
        <v>13066.41</v>
      </c>
    </row>
    <row r="751" spans="1:23" x14ac:dyDescent="0.35">
      <c r="A751">
        <v>10000239019</v>
      </c>
      <c r="B751">
        <v>1751046</v>
      </c>
      <c r="C751">
        <v>2460593</v>
      </c>
      <c r="E751" t="s">
        <v>49</v>
      </c>
      <c r="F751" t="s">
        <v>24</v>
      </c>
      <c r="G751" t="s">
        <v>25</v>
      </c>
      <c r="H751" s="2">
        <v>42945</v>
      </c>
      <c r="I751" s="2">
        <v>42945</v>
      </c>
      <c r="J751" s="2">
        <v>42950</v>
      </c>
      <c r="L751" t="s">
        <v>379</v>
      </c>
      <c r="M751" t="s">
        <v>184</v>
      </c>
      <c r="O751" t="s">
        <v>184</v>
      </c>
      <c r="P751" t="s">
        <v>392</v>
      </c>
      <c r="Q751" t="s">
        <v>392</v>
      </c>
      <c r="R751" t="s">
        <v>132</v>
      </c>
      <c r="S751" t="s">
        <v>303</v>
      </c>
      <c r="T751">
        <v>242</v>
      </c>
      <c r="V751">
        <v>0</v>
      </c>
      <c r="W751">
        <v>13066.41</v>
      </c>
    </row>
    <row r="752" spans="1:23" x14ac:dyDescent="0.35">
      <c r="A752">
        <v>10000239019</v>
      </c>
      <c r="B752">
        <v>1751046</v>
      </c>
      <c r="C752">
        <v>2460593</v>
      </c>
      <c r="E752" t="s">
        <v>49</v>
      </c>
      <c r="F752" t="s">
        <v>24</v>
      </c>
      <c r="G752" t="s">
        <v>25</v>
      </c>
      <c r="H752" s="2">
        <v>42945</v>
      </c>
      <c r="I752" s="2">
        <v>42945</v>
      </c>
      <c r="J752" s="2">
        <v>42950</v>
      </c>
      <c r="L752" t="s">
        <v>379</v>
      </c>
      <c r="M752" t="s">
        <v>184</v>
      </c>
      <c r="O752" t="s">
        <v>184</v>
      </c>
      <c r="P752" t="s">
        <v>392</v>
      </c>
      <c r="Q752" t="s">
        <v>392</v>
      </c>
      <c r="R752" t="s">
        <v>132</v>
      </c>
      <c r="S752" t="s">
        <v>303</v>
      </c>
      <c r="T752">
        <v>242</v>
      </c>
      <c r="V752">
        <v>0</v>
      </c>
      <c r="W752">
        <v>13066.41</v>
      </c>
    </row>
    <row r="753" spans="1:23" x14ac:dyDescent="0.35">
      <c r="A753">
        <v>10000239019</v>
      </c>
      <c r="B753">
        <v>1751046</v>
      </c>
      <c r="C753">
        <v>2460593</v>
      </c>
      <c r="E753" t="s">
        <v>49</v>
      </c>
      <c r="F753" t="s">
        <v>24</v>
      </c>
      <c r="G753" t="s">
        <v>25</v>
      </c>
      <c r="H753" s="2">
        <v>42945</v>
      </c>
      <c r="I753" s="2">
        <v>42945</v>
      </c>
      <c r="J753" s="2">
        <v>42950</v>
      </c>
      <c r="L753" t="s">
        <v>379</v>
      </c>
      <c r="M753" t="s">
        <v>184</v>
      </c>
      <c r="O753" t="s">
        <v>184</v>
      </c>
      <c r="P753" t="s">
        <v>392</v>
      </c>
      <c r="Q753" t="s">
        <v>392</v>
      </c>
      <c r="R753" t="s">
        <v>132</v>
      </c>
      <c r="S753" t="s">
        <v>303</v>
      </c>
      <c r="T753">
        <v>242</v>
      </c>
      <c r="V753">
        <v>0</v>
      </c>
      <c r="W753">
        <v>13066.41</v>
      </c>
    </row>
    <row r="754" spans="1:23" x14ac:dyDescent="0.35">
      <c r="A754">
        <v>10000239019</v>
      </c>
      <c r="C754">
        <v>3002393</v>
      </c>
      <c r="E754" t="s">
        <v>23</v>
      </c>
      <c r="F754" t="s">
        <v>24</v>
      </c>
      <c r="G754" t="s">
        <v>25</v>
      </c>
      <c r="H754" s="2">
        <v>42945</v>
      </c>
      <c r="I754" s="2">
        <v>42945</v>
      </c>
      <c r="J754" s="2">
        <v>42950</v>
      </c>
      <c r="L754" t="s">
        <v>379</v>
      </c>
      <c r="M754" t="s">
        <v>184</v>
      </c>
      <c r="N754" t="s">
        <v>184</v>
      </c>
      <c r="O754" t="s">
        <v>184</v>
      </c>
      <c r="P754" t="s">
        <v>184</v>
      </c>
      <c r="Q754" t="s">
        <v>184</v>
      </c>
      <c r="R754" t="s">
        <v>42</v>
      </c>
      <c r="S754" t="s">
        <v>132</v>
      </c>
      <c r="T754">
        <v>24</v>
      </c>
      <c r="U754">
        <v>2051.4299999999998</v>
      </c>
    </row>
    <row r="755" spans="1:23" x14ac:dyDescent="0.35">
      <c r="A755">
        <v>10000239019</v>
      </c>
      <c r="B755">
        <v>1751046</v>
      </c>
      <c r="C755">
        <v>2460593</v>
      </c>
      <c r="E755" t="s">
        <v>49</v>
      </c>
      <c r="F755" t="s">
        <v>24</v>
      </c>
      <c r="G755" t="s">
        <v>25</v>
      </c>
      <c r="H755" s="2">
        <v>42945</v>
      </c>
      <c r="I755" s="2">
        <v>42945</v>
      </c>
      <c r="J755" s="2">
        <v>42950</v>
      </c>
      <c r="L755" t="s">
        <v>379</v>
      </c>
      <c r="M755" t="s">
        <v>184</v>
      </c>
      <c r="O755" t="s">
        <v>184</v>
      </c>
      <c r="P755" t="s">
        <v>392</v>
      </c>
      <c r="Q755" t="s">
        <v>392</v>
      </c>
      <c r="R755" t="s">
        <v>132</v>
      </c>
      <c r="S755" t="s">
        <v>303</v>
      </c>
      <c r="T755">
        <v>242</v>
      </c>
      <c r="V755">
        <v>13066.41</v>
      </c>
      <c r="W755">
        <v>13066.41</v>
      </c>
    </row>
    <row r="756" spans="1:23" x14ac:dyDescent="0.35">
      <c r="A756">
        <v>10000239019</v>
      </c>
      <c r="B756">
        <v>1751046</v>
      </c>
      <c r="C756">
        <v>2460593</v>
      </c>
      <c r="E756" t="s">
        <v>49</v>
      </c>
      <c r="F756" t="s">
        <v>24</v>
      </c>
      <c r="G756" t="s">
        <v>25</v>
      </c>
      <c r="H756" s="2">
        <v>42945</v>
      </c>
      <c r="I756" s="2">
        <v>42945</v>
      </c>
      <c r="J756" s="2">
        <v>42950</v>
      </c>
      <c r="L756" t="s">
        <v>379</v>
      </c>
      <c r="M756" t="s">
        <v>184</v>
      </c>
      <c r="O756" t="s">
        <v>184</v>
      </c>
      <c r="P756" t="s">
        <v>392</v>
      </c>
      <c r="Q756" t="s">
        <v>392</v>
      </c>
      <c r="R756" t="s">
        <v>132</v>
      </c>
      <c r="S756" t="s">
        <v>303</v>
      </c>
      <c r="T756">
        <v>242</v>
      </c>
      <c r="V756">
        <v>0</v>
      </c>
      <c r="W756">
        <v>13066.41</v>
      </c>
    </row>
    <row r="757" spans="1:23" x14ac:dyDescent="0.35">
      <c r="A757">
        <v>10000239019</v>
      </c>
      <c r="B757">
        <v>1751046</v>
      </c>
      <c r="C757">
        <v>2460593</v>
      </c>
      <c r="E757" t="s">
        <v>49</v>
      </c>
      <c r="F757" t="s">
        <v>24</v>
      </c>
      <c r="G757" t="s">
        <v>25</v>
      </c>
      <c r="H757" s="2">
        <v>42945</v>
      </c>
      <c r="I757" s="2">
        <v>42945</v>
      </c>
      <c r="J757" s="2">
        <v>42950</v>
      </c>
      <c r="L757" t="s">
        <v>379</v>
      </c>
      <c r="M757" t="s">
        <v>184</v>
      </c>
      <c r="O757" t="s">
        <v>184</v>
      </c>
      <c r="P757" t="s">
        <v>392</v>
      </c>
      <c r="Q757" t="s">
        <v>392</v>
      </c>
      <c r="R757" t="s">
        <v>132</v>
      </c>
      <c r="S757" t="s">
        <v>303</v>
      </c>
      <c r="T757">
        <v>242</v>
      </c>
      <c r="V757">
        <v>0</v>
      </c>
      <c r="W757">
        <v>13066.41</v>
      </c>
    </row>
    <row r="758" spans="1:23" x14ac:dyDescent="0.35">
      <c r="A758">
        <v>10000239019</v>
      </c>
      <c r="B758">
        <v>1751046</v>
      </c>
      <c r="C758">
        <v>2460593</v>
      </c>
      <c r="E758" t="s">
        <v>49</v>
      </c>
      <c r="F758" t="s">
        <v>24</v>
      </c>
      <c r="G758" t="s">
        <v>25</v>
      </c>
      <c r="H758" s="2">
        <v>42945</v>
      </c>
      <c r="I758" s="2">
        <v>42945</v>
      </c>
      <c r="J758" s="2">
        <v>42950</v>
      </c>
      <c r="L758" t="s">
        <v>379</v>
      </c>
      <c r="M758" t="s">
        <v>184</v>
      </c>
      <c r="O758" t="s">
        <v>184</v>
      </c>
      <c r="P758" t="s">
        <v>392</v>
      </c>
      <c r="Q758" t="s">
        <v>392</v>
      </c>
      <c r="R758" t="s">
        <v>132</v>
      </c>
      <c r="S758" t="s">
        <v>303</v>
      </c>
      <c r="T758">
        <v>242</v>
      </c>
      <c r="V758">
        <v>0</v>
      </c>
      <c r="W758">
        <v>13066.41</v>
      </c>
    </row>
    <row r="759" spans="1:23" x14ac:dyDescent="0.35">
      <c r="A759">
        <v>10000239019</v>
      </c>
      <c r="B759">
        <v>1751046</v>
      </c>
      <c r="C759">
        <v>2460593</v>
      </c>
      <c r="E759" t="s">
        <v>49</v>
      </c>
      <c r="F759" t="s">
        <v>24</v>
      </c>
      <c r="G759" t="s">
        <v>25</v>
      </c>
      <c r="H759" s="2">
        <v>42945</v>
      </c>
      <c r="I759" s="2">
        <v>42945</v>
      </c>
      <c r="J759" s="2">
        <v>42950</v>
      </c>
      <c r="L759" t="s">
        <v>379</v>
      </c>
      <c r="M759" t="s">
        <v>184</v>
      </c>
      <c r="O759" t="s">
        <v>184</v>
      </c>
      <c r="P759" t="s">
        <v>392</v>
      </c>
      <c r="Q759" t="s">
        <v>392</v>
      </c>
      <c r="R759" t="s">
        <v>132</v>
      </c>
      <c r="S759" t="s">
        <v>303</v>
      </c>
      <c r="T759">
        <v>242</v>
      </c>
      <c r="V759">
        <v>0</v>
      </c>
      <c r="W759">
        <v>13066.41</v>
      </c>
    </row>
    <row r="760" spans="1:23" x14ac:dyDescent="0.35">
      <c r="A760">
        <v>10000239019</v>
      </c>
      <c r="B760">
        <v>1751046</v>
      </c>
      <c r="C760">
        <v>2460593</v>
      </c>
      <c r="E760" t="s">
        <v>49</v>
      </c>
      <c r="F760" t="s">
        <v>24</v>
      </c>
      <c r="G760" t="s">
        <v>25</v>
      </c>
      <c r="H760" s="2">
        <v>42945</v>
      </c>
      <c r="I760" s="2">
        <v>42945</v>
      </c>
      <c r="J760" s="2">
        <v>42950</v>
      </c>
      <c r="L760" t="s">
        <v>379</v>
      </c>
      <c r="M760" t="s">
        <v>184</v>
      </c>
      <c r="O760" t="s">
        <v>184</v>
      </c>
      <c r="P760" t="s">
        <v>392</v>
      </c>
      <c r="Q760" t="s">
        <v>392</v>
      </c>
      <c r="R760" t="s">
        <v>132</v>
      </c>
      <c r="S760" t="s">
        <v>303</v>
      </c>
      <c r="T760">
        <v>242</v>
      </c>
      <c r="V760">
        <v>0</v>
      </c>
      <c r="W760">
        <v>13066.41</v>
      </c>
    </row>
    <row r="761" spans="1:23" x14ac:dyDescent="0.35">
      <c r="A761">
        <v>10000239019</v>
      </c>
      <c r="B761">
        <v>1751046</v>
      </c>
      <c r="C761">
        <v>2460593</v>
      </c>
      <c r="E761" t="s">
        <v>49</v>
      </c>
      <c r="F761" t="s">
        <v>24</v>
      </c>
      <c r="G761" t="s">
        <v>25</v>
      </c>
      <c r="H761" s="2">
        <v>42945</v>
      </c>
      <c r="I761" s="2">
        <v>42945</v>
      </c>
      <c r="J761" s="2">
        <v>42950</v>
      </c>
      <c r="L761" t="s">
        <v>379</v>
      </c>
      <c r="M761" t="s">
        <v>184</v>
      </c>
      <c r="O761" t="s">
        <v>184</v>
      </c>
      <c r="P761" t="s">
        <v>392</v>
      </c>
      <c r="Q761" t="s">
        <v>392</v>
      </c>
      <c r="R761" t="s">
        <v>132</v>
      </c>
      <c r="S761" t="s">
        <v>303</v>
      </c>
      <c r="T761">
        <v>242</v>
      </c>
      <c r="V761">
        <v>0</v>
      </c>
      <c r="W761">
        <v>13066.41</v>
      </c>
    </row>
    <row r="762" spans="1:23" x14ac:dyDescent="0.35">
      <c r="A762">
        <v>10000239019</v>
      </c>
      <c r="B762">
        <v>1751046</v>
      </c>
      <c r="C762">
        <v>2460593</v>
      </c>
      <c r="E762" t="s">
        <v>49</v>
      </c>
      <c r="F762" t="s">
        <v>24</v>
      </c>
      <c r="G762" t="s">
        <v>25</v>
      </c>
      <c r="H762" s="2">
        <v>42945</v>
      </c>
      <c r="I762" s="2">
        <v>42945</v>
      </c>
      <c r="J762" s="2">
        <v>42950</v>
      </c>
      <c r="L762" t="s">
        <v>379</v>
      </c>
      <c r="M762" t="s">
        <v>184</v>
      </c>
      <c r="O762" t="s">
        <v>184</v>
      </c>
      <c r="P762" t="s">
        <v>392</v>
      </c>
      <c r="Q762" t="s">
        <v>392</v>
      </c>
      <c r="R762" t="s">
        <v>132</v>
      </c>
      <c r="S762" t="s">
        <v>303</v>
      </c>
      <c r="T762">
        <v>242</v>
      </c>
      <c r="V762">
        <v>0</v>
      </c>
      <c r="W762">
        <v>13066.41</v>
      </c>
    </row>
    <row r="763" spans="1:23" x14ac:dyDescent="0.35">
      <c r="A763">
        <v>10000255240</v>
      </c>
      <c r="B763">
        <v>1403176</v>
      </c>
      <c r="C763">
        <v>3883823</v>
      </c>
      <c r="E763" t="s">
        <v>49</v>
      </c>
      <c r="F763" t="s">
        <v>30</v>
      </c>
      <c r="G763" t="s">
        <v>31</v>
      </c>
      <c r="H763" s="2">
        <v>42380</v>
      </c>
      <c r="L763">
        <v>99214</v>
      </c>
      <c r="M763" t="s">
        <v>393</v>
      </c>
      <c r="N763" t="s">
        <v>294</v>
      </c>
      <c r="O763" t="s">
        <v>393</v>
      </c>
      <c r="P763" t="s">
        <v>294</v>
      </c>
      <c r="Q763" t="s">
        <v>294</v>
      </c>
      <c r="R763" t="s">
        <v>394</v>
      </c>
      <c r="S763" t="s">
        <v>312</v>
      </c>
      <c r="V763">
        <v>78.349999999999994</v>
      </c>
      <c r="W763">
        <v>0</v>
      </c>
    </row>
    <row r="764" spans="1:23" x14ac:dyDescent="0.35">
      <c r="A764">
        <v>10000255240</v>
      </c>
      <c r="C764">
        <v>3478228</v>
      </c>
      <c r="E764" t="s">
        <v>23</v>
      </c>
      <c r="F764" t="s">
        <v>30</v>
      </c>
      <c r="G764" t="s">
        <v>31</v>
      </c>
      <c r="H764" s="2">
        <v>42594</v>
      </c>
      <c r="L764">
        <v>99214</v>
      </c>
      <c r="M764" t="s">
        <v>294</v>
      </c>
      <c r="O764" t="s">
        <v>294</v>
      </c>
      <c r="U764">
        <v>17.760000000000002</v>
      </c>
    </row>
    <row r="765" spans="1:23" x14ac:dyDescent="0.35">
      <c r="A765">
        <v>10000255240</v>
      </c>
      <c r="C765">
        <v>3478228</v>
      </c>
      <c r="E765" t="s">
        <v>23</v>
      </c>
      <c r="F765" t="s">
        <v>30</v>
      </c>
      <c r="G765" t="s">
        <v>31</v>
      </c>
      <c r="H765" s="2">
        <v>42870</v>
      </c>
      <c r="L765">
        <v>99214</v>
      </c>
      <c r="M765" t="s">
        <v>294</v>
      </c>
      <c r="O765" t="s">
        <v>294</v>
      </c>
      <c r="U765">
        <v>17.829999999999998</v>
      </c>
    </row>
    <row r="766" spans="1:23" x14ac:dyDescent="0.35">
      <c r="A766">
        <v>10000255240</v>
      </c>
      <c r="C766">
        <v>3478228</v>
      </c>
      <c r="E766" t="s">
        <v>23</v>
      </c>
      <c r="F766" t="s">
        <v>30</v>
      </c>
      <c r="G766" t="s">
        <v>31</v>
      </c>
      <c r="H766" s="2">
        <v>42748</v>
      </c>
      <c r="L766">
        <v>99214</v>
      </c>
      <c r="M766" t="s">
        <v>294</v>
      </c>
      <c r="O766" t="s">
        <v>294</v>
      </c>
      <c r="U766">
        <v>93.82</v>
      </c>
    </row>
    <row r="767" spans="1:23" x14ac:dyDescent="0.35">
      <c r="A767">
        <v>10000255240</v>
      </c>
      <c r="C767">
        <v>3478228</v>
      </c>
      <c r="E767" t="s">
        <v>23</v>
      </c>
      <c r="F767" t="s">
        <v>30</v>
      </c>
      <c r="G767" t="s">
        <v>31</v>
      </c>
      <c r="H767" s="2">
        <v>42779</v>
      </c>
      <c r="L767">
        <v>99214</v>
      </c>
      <c r="M767" t="s">
        <v>294</v>
      </c>
      <c r="O767" t="s">
        <v>294</v>
      </c>
      <c r="U767">
        <v>17.829999999999998</v>
      </c>
    </row>
    <row r="768" spans="1:23" x14ac:dyDescent="0.35">
      <c r="A768">
        <v>10000255240</v>
      </c>
      <c r="C768">
        <v>3478228</v>
      </c>
      <c r="E768" t="s">
        <v>23</v>
      </c>
      <c r="F768" t="s">
        <v>30</v>
      </c>
      <c r="G768" t="s">
        <v>31</v>
      </c>
      <c r="H768" s="2">
        <v>42572</v>
      </c>
      <c r="L768">
        <v>99214</v>
      </c>
      <c r="M768" t="s">
        <v>294</v>
      </c>
      <c r="O768" t="s">
        <v>294</v>
      </c>
      <c r="U768">
        <v>17.760000000000002</v>
      </c>
    </row>
    <row r="769" spans="1:23" x14ac:dyDescent="0.35">
      <c r="A769">
        <v>10000255240</v>
      </c>
      <c r="C769">
        <v>3478228</v>
      </c>
      <c r="E769" t="s">
        <v>23</v>
      </c>
      <c r="F769" t="s">
        <v>30</v>
      </c>
      <c r="G769" t="s">
        <v>31</v>
      </c>
      <c r="H769" s="2">
        <v>42854</v>
      </c>
      <c r="L769">
        <v>99214</v>
      </c>
      <c r="M769" t="s">
        <v>294</v>
      </c>
      <c r="O769" t="s">
        <v>294</v>
      </c>
      <c r="U769">
        <v>17.829999999999998</v>
      </c>
    </row>
    <row r="770" spans="1:23" x14ac:dyDescent="0.35">
      <c r="A770">
        <v>10000255240</v>
      </c>
      <c r="B770">
        <v>1403176</v>
      </c>
      <c r="C770">
        <v>3883823</v>
      </c>
      <c r="E770" t="s">
        <v>49</v>
      </c>
      <c r="F770" t="s">
        <v>30</v>
      </c>
      <c r="G770" t="s">
        <v>31</v>
      </c>
      <c r="H770" s="2">
        <v>42496</v>
      </c>
      <c r="L770">
        <v>99214</v>
      </c>
      <c r="M770" t="s">
        <v>294</v>
      </c>
      <c r="N770" t="s">
        <v>394</v>
      </c>
      <c r="O770" t="s">
        <v>294</v>
      </c>
      <c r="P770" t="s">
        <v>394</v>
      </c>
      <c r="Q770" t="s">
        <v>394</v>
      </c>
      <c r="V770">
        <v>78.349999999999994</v>
      </c>
      <c r="W770">
        <v>0</v>
      </c>
    </row>
    <row r="771" spans="1:23" x14ac:dyDescent="0.35">
      <c r="A771">
        <v>10000255240</v>
      </c>
      <c r="B771">
        <v>1403176</v>
      </c>
      <c r="C771">
        <v>2369015</v>
      </c>
      <c r="E771" t="s">
        <v>49</v>
      </c>
      <c r="F771" t="s">
        <v>30</v>
      </c>
      <c r="G771" t="s">
        <v>31</v>
      </c>
      <c r="H771" s="2">
        <v>42493</v>
      </c>
      <c r="L771">
        <v>99396</v>
      </c>
      <c r="M771" t="s">
        <v>65</v>
      </c>
      <c r="N771" t="s">
        <v>395</v>
      </c>
      <c r="O771" t="s">
        <v>65</v>
      </c>
      <c r="P771" t="s">
        <v>395</v>
      </c>
      <c r="Q771" t="s">
        <v>395</v>
      </c>
      <c r="R771" t="s">
        <v>396</v>
      </c>
      <c r="S771" t="s">
        <v>397</v>
      </c>
      <c r="V771">
        <v>92.35</v>
      </c>
      <c r="W771">
        <v>0</v>
      </c>
    </row>
    <row r="772" spans="1:23" x14ac:dyDescent="0.35">
      <c r="A772">
        <v>10000255240</v>
      </c>
      <c r="B772">
        <v>1403176</v>
      </c>
      <c r="C772">
        <v>3883823</v>
      </c>
      <c r="E772" t="s">
        <v>49</v>
      </c>
      <c r="F772" t="s">
        <v>30</v>
      </c>
      <c r="G772" t="s">
        <v>31</v>
      </c>
      <c r="H772" s="2">
        <v>42460</v>
      </c>
      <c r="L772">
        <v>99214</v>
      </c>
      <c r="M772" t="s">
        <v>294</v>
      </c>
      <c r="N772" t="s">
        <v>394</v>
      </c>
      <c r="O772" t="s">
        <v>294</v>
      </c>
      <c r="P772" t="s">
        <v>394</v>
      </c>
      <c r="Q772" t="s">
        <v>394</v>
      </c>
      <c r="V772">
        <v>78.349999999999994</v>
      </c>
      <c r="W772">
        <v>0</v>
      </c>
    </row>
    <row r="773" spans="1:23" x14ac:dyDescent="0.35">
      <c r="A773">
        <v>10000255240</v>
      </c>
      <c r="B773">
        <v>1403176</v>
      </c>
      <c r="C773">
        <v>3883823</v>
      </c>
      <c r="E773" t="s">
        <v>49</v>
      </c>
      <c r="F773" t="s">
        <v>30</v>
      </c>
      <c r="G773" t="s">
        <v>31</v>
      </c>
      <c r="H773" s="2">
        <v>42432</v>
      </c>
      <c r="L773">
        <v>99214</v>
      </c>
      <c r="M773" t="s">
        <v>294</v>
      </c>
      <c r="N773" t="s">
        <v>394</v>
      </c>
      <c r="O773" t="s">
        <v>294</v>
      </c>
      <c r="P773" t="s">
        <v>394</v>
      </c>
      <c r="Q773" t="s">
        <v>394</v>
      </c>
      <c r="V773">
        <v>78.349999999999994</v>
      </c>
      <c r="W773">
        <v>0</v>
      </c>
    </row>
    <row r="774" spans="1:23" x14ac:dyDescent="0.35">
      <c r="A774">
        <v>10000255240</v>
      </c>
      <c r="C774">
        <v>3478228</v>
      </c>
      <c r="E774" t="s">
        <v>23</v>
      </c>
      <c r="F774" t="s">
        <v>30</v>
      </c>
      <c r="G774" t="s">
        <v>31</v>
      </c>
      <c r="H774" s="2">
        <v>42803</v>
      </c>
      <c r="L774">
        <v>99214</v>
      </c>
      <c r="M774" t="s">
        <v>294</v>
      </c>
      <c r="O774" t="s">
        <v>294</v>
      </c>
      <c r="U774">
        <v>17.829999999999998</v>
      </c>
    </row>
    <row r="775" spans="1:23" x14ac:dyDescent="0.35">
      <c r="A775">
        <v>10000255240</v>
      </c>
      <c r="C775">
        <v>3002393</v>
      </c>
      <c r="E775" t="s">
        <v>23</v>
      </c>
      <c r="F775" t="s">
        <v>24</v>
      </c>
      <c r="G775" t="s">
        <v>25</v>
      </c>
      <c r="H775" s="2">
        <v>42898</v>
      </c>
      <c r="I775" s="2">
        <v>42898</v>
      </c>
      <c r="J775" s="2">
        <v>42920</v>
      </c>
      <c r="L775" t="s">
        <v>398</v>
      </c>
      <c r="M775" t="s">
        <v>399</v>
      </c>
      <c r="N775" t="s">
        <v>400</v>
      </c>
      <c r="O775" t="s">
        <v>399</v>
      </c>
      <c r="P775" t="s">
        <v>400</v>
      </c>
      <c r="Q775" t="s">
        <v>400</v>
      </c>
      <c r="R775" t="s">
        <v>401</v>
      </c>
      <c r="S775" t="s">
        <v>402</v>
      </c>
      <c r="T775">
        <v>680</v>
      </c>
      <c r="U775">
        <v>1408.65</v>
      </c>
    </row>
    <row r="776" spans="1:23" x14ac:dyDescent="0.35">
      <c r="A776">
        <v>10000256606</v>
      </c>
      <c r="B776">
        <v>1208997</v>
      </c>
      <c r="C776">
        <v>3159973</v>
      </c>
      <c r="E776" t="s">
        <v>49</v>
      </c>
      <c r="F776" t="s">
        <v>30</v>
      </c>
      <c r="G776" t="s">
        <v>31</v>
      </c>
      <c r="H776" s="2">
        <v>42396</v>
      </c>
      <c r="L776">
        <v>99214</v>
      </c>
      <c r="M776" t="s">
        <v>98</v>
      </c>
      <c r="N776" t="s">
        <v>403</v>
      </c>
      <c r="O776" t="s">
        <v>98</v>
      </c>
      <c r="P776" t="s">
        <v>403</v>
      </c>
      <c r="Q776" t="s">
        <v>403</v>
      </c>
      <c r="R776" t="s">
        <v>404</v>
      </c>
      <c r="V776">
        <v>50.56</v>
      </c>
      <c r="W776">
        <v>0</v>
      </c>
    </row>
    <row r="777" spans="1:23" x14ac:dyDescent="0.35">
      <c r="A777">
        <v>10000256606</v>
      </c>
      <c r="B777">
        <v>1208997</v>
      </c>
      <c r="C777">
        <v>3159973</v>
      </c>
      <c r="E777" t="s">
        <v>49</v>
      </c>
      <c r="F777" t="s">
        <v>30</v>
      </c>
      <c r="G777" t="s">
        <v>31</v>
      </c>
      <c r="H777" s="2">
        <v>42585</v>
      </c>
      <c r="L777">
        <v>99214</v>
      </c>
      <c r="M777" t="s">
        <v>405</v>
      </c>
      <c r="N777" t="s">
        <v>42</v>
      </c>
      <c r="O777" t="s">
        <v>405</v>
      </c>
      <c r="P777" t="s">
        <v>42</v>
      </c>
      <c r="Q777" t="s">
        <v>42</v>
      </c>
      <c r="R777" t="s">
        <v>51</v>
      </c>
      <c r="V777">
        <v>56.18</v>
      </c>
      <c r="W777">
        <v>0</v>
      </c>
    </row>
    <row r="778" spans="1:23" x14ac:dyDescent="0.35">
      <c r="A778">
        <v>10000256606</v>
      </c>
      <c r="B778">
        <v>1208997</v>
      </c>
      <c r="C778">
        <v>3159973</v>
      </c>
      <c r="E778" t="s">
        <v>49</v>
      </c>
      <c r="F778" t="s">
        <v>30</v>
      </c>
      <c r="G778" t="s">
        <v>31</v>
      </c>
      <c r="H778" s="2">
        <v>42563</v>
      </c>
      <c r="L778">
        <v>99214</v>
      </c>
      <c r="M778" t="s">
        <v>42</v>
      </c>
      <c r="N778" t="s">
        <v>406</v>
      </c>
      <c r="O778" t="s">
        <v>42</v>
      </c>
      <c r="P778" t="s">
        <v>406</v>
      </c>
      <c r="Q778" t="s">
        <v>406</v>
      </c>
      <c r="R778" t="s">
        <v>405</v>
      </c>
      <c r="V778">
        <v>56.18</v>
      </c>
      <c r="W778">
        <v>0</v>
      </c>
    </row>
    <row r="779" spans="1:23" x14ac:dyDescent="0.35">
      <c r="A779">
        <v>10000256606</v>
      </c>
      <c r="B779">
        <v>1208997</v>
      </c>
      <c r="C779">
        <v>3159973</v>
      </c>
      <c r="E779" t="s">
        <v>49</v>
      </c>
      <c r="F779" t="s">
        <v>30</v>
      </c>
      <c r="G779" t="s">
        <v>31</v>
      </c>
      <c r="H779" s="2">
        <v>42818</v>
      </c>
      <c r="L779">
        <v>99214</v>
      </c>
      <c r="M779" t="s">
        <v>407</v>
      </c>
      <c r="N779" t="s">
        <v>38</v>
      </c>
      <c r="O779" t="s">
        <v>407</v>
      </c>
      <c r="P779" t="s">
        <v>38</v>
      </c>
      <c r="Q779" t="s">
        <v>38</v>
      </c>
      <c r="R779" t="s">
        <v>100</v>
      </c>
      <c r="S779" t="s">
        <v>65</v>
      </c>
      <c r="V779">
        <v>56.18</v>
      </c>
      <c r="W779">
        <v>0</v>
      </c>
    </row>
    <row r="780" spans="1:23" x14ac:dyDescent="0.35">
      <c r="A780">
        <v>10000256606</v>
      </c>
      <c r="B780">
        <v>1208997</v>
      </c>
      <c r="C780">
        <v>3159973</v>
      </c>
      <c r="E780" t="s">
        <v>49</v>
      </c>
      <c r="F780" t="s">
        <v>30</v>
      </c>
      <c r="G780" t="s">
        <v>31</v>
      </c>
      <c r="H780" s="2">
        <v>42682</v>
      </c>
      <c r="L780">
        <v>99213</v>
      </c>
      <c r="M780" t="s">
        <v>408</v>
      </c>
      <c r="O780" t="s">
        <v>408</v>
      </c>
      <c r="V780">
        <v>33.67</v>
      </c>
      <c r="W780">
        <v>0</v>
      </c>
    </row>
    <row r="781" spans="1:23" x14ac:dyDescent="0.35">
      <c r="A781">
        <v>10000256606</v>
      </c>
      <c r="B781">
        <v>1208997</v>
      </c>
      <c r="C781">
        <v>3159973</v>
      </c>
      <c r="E781" t="s">
        <v>49</v>
      </c>
      <c r="F781" t="s">
        <v>30</v>
      </c>
      <c r="G781" t="s">
        <v>31</v>
      </c>
      <c r="H781" s="2">
        <v>42600</v>
      </c>
      <c r="L781">
        <v>99213</v>
      </c>
      <c r="M781" t="s">
        <v>42</v>
      </c>
      <c r="N781" t="s">
        <v>405</v>
      </c>
      <c r="O781" t="s">
        <v>42</v>
      </c>
      <c r="P781" t="s">
        <v>405</v>
      </c>
      <c r="Q781" t="s">
        <v>405</v>
      </c>
      <c r="R781" t="s">
        <v>409</v>
      </c>
      <c r="V781">
        <v>33.67</v>
      </c>
      <c r="W781">
        <v>0</v>
      </c>
    </row>
    <row r="782" spans="1:23" x14ac:dyDescent="0.35">
      <c r="A782">
        <v>10000256606</v>
      </c>
      <c r="C782">
        <v>3002393</v>
      </c>
      <c r="E782" t="s">
        <v>23</v>
      </c>
      <c r="F782" t="s">
        <v>24</v>
      </c>
      <c r="G782" t="s">
        <v>25</v>
      </c>
      <c r="H782" s="2">
        <v>42896</v>
      </c>
      <c r="I782" s="2">
        <v>42896</v>
      </c>
      <c r="J782" s="2">
        <v>42897</v>
      </c>
      <c r="L782" t="s">
        <v>61</v>
      </c>
      <c r="M782" t="s">
        <v>410</v>
      </c>
      <c r="N782" t="s">
        <v>410</v>
      </c>
      <c r="O782" t="s">
        <v>410</v>
      </c>
      <c r="P782" t="s">
        <v>410</v>
      </c>
      <c r="Q782" t="s">
        <v>410</v>
      </c>
      <c r="R782" t="s">
        <v>411</v>
      </c>
      <c r="S782" t="s">
        <v>412</v>
      </c>
      <c r="T782">
        <v>24</v>
      </c>
      <c r="U782">
        <v>6680.59</v>
      </c>
    </row>
    <row r="783" spans="1:23" x14ac:dyDescent="0.35">
      <c r="A783">
        <v>10000256606</v>
      </c>
      <c r="B783">
        <v>1208997</v>
      </c>
      <c r="C783">
        <v>1666086</v>
      </c>
      <c r="E783" t="s">
        <v>49</v>
      </c>
      <c r="F783" t="s">
        <v>24</v>
      </c>
      <c r="G783" t="s">
        <v>25</v>
      </c>
      <c r="H783" s="2">
        <v>42896</v>
      </c>
      <c r="I783" s="2">
        <v>42896</v>
      </c>
      <c r="L783" t="s">
        <v>413</v>
      </c>
      <c r="M783" t="s">
        <v>410</v>
      </c>
      <c r="O783" t="s">
        <v>410</v>
      </c>
      <c r="P783" t="s">
        <v>414</v>
      </c>
      <c r="Q783" t="s">
        <v>414</v>
      </c>
      <c r="R783" t="s">
        <v>411</v>
      </c>
      <c r="S783" t="s">
        <v>412</v>
      </c>
      <c r="T783">
        <v>244</v>
      </c>
      <c r="V783">
        <v>0</v>
      </c>
      <c r="W783">
        <v>45341.68</v>
      </c>
    </row>
    <row r="784" spans="1:23" x14ac:dyDescent="0.35">
      <c r="A784">
        <v>10000256606</v>
      </c>
      <c r="B784">
        <v>1208997</v>
      </c>
      <c r="C784">
        <v>1666086</v>
      </c>
      <c r="E784" t="s">
        <v>49</v>
      </c>
      <c r="F784" t="s">
        <v>24</v>
      </c>
      <c r="G784" t="s">
        <v>25</v>
      </c>
      <c r="H784" s="2">
        <v>42896</v>
      </c>
      <c r="I784" s="2">
        <v>42896</v>
      </c>
      <c r="L784" t="s">
        <v>413</v>
      </c>
      <c r="M784" t="s">
        <v>410</v>
      </c>
      <c r="O784" t="s">
        <v>410</v>
      </c>
      <c r="P784" t="s">
        <v>414</v>
      </c>
      <c r="Q784" t="s">
        <v>414</v>
      </c>
      <c r="R784" t="s">
        <v>411</v>
      </c>
      <c r="S784" t="s">
        <v>412</v>
      </c>
      <c r="T784">
        <v>244</v>
      </c>
      <c r="V784">
        <v>0</v>
      </c>
      <c r="W784">
        <v>45341.68</v>
      </c>
    </row>
    <row r="785" spans="1:23" x14ac:dyDescent="0.35">
      <c r="A785">
        <v>10000256606</v>
      </c>
      <c r="B785">
        <v>1208997</v>
      </c>
      <c r="C785">
        <v>1666086</v>
      </c>
      <c r="E785" t="s">
        <v>49</v>
      </c>
      <c r="F785" t="s">
        <v>24</v>
      </c>
      <c r="G785" t="s">
        <v>25</v>
      </c>
      <c r="H785" s="2">
        <v>42896</v>
      </c>
      <c r="I785" s="2">
        <v>42896</v>
      </c>
      <c r="L785" t="s">
        <v>413</v>
      </c>
      <c r="M785" t="s">
        <v>410</v>
      </c>
      <c r="O785" t="s">
        <v>410</v>
      </c>
      <c r="P785" t="s">
        <v>414</v>
      </c>
      <c r="Q785" t="s">
        <v>414</v>
      </c>
      <c r="R785" t="s">
        <v>411</v>
      </c>
      <c r="S785" t="s">
        <v>412</v>
      </c>
      <c r="T785">
        <v>244</v>
      </c>
      <c r="V785">
        <v>0</v>
      </c>
      <c r="W785">
        <v>45341.68</v>
      </c>
    </row>
    <row r="786" spans="1:23" x14ac:dyDescent="0.35">
      <c r="A786">
        <v>10000256606</v>
      </c>
      <c r="B786">
        <v>1208997</v>
      </c>
      <c r="C786">
        <v>1666086</v>
      </c>
      <c r="E786" t="s">
        <v>49</v>
      </c>
      <c r="F786" t="s">
        <v>24</v>
      </c>
      <c r="G786" t="s">
        <v>25</v>
      </c>
      <c r="H786" s="2">
        <v>42896</v>
      </c>
      <c r="I786" s="2">
        <v>42896</v>
      </c>
      <c r="L786" t="s">
        <v>413</v>
      </c>
      <c r="M786" t="s">
        <v>410</v>
      </c>
      <c r="O786" t="s">
        <v>410</v>
      </c>
      <c r="P786" t="s">
        <v>414</v>
      </c>
      <c r="Q786" t="s">
        <v>414</v>
      </c>
      <c r="R786" t="s">
        <v>411</v>
      </c>
      <c r="S786" t="s">
        <v>412</v>
      </c>
      <c r="T786">
        <v>244</v>
      </c>
      <c r="V786">
        <v>0</v>
      </c>
      <c r="W786">
        <v>45341.68</v>
      </c>
    </row>
    <row r="787" spans="1:23" x14ac:dyDescent="0.35">
      <c r="A787">
        <v>10000256606</v>
      </c>
      <c r="B787">
        <v>1208997</v>
      </c>
      <c r="C787">
        <v>1666086</v>
      </c>
      <c r="E787" t="s">
        <v>49</v>
      </c>
      <c r="F787" t="s">
        <v>24</v>
      </c>
      <c r="G787" t="s">
        <v>25</v>
      </c>
      <c r="H787" s="2">
        <v>42896</v>
      </c>
      <c r="I787" s="2">
        <v>42896</v>
      </c>
      <c r="L787" t="s">
        <v>413</v>
      </c>
      <c r="M787" t="s">
        <v>410</v>
      </c>
      <c r="O787" t="s">
        <v>410</v>
      </c>
      <c r="P787" t="s">
        <v>414</v>
      </c>
      <c r="Q787" t="s">
        <v>414</v>
      </c>
      <c r="R787" t="s">
        <v>411</v>
      </c>
      <c r="S787" t="s">
        <v>412</v>
      </c>
      <c r="T787">
        <v>244</v>
      </c>
      <c r="V787">
        <v>0</v>
      </c>
      <c r="W787">
        <v>45341.68</v>
      </c>
    </row>
    <row r="788" spans="1:23" x14ac:dyDescent="0.35">
      <c r="A788">
        <v>10000256606</v>
      </c>
      <c r="B788">
        <v>1208997</v>
      </c>
      <c r="C788">
        <v>1666086</v>
      </c>
      <c r="E788" t="s">
        <v>49</v>
      </c>
      <c r="F788" t="s">
        <v>24</v>
      </c>
      <c r="G788" t="s">
        <v>25</v>
      </c>
      <c r="H788" s="2">
        <v>42896</v>
      </c>
      <c r="I788" s="2">
        <v>42896</v>
      </c>
      <c r="L788" t="s">
        <v>413</v>
      </c>
      <c r="M788" t="s">
        <v>410</v>
      </c>
      <c r="O788" t="s">
        <v>410</v>
      </c>
      <c r="P788" t="s">
        <v>414</v>
      </c>
      <c r="Q788" t="s">
        <v>414</v>
      </c>
      <c r="R788" t="s">
        <v>411</v>
      </c>
      <c r="S788" t="s">
        <v>412</v>
      </c>
      <c r="T788">
        <v>244</v>
      </c>
      <c r="V788">
        <v>0</v>
      </c>
      <c r="W788">
        <v>45341.68</v>
      </c>
    </row>
    <row r="789" spans="1:23" x14ac:dyDescent="0.35">
      <c r="A789">
        <v>10000256606</v>
      </c>
      <c r="B789">
        <v>1208997</v>
      </c>
      <c r="C789">
        <v>1666086</v>
      </c>
      <c r="E789" t="s">
        <v>49</v>
      </c>
      <c r="F789" t="s">
        <v>24</v>
      </c>
      <c r="G789" t="s">
        <v>25</v>
      </c>
      <c r="H789" s="2">
        <v>42896</v>
      </c>
      <c r="I789" s="2">
        <v>42896</v>
      </c>
      <c r="L789" t="s">
        <v>413</v>
      </c>
      <c r="M789" t="s">
        <v>410</v>
      </c>
      <c r="O789" t="s">
        <v>410</v>
      </c>
      <c r="P789" t="s">
        <v>414</v>
      </c>
      <c r="Q789" t="s">
        <v>414</v>
      </c>
      <c r="R789" t="s">
        <v>411</v>
      </c>
      <c r="S789" t="s">
        <v>412</v>
      </c>
      <c r="T789">
        <v>244</v>
      </c>
      <c r="V789">
        <v>0</v>
      </c>
      <c r="W789">
        <v>45341.68</v>
      </c>
    </row>
    <row r="790" spans="1:23" x14ac:dyDescent="0.35">
      <c r="A790">
        <v>10000256606</v>
      </c>
      <c r="B790">
        <v>1208997</v>
      </c>
      <c r="C790">
        <v>1666086</v>
      </c>
      <c r="E790" t="s">
        <v>49</v>
      </c>
      <c r="F790" t="s">
        <v>24</v>
      </c>
      <c r="G790" t="s">
        <v>25</v>
      </c>
      <c r="H790" s="2">
        <v>42896</v>
      </c>
      <c r="I790" s="2">
        <v>42896</v>
      </c>
      <c r="L790" t="s">
        <v>413</v>
      </c>
      <c r="M790" t="s">
        <v>410</v>
      </c>
      <c r="O790" t="s">
        <v>410</v>
      </c>
      <c r="P790" t="s">
        <v>414</v>
      </c>
      <c r="Q790" t="s">
        <v>414</v>
      </c>
      <c r="R790" t="s">
        <v>411</v>
      </c>
      <c r="S790" t="s">
        <v>412</v>
      </c>
      <c r="T790">
        <v>244</v>
      </c>
      <c r="V790">
        <v>0</v>
      </c>
      <c r="W790">
        <v>45341.68</v>
      </c>
    </row>
    <row r="791" spans="1:23" x14ac:dyDescent="0.35">
      <c r="A791">
        <v>10000256606</v>
      </c>
      <c r="B791">
        <v>1208997</v>
      </c>
      <c r="C791">
        <v>1666086</v>
      </c>
      <c r="E791" t="s">
        <v>49</v>
      </c>
      <c r="F791" t="s">
        <v>24</v>
      </c>
      <c r="G791" t="s">
        <v>25</v>
      </c>
      <c r="H791" s="2">
        <v>42896</v>
      </c>
      <c r="I791" s="2">
        <v>42896</v>
      </c>
      <c r="L791" t="s">
        <v>413</v>
      </c>
      <c r="M791" t="s">
        <v>410</v>
      </c>
      <c r="O791" t="s">
        <v>410</v>
      </c>
      <c r="P791" t="s">
        <v>414</v>
      </c>
      <c r="Q791" t="s">
        <v>414</v>
      </c>
      <c r="R791" t="s">
        <v>411</v>
      </c>
      <c r="S791" t="s">
        <v>412</v>
      </c>
      <c r="T791">
        <v>244</v>
      </c>
      <c r="V791">
        <v>0</v>
      </c>
      <c r="W791">
        <v>45341.68</v>
      </c>
    </row>
    <row r="792" spans="1:23" x14ac:dyDescent="0.35">
      <c r="A792">
        <v>10000256606</v>
      </c>
      <c r="B792">
        <v>1208997</v>
      </c>
      <c r="C792">
        <v>1666086</v>
      </c>
      <c r="E792" t="s">
        <v>49</v>
      </c>
      <c r="F792" t="s">
        <v>24</v>
      </c>
      <c r="G792" t="s">
        <v>25</v>
      </c>
      <c r="H792" s="2">
        <v>42896</v>
      </c>
      <c r="I792" s="2">
        <v>42896</v>
      </c>
      <c r="L792" t="s">
        <v>413</v>
      </c>
      <c r="M792" t="s">
        <v>410</v>
      </c>
      <c r="O792" t="s">
        <v>410</v>
      </c>
      <c r="P792" t="s">
        <v>414</v>
      </c>
      <c r="Q792" t="s">
        <v>414</v>
      </c>
      <c r="R792" t="s">
        <v>411</v>
      </c>
      <c r="S792" t="s">
        <v>412</v>
      </c>
      <c r="T792">
        <v>244</v>
      </c>
      <c r="V792">
        <v>0</v>
      </c>
      <c r="W792">
        <v>45341.68</v>
      </c>
    </row>
    <row r="793" spans="1:23" x14ac:dyDescent="0.35">
      <c r="A793">
        <v>10000256606</v>
      </c>
      <c r="B793">
        <v>1208997</v>
      </c>
      <c r="C793">
        <v>1666086</v>
      </c>
      <c r="E793" t="s">
        <v>49</v>
      </c>
      <c r="F793" t="s">
        <v>24</v>
      </c>
      <c r="G793" t="s">
        <v>25</v>
      </c>
      <c r="H793" s="2">
        <v>42896</v>
      </c>
      <c r="I793" s="2">
        <v>42896</v>
      </c>
      <c r="L793" t="s">
        <v>413</v>
      </c>
      <c r="M793" t="s">
        <v>410</v>
      </c>
      <c r="O793" t="s">
        <v>410</v>
      </c>
      <c r="P793" t="s">
        <v>414</v>
      </c>
      <c r="Q793" t="s">
        <v>414</v>
      </c>
      <c r="R793" t="s">
        <v>411</v>
      </c>
      <c r="S793" t="s">
        <v>412</v>
      </c>
      <c r="T793">
        <v>244</v>
      </c>
      <c r="V793">
        <v>0</v>
      </c>
      <c r="W793">
        <v>45341.68</v>
      </c>
    </row>
    <row r="794" spans="1:23" x14ac:dyDescent="0.35">
      <c r="A794">
        <v>10000256606</v>
      </c>
      <c r="B794">
        <v>1208997</v>
      </c>
      <c r="C794">
        <v>1666086</v>
      </c>
      <c r="E794" t="s">
        <v>49</v>
      </c>
      <c r="F794" t="s">
        <v>24</v>
      </c>
      <c r="G794" t="s">
        <v>25</v>
      </c>
      <c r="H794" s="2">
        <v>42896</v>
      </c>
      <c r="I794" s="2">
        <v>42896</v>
      </c>
      <c r="L794" t="s">
        <v>413</v>
      </c>
      <c r="M794" t="s">
        <v>410</v>
      </c>
      <c r="O794" t="s">
        <v>410</v>
      </c>
      <c r="P794" t="s">
        <v>414</v>
      </c>
      <c r="Q794" t="s">
        <v>414</v>
      </c>
      <c r="R794" t="s">
        <v>411</v>
      </c>
      <c r="S794" t="s">
        <v>412</v>
      </c>
      <c r="T794">
        <v>244</v>
      </c>
      <c r="V794">
        <v>0</v>
      </c>
      <c r="W794">
        <v>45341.68</v>
      </c>
    </row>
    <row r="795" spans="1:23" x14ac:dyDescent="0.35">
      <c r="A795">
        <v>10000256606</v>
      </c>
      <c r="B795">
        <v>1208997</v>
      </c>
      <c r="C795">
        <v>1666086</v>
      </c>
      <c r="E795" t="s">
        <v>49</v>
      </c>
      <c r="F795" t="s">
        <v>24</v>
      </c>
      <c r="G795" t="s">
        <v>25</v>
      </c>
      <c r="H795" s="2">
        <v>42896</v>
      </c>
      <c r="I795" s="2">
        <v>42896</v>
      </c>
      <c r="L795" t="s">
        <v>413</v>
      </c>
      <c r="M795" t="s">
        <v>410</v>
      </c>
      <c r="O795" t="s">
        <v>410</v>
      </c>
      <c r="P795" t="s">
        <v>414</v>
      </c>
      <c r="Q795" t="s">
        <v>414</v>
      </c>
      <c r="R795" t="s">
        <v>411</v>
      </c>
      <c r="S795" t="s">
        <v>412</v>
      </c>
      <c r="T795">
        <v>244</v>
      </c>
      <c r="V795">
        <v>0</v>
      </c>
      <c r="W795">
        <v>45341.68</v>
      </c>
    </row>
    <row r="796" spans="1:23" x14ac:dyDescent="0.35">
      <c r="A796">
        <v>10000256606</v>
      </c>
      <c r="B796">
        <v>1208997</v>
      </c>
      <c r="C796">
        <v>1666086</v>
      </c>
      <c r="E796" t="s">
        <v>49</v>
      </c>
      <c r="F796" t="s">
        <v>24</v>
      </c>
      <c r="G796" t="s">
        <v>25</v>
      </c>
      <c r="H796" s="2">
        <v>42896</v>
      </c>
      <c r="I796" s="2">
        <v>42896</v>
      </c>
      <c r="L796" t="s">
        <v>413</v>
      </c>
      <c r="M796" t="s">
        <v>410</v>
      </c>
      <c r="O796" t="s">
        <v>410</v>
      </c>
      <c r="P796" t="s">
        <v>414</v>
      </c>
      <c r="Q796" t="s">
        <v>414</v>
      </c>
      <c r="R796" t="s">
        <v>411</v>
      </c>
      <c r="S796" t="s">
        <v>412</v>
      </c>
      <c r="T796">
        <v>244</v>
      </c>
      <c r="V796">
        <v>0</v>
      </c>
      <c r="W796">
        <v>45341.68</v>
      </c>
    </row>
    <row r="797" spans="1:23" x14ac:dyDescent="0.35">
      <c r="A797">
        <v>10000256606</v>
      </c>
      <c r="B797">
        <v>1208997</v>
      </c>
      <c r="C797">
        <v>1666086</v>
      </c>
      <c r="E797" t="s">
        <v>49</v>
      </c>
      <c r="F797" t="s">
        <v>24</v>
      </c>
      <c r="G797" t="s">
        <v>25</v>
      </c>
      <c r="H797" s="2">
        <v>42896</v>
      </c>
      <c r="I797" s="2">
        <v>42896</v>
      </c>
      <c r="L797" t="s">
        <v>413</v>
      </c>
      <c r="M797" t="s">
        <v>410</v>
      </c>
      <c r="O797" t="s">
        <v>410</v>
      </c>
      <c r="P797" t="s">
        <v>414</v>
      </c>
      <c r="Q797" t="s">
        <v>414</v>
      </c>
      <c r="R797" t="s">
        <v>411</v>
      </c>
      <c r="S797" t="s">
        <v>412</v>
      </c>
      <c r="T797">
        <v>244</v>
      </c>
      <c r="V797">
        <v>0</v>
      </c>
      <c r="W797">
        <v>45341.68</v>
      </c>
    </row>
    <row r="798" spans="1:23" x14ac:dyDescent="0.35">
      <c r="A798">
        <v>10000256606</v>
      </c>
      <c r="B798">
        <v>1208997</v>
      </c>
      <c r="C798">
        <v>1666086</v>
      </c>
      <c r="E798" t="s">
        <v>49</v>
      </c>
      <c r="F798" t="s">
        <v>24</v>
      </c>
      <c r="G798" t="s">
        <v>25</v>
      </c>
      <c r="H798" s="2">
        <v>42896</v>
      </c>
      <c r="I798" s="2">
        <v>42896</v>
      </c>
      <c r="L798" t="s">
        <v>413</v>
      </c>
      <c r="M798" t="s">
        <v>410</v>
      </c>
      <c r="O798" t="s">
        <v>410</v>
      </c>
      <c r="P798" t="s">
        <v>414</v>
      </c>
      <c r="Q798" t="s">
        <v>414</v>
      </c>
      <c r="R798" t="s">
        <v>411</v>
      </c>
      <c r="S798" t="s">
        <v>412</v>
      </c>
      <c r="T798">
        <v>244</v>
      </c>
      <c r="V798">
        <v>0</v>
      </c>
      <c r="W798">
        <v>45341.68</v>
      </c>
    </row>
    <row r="799" spans="1:23" x14ac:dyDescent="0.35">
      <c r="A799">
        <v>10000256606</v>
      </c>
      <c r="B799">
        <v>1208997</v>
      </c>
      <c r="C799">
        <v>1666086</v>
      </c>
      <c r="E799" t="s">
        <v>49</v>
      </c>
      <c r="F799" t="s">
        <v>24</v>
      </c>
      <c r="G799" t="s">
        <v>25</v>
      </c>
      <c r="H799" s="2">
        <v>42896</v>
      </c>
      <c r="I799" s="2">
        <v>42896</v>
      </c>
      <c r="L799" t="s">
        <v>413</v>
      </c>
      <c r="M799" t="s">
        <v>410</v>
      </c>
      <c r="O799" t="s">
        <v>410</v>
      </c>
      <c r="P799" t="s">
        <v>414</v>
      </c>
      <c r="Q799" t="s">
        <v>414</v>
      </c>
      <c r="R799" t="s">
        <v>411</v>
      </c>
      <c r="S799" t="s">
        <v>412</v>
      </c>
      <c r="T799">
        <v>244</v>
      </c>
      <c r="V799">
        <v>0</v>
      </c>
      <c r="W799">
        <v>45341.68</v>
      </c>
    </row>
    <row r="800" spans="1:23" x14ac:dyDescent="0.35">
      <c r="A800">
        <v>10000256606</v>
      </c>
      <c r="B800">
        <v>1208997</v>
      </c>
      <c r="C800">
        <v>1666086</v>
      </c>
      <c r="E800" t="s">
        <v>49</v>
      </c>
      <c r="F800" t="s">
        <v>24</v>
      </c>
      <c r="G800" t="s">
        <v>25</v>
      </c>
      <c r="H800" s="2">
        <v>42896</v>
      </c>
      <c r="I800" s="2">
        <v>42896</v>
      </c>
      <c r="L800" t="s">
        <v>413</v>
      </c>
      <c r="M800" t="s">
        <v>410</v>
      </c>
      <c r="O800" t="s">
        <v>410</v>
      </c>
      <c r="P800" t="s">
        <v>414</v>
      </c>
      <c r="Q800" t="s">
        <v>414</v>
      </c>
      <c r="R800" t="s">
        <v>411</v>
      </c>
      <c r="S800" t="s">
        <v>412</v>
      </c>
      <c r="T800">
        <v>244</v>
      </c>
      <c r="V800">
        <v>45341.68</v>
      </c>
      <c r="W800">
        <v>45341.68</v>
      </c>
    </row>
    <row r="801" spans="1:23" x14ac:dyDescent="0.35">
      <c r="A801">
        <v>10000256606</v>
      </c>
      <c r="B801">
        <v>1208997</v>
      </c>
      <c r="C801">
        <v>1666086</v>
      </c>
      <c r="E801" t="s">
        <v>49</v>
      </c>
      <c r="F801" t="s">
        <v>24</v>
      </c>
      <c r="G801" t="s">
        <v>25</v>
      </c>
      <c r="H801" s="2">
        <v>42896</v>
      </c>
      <c r="I801" s="2">
        <v>42896</v>
      </c>
      <c r="L801" t="s">
        <v>413</v>
      </c>
      <c r="M801" t="s">
        <v>410</v>
      </c>
      <c r="O801" t="s">
        <v>410</v>
      </c>
      <c r="P801" t="s">
        <v>414</v>
      </c>
      <c r="Q801" t="s">
        <v>414</v>
      </c>
      <c r="R801" t="s">
        <v>411</v>
      </c>
      <c r="S801" t="s">
        <v>412</v>
      </c>
      <c r="T801">
        <v>244</v>
      </c>
      <c r="V801">
        <v>0</v>
      </c>
      <c r="W801">
        <v>45341.68</v>
      </c>
    </row>
    <row r="802" spans="1:23" x14ac:dyDescent="0.35">
      <c r="A802">
        <v>10000256606</v>
      </c>
      <c r="B802">
        <v>1208997</v>
      </c>
      <c r="C802">
        <v>1666086</v>
      </c>
      <c r="E802" t="s">
        <v>49</v>
      </c>
      <c r="F802" t="s">
        <v>24</v>
      </c>
      <c r="G802" t="s">
        <v>25</v>
      </c>
      <c r="H802" s="2">
        <v>42896</v>
      </c>
      <c r="I802" s="2">
        <v>42896</v>
      </c>
      <c r="L802" t="s">
        <v>413</v>
      </c>
      <c r="M802" t="s">
        <v>410</v>
      </c>
      <c r="O802" t="s">
        <v>410</v>
      </c>
      <c r="P802" t="s">
        <v>414</v>
      </c>
      <c r="Q802" t="s">
        <v>414</v>
      </c>
      <c r="R802" t="s">
        <v>411</v>
      </c>
      <c r="S802" t="s">
        <v>412</v>
      </c>
      <c r="T802">
        <v>244</v>
      </c>
      <c r="V802">
        <v>0</v>
      </c>
      <c r="W802">
        <v>45341.68</v>
      </c>
    </row>
    <row r="803" spans="1:23" x14ac:dyDescent="0.35">
      <c r="A803">
        <v>10000256606</v>
      </c>
      <c r="B803">
        <v>1208997</v>
      </c>
      <c r="C803">
        <v>1666086</v>
      </c>
      <c r="E803" t="s">
        <v>49</v>
      </c>
      <c r="F803" t="s">
        <v>24</v>
      </c>
      <c r="G803" t="s">
        <v>25</v>
      </c>
      <c r="H803" s="2">
        <v>42896</v>
      </c>
      <c r="I803" s="2">
        <v>42896</v>
      </c>
      <c r="L803" t="s">
        <v>413</v>
      </c>
      <c r="M803" t="s">
        <v>410</v>
      </c>
      <c r="O803" t="s">
        <v>410</v>
      </c>
      <c r="P803" t="s">
        <v>414</v>
      </c>
      <c r="Q803" t="s">
        <v>414</v>
      </c>
      <c r="R803" t="s">
        <v>411</v>
      </c>
      <c r="S803" t="s">
        <v>412</v>
      </c>
      <c r="T803">
        <v>244</v>
      </c>
      <c r="V803">
        <v>0</v>
      </c>
      <c r="W803">
        <v>45341.68</v>
      </c>
    </row>
    <row r="804" spans="1:23" x14ac:dyDescent="0.35">
      <c r="A804">
        <v>10000256606</v>
      </c>
      <c r="B804">
        <v>1208997</v>
      </c>
      <c r="C804">
        <v>1666086</v>
      </c>
      <c r="E804" t="s">
        <v>49</v>
      </c>
      <c r="F804" t="s">
        <v>24</v>
      </c>
      <c r="G804" t="s">
        <v>25</v>
      </c>
      <c r="H804" s="2">
        <v>42896</v>
      </c>
      <c r="I804" s="2">
        <v>42896</v>
      </c>
      <c r="L804" t="s">
        <v>413</v>
      </c>
      <c r="M804" t="s">
        <v>410</v>
      </c>
      <c r="O804" t="s">
        <v>410</v>
      </c>
      <c r="P804" t="s">
        <v>414</v>
      </c>
      <c r="Q804" t="s">
        <v>414</v>
      </c>
      <c r="R804" t="s">
        <v>411</v>
      </c>
      <c r="S804" t="s">
        <v>412</v>
      </c>
      <c r="T804">
        <v>244</v>
      </c>
      <c r="V804">
        <v>0</v>
      </c>
      <c r="W804">
        <v>45341.68</v>
      </c>
    </row>
    <row r="805" spans="1:23" x14ac:dyDescent="0.35">
      <c r="A805">
        <v>10000258279</v>
      </c>
      <c r="B805">
        <v>1208997</v>
      </c>
      <c r="C805">
        <v>2995357</v>
      </c>
      <c r="E805" t="s">
        <v>49</v>
      </c>
      <c r="F805" t="s">
        <v>30</v>
      </c>
      <c r="G805" t="s">
        <v>31</v>
      </c>
      <c r="H805" s="2">
        <v>42481</v>
      </c>
      <c r="L805">
        <v>99214</v>
      </c>
      <c r="M805" t="s">
        <v>415</v>
      </c>
      <c r="N805" t="s">
        <v>319</v>
      </c>
      <c r="O805" t="s">
        <v>415</v>
      </c>
      <c r="P805" t="s">
        <v>319</v>
      </c>
      <c r="Q805" t="s">
        <v>319</v>
      </c>
      <c r="R805" t="s">
        <v>78</v>
      </c>
      <c r="V805">
        <v>50.56</v>
      </c>
      <c r="W805">
        <v>0</v>
      </c>
    </row>
    <row r="806" spans="1:23" x14ac:dyDescent="0.35">
      <c r="A806">
        <v>10000258279</v>
      </c>
      <c r="B806">
        <v>1208997</v>
      </c>
      <c r="C806">
        <v>2995357</v>
      </c>
      <c r="E806" t="s">
        <v>49</v>
      </c>
      <c r="F806" t="s">
        <v>30</v>
      </c>
      <c r="G806" t="s">
        <v>31</v>
      </c>
      <c r="H806" s="2">
        <v>42537</v>
      </c>
      <c r="L806">
        <v>99214</v>
      </c>
      <c r="M806" t="s">
        <v>415</v>
      </c>
      <c r="N806" t="s">
        <v>319</v>
      </c>
      <c r="O806" t="s">
        <v>415</v>
      </c>
      <c r="P806" t="s">
        <v>319</v>
      </c>
      <c r="Q806" t="s">
        <v>319</v>
      </c>
      <c r="R806" t="s">
        <v>416</v>
      </c>
      <c r="S806" t="s">
        <v>78</v>
      </c>
      <c r="V806">
        <v>50.56</v>
      </c>
      <c r="W806">
        <v>0</v>
      </c>
    </row>
    <row r="807" spans="1:23" x14ac:dyDescent="0.35">
      <c r="A807">
        <v>10000258279</v>
      </c>
      <c r="B807">
        <v>1208997</v>
      </c>
      <c r="C807">
        <v>245863</v>
      </c>
      <c r="E807" t="s">
        <v>49</v>
      </c>
      <c r="F807" t="s">
        <v>30</v>
      </c>
      <c r="G807" t="s">
        <v>31</v>
      </c>
      <c r="H807" s="2">
        <v>42766</v>
      </c>
      <c r="L807">
        <v>99214</v>
      </c>
      <c r="M807" t="s">
        <v>417</v>
      </c>
      <c r="N807" t="s">
        <v>418</v>
      </c>
      <c r="O807" t="s">
        <v>417</v>
      </c>
      <c r="P807" t="s">
        <v>418</v>
      </c>
      <c r="Q807" t="s">
        <v>418</v>
      </c>
      <c r="R807" t="s">
        <v>312</v>
      </c>
      <c r="V807">
        <v>56.18</v>
      </c>
      <c r="W807">
        <v>0</v>
      </c>
    </row>
    <row r="808" spans="1:23" x14ac:dyDescent="0.35">
      <c r="A808">
        <v>10000258279</v>
      </c>
      <c r="B808">
        <v>1208997</v>
      </c>
      <c r="C808">
        <v>2995357</v>
      </c>
      <c r="E808" t="s">
        <v>49</v>
      </c>
      <c r="F808" t="s">
        <v>30</v>
      </c>
      <c r="G808" t="s">
        <v>31</v>
      </c>
      <c r="H808" s="2">
        <v>42814</v>
      </c>
      <c r="L808">
        <v>99213</v>
      </c>
      <c r="M808" t="s">
        <v>113</v>
      </c>
      <c r="N808" t="s">
        <v>97</v>
      </c>
      <c r="O808" t="s">
        <v>113</v>
      </c>
      <c r="P808" t="s">
        <v>97</v>
      </c>
      <c r="Q808" t="s">
        <v>97</v>
      </c>
      <c r="V808">
        <v>33.67</v>
      </c>
      <c r="W808">
        <v>0</v>
      </c>
    </row>
    <row r="809" spans="1:23" x14ac:dyDescent="0.35">
      <c r="A809">
        <v>10000258279</v>
      </c>
      <c r="B809">
        <v>1208997</v>
      </c>
      <c r="C809">
        <v>2301348</v>
      </c>
      <c r="E809" t="s">
        <v>49</v>
      </c>
      <c r="F809" t="s">
        <v>30</v>
      </c>
      <c r="G809" t="s">
        <v>31</v>
      </c>
      <c r="H809" s="2">
        <v>42830</v>
      </c>
      <c r="L809">
        <v>99212</v>
      </c>
      <c r="M809" t="s">
        <v>36</v>
      </c>
      <c r="O809" t="s">
        <v>36</v>
      </c>
      <c r="V809">
        <v>19.96</v>
      </c>
      <c r="W809">
        <v>0</v>
      </c>
    </row>
    <row r="810" spans="1:23" x14ac:dyDescent="0.35">
      <c r="A810">
        <v>10000258279</v>
      </c>
      <c r="B810">
        <v>1208997</v>
      </c>
      <c r="C810">
        <v>2995357</v>
      </c>
      <c r="E810" t="s">
        <v>49</v>
      </c>
      <c r="F810" t="s">
        <v>30</v>
      </c>
      <c r="G810" t="s">
        <v>31</v>
      </c>
      <c r="H810" s="2">
        <v>42843</v>
      </c>
      <c r="L810">
        <v>99214</v>
      </c>
      <c r="M810" t="s">
        <v>415</v>
      </c>
      <c r="N810" t="s">
        <v>97</v>
      </c>
      <c r="O810" t="s">
        <v>415</v>
      </c>
      <c r="P810" t="s">
        <v>97</v>
      </c>
      <c r="Q810" t="s">
        <v>97</v>
      </c>
      <c r="R810" t="s">
        <v>319</v>
      </c>
      <c r="S810" t="s">
        <v>419</v>
      </c>
      <c r="V810">
        <v>50.56</v>
      </c>
      <c r="W810">
        <v>0</v>
      </c>
    </row>
    <row r="811" spans="1:23" x14ac:dyDescent="0.35">
      <c r="A811">
        <v>10000258279</v>
      </c>
      <c r="B811">
        <v>1208997</v>
      </c>
      <c r="C811">
        <v>245863</v>
      </c>
      <c r="E811" t="s">
        <v>49</v>
      </c>
      <c r="F811" t="s">
        <v>30</v>
      </c>
      <c r="G811" t="s">
        <v>31</v>
      </c>
      <c r="H811" s="2">
        <v>42643</v>
      </c>
      <c r="L811">
        <v>99213</v>
      </c>
      <c r="M811" t="s">
        <v>420</v>
      </c>
      <c r="N811" t="s">
        <v>421</v>
      </c>
      <c r="O811" t="s">
        <v>420</v>
      </c>
      <c r="P811" t="s">
        <v>421</v>
      </c>
      <c r="Q811" t="s">
        <v>421</v>
      </c>
      <c r="V811">
        <v>33.67</v>
      </c>
      <c r="W811">
        <v>0</v>
      </c>
    </row>
    <row r="812" spans="1:23" x14ac:dyDescent="0.35">
      <c r="A812">
        <v>10000258279</v>
      </c>
      <c r="B812">
        <v>1208997</v>
      </c>
      <c r="C812">
        <v>245863</v>
      </c>
      <c r="E812" t="s">
        <v>49</v>
      </c>
      <c r="F812" t="s">
        <v>30</v>
      </c>
      <c r="G812" t="s">
        <v>31</v>
      </c>
      <c r="H812" s="2">
        <v>42635</v>
      </c>
      <c r="L812">
        <v>99214</v>
      </c>
      <c r="M812" t="s">
        <v>420</v>
      </c>
      <c r="N812" t="s">
        <v>421</v>
      </c>
      <c r="O812" t="s">
        <v>420</v>
      </c>
      <c r="P812" t="s">
        <v>421</v>
      </c>
      <c r="Q812" t="s">
        <v>421</v>
      </c>
      <c r="V812">
        <v>50.56</v>
      </c>
      <c r="W812">
        <v>0</v>
      </c>
    </row>
    <row r="813" spans="1:23" x14ac:dyDescent="0.35">
      <c r="A813">
        <v>10000258279</v>
      </c>
      <c r="B813">
        <v>1208997</v>
      </c>
      <c r="C813">
        <v>245863</v>
      </c>
      <c r="E813" t="s">
        <v>49</v>
      </c>
      <c r="F813" t="s">
        <v>30</v>
      </c>
      <c r="G813" t="s">
        <v>31</v>
      </c>
      <c r="H813" s="2">
        <v>42629</v>
      </c>
      <c r="L813">
        <v>99214</v>
      </c>
      <c r="M813" t="s">
        <v>422</v>
      </c>
      <c r="N813" t="s">
        <v>418</v>
      </c>
      <c r="O813" t="s">
        <v>422</v>
      </c>
      <c r="P813" t="s">
        <v>418</v>
      </c>
      <c r="Q813" t="s">
        <v>418</v>
      </c>
      <c r="V813">
        <v>50.56</v>
      </c>
      <c r="W813">
        <v>0</v>
      </c>
    </row>
    <row r="814" spans="1:23" x14ac:dyDescent="0.35">
      <c r="A814">
        <v>10000258279</v>
      </c>
      <c r="B814">
        <v>1208997</v>
      </c>
      <c r="C814">
        <v>245863</v>
      </c>
      <c r="E814" t="s">
        <v>49</v>
      </c>
      <c r="F814" t="s">
        <v>30</v>
      </c>
      <c r="G814" t="s">
        <v>31</v>
      </c>
      <c r="H814" s="2">
        <v>42620</v>
      </c>
      <c r="L814">
        <v>99215</v>
      </c>
      <c r="M814" t="s">
        <v>422</v>
      </c>
      <c r="N814" t="s">
        <v>132</v>
      </c>
      <c r="O814" t="s">
        <v>422</v>
      </c>
      <c r="P814" t="s">
        <v>132</v>
      </c>
      <c r="Q814" t="s">
        <v>132</v>
      </c>
      <c r="R814" t="s">
        <v>423</v>
      </c>
      <c r="V814">
        <v>68.22</v>
      </c>
      <c r="W814">
        <v>0</v>
      </c>
    </row>
    <row r="815" spans="1:23" x14ac:dyDescent="0.35">
      <c r="A815">
        <v>10000258279</v>
      </c>
      <c r="B815">
        <v>1208997</v>
      </c>
      <c r="C815">
        <v>2995357</v>
      </c>
      <c r="E815" t="s">
        <v>49</v>
      </c>
      <c r="F815" t="s">
        <v>30</v>
      </c>
      <c r="G815" t="s">
        <v>31</v>
      </c>
      <c r="H815" s="2">
        <v>42627</v>
      </c>
      <c r="L815">
        <v>99214</v>
      </c>
      <c r="M815" t="s">
        <v>415</v>
      </c>
      <c r="N815" t="s">
        <v>78</v>
      </c>
      <c r="O815" t="s">
        <v>415</v>
      </c>
      <c r="P815" t="s">
        <v>78</v>
      </c>
      <c r="Q815" t="s">
        <v>78</v>
      </c>
      <c r="R815" t="s">
        <v>319</v>
      </c>
      <c r="S815" t="s">
        <v>65</v>
      </c>
      <c r="V815">
        <v>50.56</v>
      </c>
      <c r="W815">
        <v>0</v>
      </c>
    </row>
    <row r="816" spans="1:23" x14ac:dyDescent="0.35">
      <c r="A816">
        <v>10000258279</v>
      </c>
      <c r="B816">
        <v>1208997</v>
      </c>
      <c r="C816">
        <v>245863</v>
      </c>
      <c r="E816" t="s">
        <v>49</v>
      </c>
      <c r="F816" t="s">
        <v>30</v>
      </c>
      <c r="G816" t="s">
        <v>31</v>
      </c>
      <c r="H816" s="2">
        <v>42626</v>
      </c>
      <c r="L816">
        <v>99212</v>
      </c>
      <c r="M816" t="s">
        <v>424</v>
      </c>
      <c r="N816" t="s">
        <v>425</v>
      </c>
      <c r="O816" t="s">
        <v>424</v>
      </c>
      <c r="P816" t="s">
        <v>425</v>
      </c>
      <c r="Q816" t="s">
        <v>425</v>
      </c>
      <c r="V816">
        <v>19.96</v>
      </c>
      <c r="W816">
        <v>0</v>
      </c>
    </row>
    <row r="817" spans="1:23" x14ac:dyDescent="0.35">
      <c r="A817">
        <v>10000258279</v>
      </c>
      <c r="B817">
        <v>1208997</v>
      </c>
      <c r="C817">
        <v>245863</v>
      </c>
      <c r="E817" t="s">
        <v>49</v>
      </c>
      <c r="F817" t="s">
        <v>30</v>
      </c>
      <c r="G817" t="s">
        <v>31</v>
      </c>
      <c r="H817" s="2">
        <v>42692</v>
      </c>
      <c r="L817">
        <v>99213</v>
      </c>
      <c r="M817" t="s">
        <v>417</v>
      </c>
      <c r="N817" t="s">
        <v>418</v>
      </c>
      <c r="O817" t="s">
        <v>417</v>
      </c>
      <c r="P817" t="s">
        <v>418</v>
      </c>
      <c r="Q817" t="s">
        <v>418</v>
      </c>
      <c r="V817">
        <v>37.409999999999997</v>
      </c>
      <c r="W817">
        <v>0</v>
      </c>
    </row>
    <row r="818" spans="1:23" x14ac:dyDescent="0.35">
      <c r="A818">
        <v>10000258279</v>
      </c>
      <c r="B818">
        <v>1208997</v>
      </c>
      <c r="C818">
        <v>245863</v>
      </c>
      <c r="E818" t="s">
        <v>49</v>
      </c>
      <c r="F818" t="s">
        <v>30</v>
      </c>
      <c r="G818" t="s">
        <v>31</v>
      </c>
      <c r="H818" s="2">
        <v>42684</v>
      </c>
      <c r="L818">
        <v>99214</v>
      </c>
      <c r="M818" t="s">
        <v>152</v>
      </c>
      <c r="N818" t="s">
        <v>422</v>
      </c>
      <c r="O818" t="s">
        <v>152</v>
      </c>
      <c r="P818" t="s">
        <v>422</v>
      </c>
      <c r="Q818" t="s">
        <v>422</v>
      </c>
      <c r="R818" t="s">
        <v>426</v>
      </c>
      <c r="V818">
        <v>50.56</v>
      </c>
      <c r="W818">
        <v>0</v>
      </c>
    </row>
    <row r="819" spans="1:23" x14ac:dyDescent="0.35">
      <c r="A819">
        <v>10000258279</v>
      </c>
      <c r="B819">
        <v>1208997</v>
      </c>
      <c r="C819">
        <v>2995357</v>
      </c>
      <c r="E819" t="s">
        <v>49</v>
      </c>
      <c r="F819" t="s">
        <v>30</v>
      </c>
      <c r="G819" t="s">
        <v>31</v>
      </c>
      <c r="H819" s="2">
        <v>42437</v>
      </c>
      <c r="L819">
        <v>99214</v>
      </c>
      <c r="M819" t="s">
        <v>415</v>
      </c>
      <c r="N819" t="s">
        <v>319</v>
      </c>
      <c r="O819" t="s">
        <v>415</v>
      </c>
      <c r="P819" t="s">
        <v>319</v>
      </c>
      <c r="Q819" t="s">
        <v>319</v>
      </c>
      <c r="R819" t="s">
        <v>427</v>
      </c>
      <c r="V819">
        <v>50.56</v>
      </c>
      <c r="W819">
        <v>0</v>
      </c>
    </row>
    <row r="820" spans="1:23" x14ac:dyDescent="0.35">
      <c r="A820">
        <v>10000258279</v>
      </c>
      <c r="B820">
        <v>1208997</v>
      </c>
      <c r="C820">
        <v>2995357</v>
      </c>
      <c r="E820" t="s">
        <v>49</v>
      </c>
      <c r="F820" t="s">
        <v>30</v>
      </c>
      <c r="G820" t="s">
        <v>31</v>
      </c>
      <c r="H820" s="2">
        <v>42669</v>
      </c>
      <c r="L820">
        <v>99214</v>
      </c>
      <c r="M820" t="s">
        <v>415</v>
      </c>
      <c r="N820" t="s">
        <v>78</v>
      </c>
      <c r="O820" t="s">
        <v>415</v>
      </c>
      <c r="P820" t="s">
        <v>78</v>
      </c>
      <c r="Q820" t="s">
        <v>78</v>
      </c>
      <c r="R820" t="s">
        <v>319</v>
      </c>
      <c r="S820" t="s">
        <v>65</v>
      </c>
      <c r="V820">
        <v>50.56</v>
      </c>
      <c r="W820">
        <v>0</v>
      </c>
    </row>
    <row r="821" spans="1:23" x14ac:dyDescent="0.35">
      <c r="A821">
        <v>10000258279</v>
      </c>
      <c r="B821">
        <v>1208997</v>
      </c>
      <c r="C821">
        <v>2995357</v>
      </c>
      <c r="E821" t="s">
        <v>49</v>
      </c>
      <c r="F821" t="s">
        <v>30</v>
      </c>
      <c r="G821" t="s">
        <v>31</v>
      </c>
      <c r="H821" s="2">
        <v>42752</v>
      </c>
      <c r="L821">
        <v>99214</v>
      </c>
      <c r="M821" t="s">
        <v>415</v>
      </c>
      <c r="N821" t="s">
        <v>78</v>
      </c>
      <c r="O821" t="s">
        <v>415</v>
      </c>
      <c r="P821" t="s">
        <v>78</v>
      </c>
      <c r="Q821" t="s">
        <v>78</v>
      </c>
      <c r="R821" t="s">
        <v>319</v>
      </c>
      <c r="S821" t="s">
        <v>65</v>
      </c>
      <c r="V821">
        <v>50.56</v>
      </c>
      <c r="W821">
        <v>0</v>
      </c>
    </row>
    <row r="822" spans="1:23" x14ac:dyDescent="0.35">
      <c r="A822">
        <v>10000258279</v>
      </c>
      <c r="B822">
        <v>1208997</v>
      </c>
      <c r="C822">
        <v>1730336</v>
      </c>
      <c r="E822" t="s">
        <v>49</v>
      </c>
      <c r="F822" t="s">
        <v>23</v>
      </c>
      <c r="G822" t="s">
        <v>44</v>
      </c>
      <c r="H822" s="2">
        <v>42852</v>
      </c>
      <c r="L822">
        <v>99285</v>
      </c>
      <c r="M822" t="s">
        <v>428</v>
      </c>
      <c r="N822" t="s">
        <v>429</v>
      </c>
      <c r="O822" t="s">
        <v>428</v>
      </c>
      <c r="P822" t="s">
        <v>429</v>
      </c>
      <c r="Q822" t="s">
        <v>429</v>
      </c>
      <c r="V822">
        <v>56.54</v>
      </c>
      <c r="W822">
        <v>0</v>
      </c>
    </row>
    <row r="823" spans="1:23" x14ac:dyDescent="0.35">
      <c r="A823">
        <v>10000258279</v>
      </c>
      <c r="B823">
        <v>1208997</v>
      </c>
      <c r="C823">
        <v>1730336</v>
      </c>
      <c r="E823" t="s">
        <v>49</v>
      </c>
      <c r="F823" t="s">
        <v>23</v>
      </c>
      <c r="G823" t="s">
        <v>44</v>
      </c>
      <c r="H823" s="2">
        <v>42806</v>
      </c>
      <c r="L823">
        <v>99285</v>
      </c>
      <c r="M823" t="s">
        <v>36</v>
      </c>
      <c r="N823" t="s">
        <v>430</v>
      </c>
      <c r="O823" t="s">
        <v>36</v>
      </c>
      <c r="P823" t="s">
        <v>430</v>
      </c>
      <c r="Q823" t="s">
        <v>430</v>
      </c>
      <c r="R823" t="s">
        <v>431</v>
      </c>
      <c r="V823">
        <v>66.52</v>
      </c>
      <c r="W823">
        <v>0</v>
      </c>
    </row>
    <row r="824" spans="1:23" x14ac:dyDescent="0.35">
      <c r="A824">
        <v>10000258279</v>
      </c>
      <c r="B824">
        <v>1208997</v>
      </c>
      <c r="C824">
        <v>1730336</v>
      </c>
      <c r="E824" t="s">
        <v>49</v>
      </c>
      <c r="F824" t="s">
        <v>23</v>
      </c>
      <c r="G824" t="s">
        <v>44</v>
      </c>
      <c r="H824" s="2">
        <v>42587</v>
      </c>
      <c r="L824">
        <v>99285</v>
      </c>
      <c r="M824" t="s">
        <v>28</v>
      </c>
      <c r="N824" t="s">
        <v>78</v>
      </c>
      <c r="O824" t="s">
        <v>28</v>
      </c>
      <c r="P824" t="s">
        <v>78</v>
      </c>
      <c r="Q824" t="s">
        <v>78</v>
      </c>
      <c r="R824" t="s">
        <v>430</v>
      </c>
      <c r="V824">
        <v>66.52</v>
      </c>
      <c r="W824">
        <v>0</v>
      </c>
    </row>
    <row r="825" spans="1:23" x14ac:dyDescent="0.35">
      <c r="A825">
        <v>10000258279</v>
      </c>
      <c r="C825">
        <v>245863</v>
      </c>
      <c r="E825" t="s">
        <v>23</v>
      </c>
      <c r="F825" t="s">
        <v>24</v>
      </c>
      <c r="G825" t="s">
        <v>25</v>
      </c>
      <c r="H825" s="2">
        <v>42852</v>
      </c>
      <c r="I825" s="2">
        <v>42852</v>
      </c>
      <c r="J825" s="2">
        <v>42859</v>
      </c>
      <c r="L825" t="s">
        <v>413</v>
      </c>
      <c r="M825" t="s">
        <v>160</v>
      </c>
      <c r="N825" t="s">
        <v>72</v>
      </c>
      <c r="O825" t="s">
        <v>160</v>
      </c>
      <c r="P825" t="s">
        <v>72</v>
      </c>
      <c r="Q825" t="s">
        <v>72</v>
      </c>
      <c r="R825" t="s">
        <v>432</v>
      </c>
      <c r="S825" t="s">
        <v>376</v>
      </c>
      <c r="T825">
        <v>460</v>
      </c>
      <c r="U825">
        <v>5312.56</v>
      </c>
    </row>
    <row r="826" spans="1:23" x14ac:dyDescent="0.35">
      <c r="A826">
        <v>10000258279</v>
      </c>
      <c r="B826">
        <v>1208997</v>
      </c>
      <c r="C826">
        <v>245863</v>
      </c>
      <c r="E826" t="s">
        <v>49</v>
      </c>
      <c r="F826" t="s">
        <v>24</v>
      </c>
      <c r="G826" t="s">
        <v>25</v>
      </c>
      <c r="H826" s="2">
        <v>42852</v>
      </c>
      <c r="I826" s="2">
        <v>42852</v>
      </c>
      <c r="L826" t="s">
        <v>433</v>
      </c>
      <c r="M826" t="s">
        <v>160</v>
      </c>
      <c r="O826" t="s">
        <v>160</v>
      </c>
      <c r="P826" t="s">
        <v>434</v>
      </c>
      <c r="Q826" t="s">
        <v>434</v>
      </c>
      <c r="R826" t="s">
        <v>432</v>
      </c>
      <c r="S826" t="s">
        <v>376</v>
      </c>
      <c r="T826">
        <v>4604</v>
      </c>
      <c r="V826">
        <v>0</v>
      </c>
      <c r="W826">
        <v>20121.96</v>
      </c>
    </row>
    <row r="827" spans="1:23" x14ac:dyDescent="0.35">
      <c r="A827">
        <v>10000258279</v>
      </c>
      <c r="B827">
        <v>1208997</v>
      </c>
      <c r="C827">
        <v>1666086</v>
      </c>
      <c r="E827" t="s">
        <v>49</v>
      </c>
      <c r="F827" t="s">
        <v>24</v>
      </c>
      <c r="G827" t="s">
        <v>25</v>
      </c>
      <c r="H827" s="2">
        <v>42806</v>
      </c>
      <c r="I827" s="2">
        <v>42806</v>
      </c>
      <c r="J827" s="2">
        <v>42808</v>
      </c>
      <c r="M827" t="s">
        <v>36</v>
      </c>
      <c r="O827" t="s">
        <v>36</v>
      </c>
      <c r="P827" t="s">
        <v>415</v>
      </c>
      <c r="Q827" t="s">
        <v>415</v>
      </c>
      <c r="R827" t="s">
        <v>435</v>
      </c>
      <c r="S827" t="s">
        <v>418</v>
      </c>
      <c r="T827">
        <v>7103</v>
      </c>
      <c r="V827">
        <v>0</v>
      </c>
      <c r="W827">
        <v>20533.38</v>
      </c>
    </row>
    <row r="828" spans="1:23" x14ac:dyDescent="0.35">
      <c r="A828">
        <v>10000258279</v>
      </c>
      <c r="B828">
        <v>1208997</v>
      </c>
      <c r="C828">
        <v>1666086</v>
      </c>
      <c r="E828" t="s">
        <v>49</v>
      </c>
      <c r="F828" t="s">
        <v>24</v>
      </c>
      <c r="G828" t="s">
        <v>25</v>
      </c>
      <c r="H828" s="2">
        <v>42806</v>
      </c>
      <c r="I828" s="2">
        <v>42806</v>
      </c>
      <c r="J828" s="2">
        <v>42808</v>
      </c>
      <c r="M828" t="s">
        <v>36</v>
      </c>
      <c r="O828" t="s">
        <v>36</v>
      </c>
      <c r="P828" t="s">
        <v>415</v>
      </c>
      <c r="Q828" t="s">
        <v>415</v>
      </c>
      <c r="R828" t="s">
        <v>435</v>
      </c>
      <c r="S828" t="s">
        <v>418</v>
      </c>
      <c r="T828">
        <v>7103</v>
      </c>
      <c r="V828">
        <v>0</v>
      </c>
      <c r="W828">
        <v>20533.38</v>
      </c>
    </row>
    <row r="829" spans="1:23" x14ac:dyDescent="0.35">
      <c r="A829">
        <v>10000258279</v>
      </c>
      <c r="B829">
        <v>1208997</v>
      </c>
      <c r="C829">
        <v>1666086</v>
      </c>
      <c r="E829" t="s">
        <v>49</v>
      </c>
      <c r="F829" t="s">
        <v>24</v>
      </c>
      <c r="G829" t="s">
        <v>25</v>
      </c>
      <c r="H829" s="2">
        <v>42806</v>
      </c>
      <c r="I829" s="2">
        <v>42806</v>
      </c>
      <c r="J829" s="2">
        <v>42808</v>
      </c>
      <c r="M829" t="s">
        <v>36</v>
      </c>
      <c r="O829" t="s">
        <v>36</v>
      </c>
      <c r="P829" t="s">
        <v>415</v>
      </c>
      <c r="Q829" t="s">
        <v>415</v>
      </c>
      <c r="R829" t="s">
        <v>435</v>
      </c>
      <c r="S829" t="s">
        <v>418</v>
      </c>
      <c r="T829">
        <v>7103</v>
      </c>
      <c r="V829">
        <v>0</v>
      </c>
      <c r="W829">
        <v>20533.38</v>
      </c>
    </row>
    <row r="830" spans="1:23" x14ac:dyDescent="0.35">
      <c r="A830">
        <v>10000258279</v>
      </c>
      <c r="B830">
        <v>1208997</v>
      </c>
      <c r="C830">
        <v>1666086</v>
      </c>
      <c r="E830" t="s">
        <v>49</v>
      </c>
      <c r="F830" t="s">
        <v>24</v>
      </c>
      <c r="G830" t="s">
        <v>25</v>
      </c>
      <c r="H830" s="2">
        <v>42806</v>
      </c>
      <c r="I830" s="2">
        <v>42806</v>
      </c>
      <c r="J830" s="2">
        <v>42808</v>
      </c>
      <c r="M830" t="s">
        <v>36</v>
      </c>
      <c r="O830" t="s">
        <v>36</v>
      </c>
      <c r="P830" t="s">
        <v>415</v>
      </c>
      <c r="Q830" t="s">
        <v>415</v>
      </c>
      <c r="R830" t="s">
        <v>435</v>
      </c>
      <c r="S830" t="s">
        <v>418</v>
      </c>
      <c r="T830">
        <v>7103</v>
      </c>
      <c r="V830">
        <v>0</v>
      </c>
      <c r="W830">
        <v>20533.38</v>
      </c>
    </row>
    <row r="831" spans="1:23" x14ac:dyDescent="0.35">
      <c r="A831">
        <v>10000258279</v>
      </c>
      <c r="B831">
        <v>1208997</v>
      </c>
      <c r="C831">
        <v>1666086</v>
      </c>
      <c r="E831" t="s">
        <v>49</v>
      </c>
      <c r="F831" t="s">
        <v>24</v>
      </c>
      <c r="G831" t="s">
        <v>25</v>
      </c>
      <c r="H831" s="2">
        <v>42806</v>
      </c>
      <c r="I831" s="2">
        <v>42806</v>
      </c>
      <c r="J831" s="2">
        <v>42808</v>
      </c>
      <c r="M831" t="s">
        <v>36</v>
      </c>
      <c r="O831" t="s">
        <v>36</v>
      </c>
      <c r="P831" t="s">
        <v>415</v>
      </c>
      <c r="Q831" t="s">
        <v>415</v>
      </c>
      <c r="R831" t="s">
        <v>435</v>
      </c>
      <c r="S831" t="s">
        <v>418</v>
      </c>
      <c r="T831">
        <v>7103</v>
      </c>
      <c r="V831">
        <v>0</v>
      </c>
      <c r="W831">
        <v>20533.38</v>
      </c>
    </row>
    <row r="832" spans="1:23" x14ac:dyDescent="0.35">
      <c r="A832">
        <v>10000258279</v>
      </c>
      <c r="B832">
        <v>1208997</v>
      </c>
      <c r="C832">
        <v>1666086</v>
      </c>
      <c r="E832" t="s">
        <v>49</v>
      </c>
      <c r="F832" t="s">
        <v>24</v>
      </c>
      <c r="G832" t="s">
        <v>25</v>
      </c>
      <c r="H832" s="2">
        <v>42807</v>
      </c>
      <c r="I832" s="2">
        <v>42806</v>
      </c>
      <c r="J832" s="2">
        <v>42808</v>
      </c>
      <c r="M832" t="s">
        <v>36</v>
      </c>
      <c r="O832" t="s">
        <v>36</v>
      </c>
      <c r="P832" t="s">
        <v>415</v>
      </c>
      <c r="Q832" t="s">
        <v>415</v>
      </c>
      <c r="R832" t="s">
        <v>435</v>
      </c>
      <c r="S832" t="s">
        <v>418</v>
      </c>
      <c r="T832">
        <v>7103</v>
      </c>
      <c r="V832">
        <v>0</v>
      </c>
      <c r="W832">
        <v>20533.38</v>
      </c>
    </row>
    <row r="833" spans="1:23" x14ac:dyDescent="0.35">
      <c r="A833">
        <v>10000258279</v>
      </c>
      <c r="B833">
        <v>1208997</v>
      </c>
      <c r="C833">
        <v>1666086</v>
      </c>
      <c r="E833" t="s">
        <v>49</v>
      </c>
      <c r="F833" t="s">
        <v>24</v>
      </c>
      <c r="G833" t="s">
        <v>25</v>
      </c>
      <c r="H833" s="2">
        <v>42806</v>
      </c>
      <c r="I833" s="2">
        <v>42806</v>
      </c>
      <c r="J833" s="2">
        <v>42808</v>
      </c>
      <c r="M833" t="s">
        <v>36</v>
      </c>
      <c r="O833" t="s">
        <v>36</v>
      </c>
      <c r="P833" t="s">
        <v>415</v>
      </c>
      <c r="Q833" t="s">
        <v>415</v>
      </c>
      <c r="R833" t="s">
        <v>435</v>
      </c>
      <c r="S833" t="s">
        <v>418</v>
      </c>
      <c r="T833">
        <v>7103</v>
      </c>
      <c r="V833">
        <v>0</v>
      </c>
      <c r="W833">
        <v>20533.38</v>
      </c>
    </row>
    <row r="834" spans="1:23" x14ac:dyDescent="0.35">
      <c r="A834">
        <v>10000258279</v>
      </c>
      <c r="B834">
        <v>1208997</v>
      </c>
      <c r="C834">
        <v>1666086</v>
      </c>
      <c r="E834" t="s">
        <v>49</v>
      </c>
      <c r="F834" t="s">
        <v>24</v>
      </c>
      <c r="G834" t="s">
        <v>25</v>
      </c>
      <c r="H834" s="2">
        <v>42806</v>
      </c>
      <c r="I834" s="2">
        <v>42806</v>
      </c>
      <c r="J834" s="2">
        <v>42808</v>
      </c>
      <c r="M834" t="s">
        <v>36</v>
      </c>
      <c r="O834" t="s">
        <v>36</v>
      </c>
      <c r="P834" t="s">
        <v>415</v>
      </c>
      <c r="Q834" t="s">
        <v>415</v>
      </c>
      <c r="R834" t="s">
        <v>435</v>
      </c>
      <c r="S834" t="s">
        <v>418</v>
      </c>
      <c r="T834">
        <v>7103</v>
      </c>
      <c r="V834">
        <v>0</v>
      </c>
      <c r="W834">
        <v>20533.38</v>
      </c>
    </row>
    <row r="835" spans="1:23" x14ac:dyDescent="0.35">
      <c r="A835">
        <v>10000258279</v>
      </c>
      <c r="B835">
        <v>1208997</v>
      </c>
      <c r="C835">
        <v>1666086</v>
      </c>
      <c r="E835" t="s">
        <v>49</v>
      </c>
      <c r="F835" t="s">
        <v>24</v>
      </c>
      <c r="G835" t="s">
        <v>25</v>
      </c>
      <c r="H835" s="2">
        <v>42806</v>
      </c>
      <c r="I835" s="2">
        <v>42806</v>
      </c>
      <c r="J835" s="2">
        <v>42808</v>
      </c>
      <c r="M835" t="s">
        <v>36</v>
      </c>
      <c r="O835" t="s">
        <v>36</v>
      </c>
      <c r="P835" t="s">
        <v>415</v>
      </c>
      <c r="Q835" t="s">
        <v>415</v>
      </c>
      <c r="R835" t="s">
        <v>435</v>
      </c>
      <c r="S835" t="s">
        <v>418</v>
      </c>
      <c r="T835">
        <v>7103</v>
      </c>
      <c r="V835">
        <v>0</v>
      </c>
      <c r="W835">
        <v>20533.38</v>
      </c>
    </row>
    <row r="836" spans="1:23" x14ac:dyDescent="0.35">
      <c r="A836">
        <v>10000258279</v>
      </c>
      <c r="B836">
        <v>1208997</v>
      </c>
      <c r="C836">
        <v>1666086</v>
      </c>
      <c r="E836" t="s">
        <v>49</v>
      </c>
      <c r="F836" t="s">
        <v>24</v>
      </c>
      <c r="G836" t="s">
        <v>25</v>
      </c>
      <c r="H836" s="2">
        <v>42806</v>
      </c>
      <c r="I836" s="2">
        <v>42806</v>
      </c>
      <c r="J836" s="2">
        <v>42808</v>
      </c>
      <c r="M836" t="s">
        <v>36</v>
      </c>
      <c r="O836" t="s">
        <v>36</v>
      </c>
      <c r="P836" t="s">
        <v>415</v>
      </c>
      <c r="Q836" t="s">
        <v>415</v>
      </c>
      <c r="R836" t="s">
        <v>435</v>
      </c>
      <c r="S836" t="s">
        <v>418</v>
      </c>
      <c r="T836">
        <v>7103</v>
      </c>
      <c r="V836">
        <v>0</v>
      </c>
      <c r="W836">
        <v>20533.38</v>
      </c>
    </row>
    <row r="837" spans="1:23" x14ac:dyDescent="0.35">
      <c r="A837">
        <v>10000258279</v>
      </c>
      <c r="B837">
        <v>1208997</v>
      </c>
      <c r="C837">
        <v>1666086</v>
      </c>
      <c r="E837" t="s">
        <v>49</v>
      </c>
      <c r="F837" t="s">
        <v>24</v>
      </c>
      <c r="G837" t="s">
        <v>25</v>
      </c>
      <c r="H837" s="2">
        <v>42806</v>
      </c>
      <c r="I837" s="2">
        <v>42806</v>
      </c>
      <c r="J837" s="2">
        <v>42808</v>
      </c>
      <c r="M837" t="s">
        <v>36</v>
      </c>
      <c r="O837" t="s">
        <v>36</v>
      </c>
      <c r="P837" t="s">
        <v>415</v>
      </c>
      <c r="Q837" t="s">
        <v>415</v>
      </c>
      <c r="R837" t="s">
        <v>435</v>
      </c>
      <c r="S837" t="s">
        <v>418</v>
      </c>
      <c r="T837">
        <v>7103</v>
      </c>
      <c r="V837">
        <v>0</v>
      </c>
      <c r="W837">
        <v>20533.38</v>
      </c>
    </row>
    <row r="838" spans="1:23" x14ac:dyDescent="0.35">
      <c r="A838">
        <v>10000258279</v>
      </c>
      <c r="B838">
        <v>1208997</v>
      </c>
      <c r="C838">
        <v>1666086</v>
      </c>
      <c r="E838" t="s">
        <v>49</v>
      </c>
      <c r="F838" t="s">
        <v>24</v>
      </c>
      <c r="G838" t="s">
        <v>25</v>
      </c>
      <c r="H838" s="2">
        <v>42806</v>
      </c>
      <c r="I838" s="2">
        <v>42806</v>
      </c>
      <c r="J838" s="2">
        <v>42808</v>
      </c>
      <c r="M838" t="s">
        <v>36</v>
      </c>
      <c r="O838" t="s">
        <v>36</v>
      </c>
      <c r="P838" t="s">
        <v>415</v>
      </c>
      <c r="Q838" t="s">
        <v>415</v>
      </c>
      <c r="R838" t="s">
        <v>435</v>
      </c>
      <c r="S838" t="s">
        <v>418</v>
      </c>
      <c r="T838">
        <v>7103</v>
      </c>
      <c r="V838">
        <v>20533.38</v>
      </c>
      <c r="W838">
        <v>20533.38</v>
      </c>
    </row>
    <row r="839" spans="1:23" x14ac:dyDescent="0.35">
      <c r="A839">
        <v>10000258279</v>
      </c>
      <c r="B839">
        <v>1208997</v>
      </c>
      <c r="C839">
        <v>1666086</v>
      </c>
      <c r="E839" t="s">
        <v>49</v>
      </c>
      <c r="F839" t="s">
        <v>24</v>
      </c>
      <c r="G839" t="s">
        <v>25</v>
      </c>
      <c r="H839" s="2">
        <v>42806</v>
      </c>
      <c r="I839" s="2">
        <v>42806</v>
      </c>
      <c r="J839" s="2">
        <v>42808</v>
      </c>
      <c r="M839" t="s">
        <v>36</v>
      </c>
      <c r="O839" t="s">
        <v>36</v>
      </c>
      <c r="P839" t="s">
        <v>415</v>
      </c>
      <c r="Q839" t="s">
        <v>415</v>
      </c>
      <c r="R839" t="s">
        <v>435</v>
      </c>
      <c r="S839" t="s">
        <v>418</v>
      </c>
      <c r="T839">
        <v>7103</v>
      </c>
      <c r="V839">
        <v>0</v>
      </c>
      <c r="W839">
        <v>20533.38</v>
      </c>
    </row>
    <row r="840" spans="1:23" x14ac:dyDescent="0.35">
      <c r="A840">
        <v>10000258279</v>
      </c>
      <c r="B840">
        <v>1208997</v>
      </c>
      <c r="C840">
        <v>1666086</v>
      </c>
      <c r="E840" t="s">
        <v>49</v>
      </c>
      <c r="F840" t="s">
        <v>24</v>
      </c>
      <c r="G840" t="s">
        <v>25</v>
      </c>
      <c r="H840" s="2">
        <v>42806</v>
      </c>
      <c r="I840" s="2">
        <v>42806</v>
      </c>
      <c r="J840" s="2">
        <v>42808</v>
      </c>
      <c r="M840" t="s">
        <v>36</v>
      </c>
      <c r="O840" t="s">
        <v>36</v>
      </c>
      <c r="P840" t="s">
        <v>415</v>
      </c>
      <c r="Q840" t="s">
        <v>415</v>
      </c>
      <c r="R840" t="s">
        <v>435</v>
      </c>
      <c r="S840" t="s">
        <v>418</v>
      </c>
      <c r="T840">
        <v>7103</v>
      </c>
      <c r="V840">
        <v>0</v>
      </c>
      <c r="W840">
        <v>20533.38</v>
      </c>
    </row>
    <row r="841" spans="1:23" x14ac:dyDescent="0.35">
      <c r="A841">
        <v>10000258279</v>
      </c>
      <c r="B841">
        <v>1208997</v>
      </c>
      <c r="C841">
        <v>1666086</v>
      </c>
      <c r="E841" t="s">
        <v>49</v>
      </c>
      <c r="F841" t="s">
        <v>24</v>
      </c>
      <c r="G841" t="s">
        <v>25</v>
      </c>
      <c r="H841" s="2">
        <v>42806</v>
      </c>
      <c r="I841" s="2">
        <v>42806</v>
      </c>
      <c r="J841" s="2">
        <v>42808</v>
      </c>
      <c r="M841" t="s">
        <v>36</v>
      </c>
      <c r="O841" t="s">
        <v>36</v>
      </c>
      <c r="P841" t="s">
        <v>415</v>
      </c>
      <c r="Q841" t="s">
        <v>415</v>
      </c>
      <c r="R841" t="s">
        <v>435</v>
      </c>
      <c r="S841" t="s">
        <v>418</v>
      </c>
      <c r="T841">
        <v>7103</v>
      </c>
      <c r="V841">
        <v>0</v>
      </c>
      <c r="W841">
        <v>20533.38</v>
      </c>
    </row>
    <row r="842" spans="1:23" x14ac:dyDescent="0.35">
      <c r="A842">
        <v>10000258279</v>
      </c>
      <c r="B842">
        <v>1208997</v>
      </c>
      <c r="C842">
        <v>1666086</v>
      </c>
      <c r="E842" t="s">
        <v>49</v>
      </c>
      <c r="F842" t="s">
        <v>24</v>
      </c>
      <c r="G842" t="s">
        <v>25</v>
      </c>
      <c r="H842" s="2">
        <v>42806</v>
      </c>
      <c r="I842" s="2">
        <v>42806</v>
      </c>
      <c r="J842" s="2">
        <v>42808</v>
      </c>
      <c r="M842" t="s">
        <v>36</v>
      </c>
      <c r="O842" t="s">
        <v>36</v>
      </c>
      <c r="P842" t="s">
        <v>415</v>
      </c>
      <c r="Q842" t="s">
        <v>415</v>
      </c>
      <c r="R842" t="s">
        <v>435</v>
      </c>
      <c r="S842" t="s">
        <v>418</v>
      </c>
      <c r="T842">
        <v>7103</v>
      </c>
      <c r="V842">
        <v>0</v>
      </c>
      <c r="W842">
        <v>20533.38</v>
      </c>
    </row>
    <row r="843" spans="1:23" x14ac:dyDescent="0.35">
      <c r="A843">
        <v>10000258279</v>
      </c>
      <c r="B843">
        <v>1208997</v>
      </c>
      <c r="C843">
        <v>1666086</v>
      </c>
      <c r="E843" t="s">
        <v>49</v>
      </c>
      <c r="F843" t="s">
        <v>24</v>
      </c>
      <c r="G843" t="s">
        <v>25</v>
      </c>
      <c r="H843" s="2">
        <v>42806</v>
      </c>
      <c r="I843" s="2">
        <v>42806</v>
      </c>
      <c r="J843" s="2">
        <v>42808</v>
      </c>
      <c r="M843" t="s">
        <v>36</v>
      </c>
      <c r="O843" t="s">
        <v>36</v>
      </c>
      <c r="P843" t="s">
        <v>415</v>
      </c>
      <c r="Q843" t="s">
        <v>415</v>
      </c>
      <c r="R843" t="s">
        <v>435</v>
      </c>
      <c r="S843" t="s">
        <v>418</v>
      </c>
      <c r="T843">
        <v>7103</v>
      </c>
      <c r="V843">
        <v>0</v>
      </c>
      <c r="W843">
        <v>20533.38</v>
      </c>
    </row>
    <row r="844" spans="1:23" x14ac:dyDescent="0.35">
      <c r="A844">
        <v>10000258279</v>
      </c>
      <c r="B844">
        <v>1208997</v>
      </c>
      <c r="C844">
        <v>1666086</v>
      </c>
      <c r="E844" t="s">
        <v>49</v>
      </c>
      <c r="F844" t="s">
        <v>24</v>
      </c>
      <c r="G844" t="s">
        <v>25</v>
      </c>
      <c r="H844" s="2">
        <v>42806</v>
      </c>
      <c r="I844" s="2">
        <v>42806</v>
      </c>
      <c r="J844" s="2">
        <v>42808</v>
      </c>
      <c r="M844" t="s">
        <v>36</v>
      </c>
      <c r="O844" t="s">
        <v>36</v>
      </c>
      <c r="P844" t="s">
        <v>415</v>
      </c>
      <c r="Q844" t="s">
        <v>415</v>
      </c>
      <c r="R844" t="s">
        <v>435</v>
      </c>
      <c r="S844" t="s">
        <v>418</v>
      </c>
      <c r="T844">
        <v>7103</v>
      </c>
      <c r="V844">
        <v>0</v>
      </c>
      <c r="W844">
        <v>20533.38</v>
      </c>
    </row>
    <row r="845" spans="1:23" x14ac:dyDescent="0.35">
      <c r="A845">
        <v>10000258279</v>
      </c>
      <c r="B845">
        <v>1208997</v>
      </c>
      <c r="C845">
        <v>1666086</v>
      </c>
      <c r="E845" t="s">
        <v>49</v>
      </c>
      <c r="F845" t="s">
        <v>24</v>
      </c>
      <c r="G845" t="s">
        <v>25</v>
      </c>
      <c r="H845" s="2">
        <v>42806</v>
      </c>
      <c r="I845" s="2">
        <v>42806</v>
      </c>
      <c r="J845" s="2">
        <v>42808</v>
      </c>
      <c r="M845" t="s">
        <v>36</v>
      </c>
      <c r="O845" t="s">
        <v>36</v>
      </c>
      <c r="P845" t="s">
        <v>415</v>
      </c>
      <c r="Q845" t="s">
        <v>415</v>
      </c>
      <c r="R845" t="s">
        <v>435</v>
      </c>
      <c r="S845" t="s">
        <v>418</v>
      </c>
      <c r="T845">
        <v>7103</v>
      </c>
      <c r="V845">
        <v>0</v>
      </c>
      <c r="W845">
        <v>20533.38</v>
      </c>
    </row>
    <row r="846" spans="1:23" x14ac:dyDescent="0.35">
      <c r="A846">
        <v>10000258279</v>
      </c>
      <c r="B846">
        <v>1208997</v>
      </c>
      <c r="C846">
        <v>1666086</v>
      </c>
      <c r="E846" t="s">
        <v>49</v>
      </c>
      <c r="F846" t="s">
        <v>24</v>
      </c>
      <c r="G846" t="s">
        <v>25</v>
      </c>
      <c r="H846" s="2">
        <v>42806</v>
      </c>
      <c r="I846" s="2">
        <v>42806</v>
      </c>
      <c r="J846" s="2">
        <v>42808</v>
      </c>
      <c r="M846" t="s">
        <v>36</v>
      </c>
      <c r="O846" t="s">
        <v>36</v>
      </c>
      <c r="P846" t="s">
        <v>415</v>
      </c>
      <c r="Q846" t="s">
        <v>415</v>
      </c>
      <c r="R846" t="s">
        <v>435</v>
      </c>
      <c r="S846" t="s">
        <v>418</v>
      </c>
      <c r="T846">
        <v>7103</v>
      </c>
      <c r="V846">
        <v>0</v>
      </c>
      <c r="W846">
        <v>20533.38</v>
      </c>
    </row>
    <row r="847" spans="1:23" x14ac:dyDescent="0.35">
      <c r="A847">
        <v>10000258279</v>
      </c>
      <c r="B847">
        <v>1208997</v>
      </c>
      <c r="C847">
        <v>1666086</v>
      </c>
      <c r="E847" t="s">
        <v>49</v>
      </c>
      <c r="F847" t="s">
        <v>24</v>
      </c>
      <c r="G847" t="s">
        <v>25</v>
      </c>
      <c r="H847" s="2">
        <v>42806</v>
      </c>
      <c r="I847" s="2">
        <v>42806</v>
      </c>
      <c r="J847" s="2">
        <v>42808</v>
      </c>
      <c r="M847" t="s">
        <v>36</v>
      </c>
      <c r="O847" t="s">
        <v>36</v>
      </c>
      <c r="P847" t="s">
        <v>415</v>
      </c>
      <c r="Q847" t="s">
        <v>415</v>
      </c>
      <c r="R847" t="s">
        <v>435</v>
      </c>
      <c r="S847" t="s">
        <v>418</v>
      </c>
      <c r="T847">
        <v>7103</v>
      </c>
      <c r="V847">
        <v>0</v>
      </c>
      <c r="W847">
        <v>20533.38</v>
      </c>
    </row>
    <row r="848" spans="1:23" x14ac:dyDescent="0.35">
      <c r="A848">
        <v>10000258279</v>
      </c>
      <c r="B848">
        <v>1208997</v>
      </c>
      <c r="C848">
        <v>1666086</v>
      </c>
      <c r="E848" t="s">
        <v>49</v>
      </c>
      <c r="F848" t="s">
        <v>24</v>
      </c>
      <c r="G848" t="s">
        <v>25</v>
      </c>
      <c r="H848" s="2">
        <v>42806</v>
      </c>
      <c r="I848" s="2">
        <v>42806</v>
      </c>
      <c r="J848" s="2">
        <v>42808</v>
      </c>
      <c r="M848" t="s">
        <v>36</v>
      </c>
      <c r="O848" t="s">
        <v>36</v>
      </c>
      <c r="P848" t="s">
        <v>415</v>
      </c>
      <c r="Q848" t="s">
        <v>415</v>
      </c>
      <c r="R848" t="s">
        <v>435</v>
      </c>
      <c r="S848" t="s">
        <v>418</v>
      </c>
      <c r="T848">
        <v>7103</v>
      </c>
      <c r="V848">
        <v>0</v>
      </c>
      <c r="W848">
        <v>20533.38</v>
      </c>
    </row>
    <row r="849" spans="1:23" x14ac:dyDescent="0.35">
      <c r="A849">
        <v>10000258279</v>
      </c>
      <c r="C849">
        <v>3002393</v>
      </c>
      <c r="E849" t="s">
        <v>23</v>
      </c>
      <c r="F849" t="s">
        <v>24</v>
      </c>
      <c r="G849" t="s">
        <v>25</v>
      </c>
      <c r="H849" s="2">
        <v>42806</v>
      </c>
      <c r="I849" s="2">
        <v>42806</v>
      </c>
      <c r="J849" s="2">
        <v>42808</v>
      </c>
      <c r="L849" t="s">
        <v>41</v>
      </c>
      <c r="M849" t="s">
        <v>36</v>
      </c>
      <c r="N849" t="s">
        <v>37</v>
      </c>
      <c r="O849" t="s">
        <v>36</v>
      </c>
      <c r="P849" t="s">
        <v>37</v>
      </c>
      <c r="Q849" t="s">
        <v>37</v>
      </c>
      <c r="R849" t="s">
        <v>435</v>
      </c>
      <c r="S849" t="s">
        <v>418</v>
      </c>
      <c r="T849">
        <v>710</v>
      </c>
      <c r="U849">
        <v>3230.19</v>
      </c>
    </row>
    <row r="850" spans="1:23" x14ac:dyDescent="0.35">
      <c r="A850">
        <v>10000258279</v>
      </c>
      <c r="B850">
        <v>1208997</v>
      </c>
      <c r="C850">
        <v>245863</v>
      </c>
      <c r="E850" t="s">
        <v>49</v>
      </c>
      <c r="F850" t="s">
        <v>24</v>
      </c>
      <c r="G850" t="s">
        <v>25</v>
      </c>
      <c r="H850" s="2">
        <v>42856</v>
      </c>
      <c r="I850" s="2">
        <v>42852</v>
      </c>
      <c r="L850" t="s">
        <v>433</v>
      </c>
      <c r="M850" t="s">
        <v>160</v>
      </c>
      <c r="O850" t="s">
        <v>160</v>
      </c>
      <c r="P850" t="s">
        <v>434</v>
      </c>
      <c r="Q850" t="s">
        <v>434</v>
      </c>
      <c r="R850" t="s">
        <v>432</v>
      </c>
      <c r="S850" t="s">
        <v>376</v>
      </c>
      <c r="T850">
        <v>4604</v>
      </c>
      <c r="V850">
        <v>0</v>
      </c>
      <c r="W850">
        <v>20121.96</v>
      </c>
    </row>
    <row r="851" spans="1:23" x14ac:dyDescent="0.35">
      <c r="A851">
        <v>10000258279</v>
      </c>
      <c r="B851">
        <v>1208997</v>
      </c>
      <c r="C851">
        <v>245863</v>
      </c>
      <c r="E851" t="s">
        <v>49</v>
      </c>
      <c r="F851" t="s">
        <v>24</v>
      </c>
      <c r="G851" t="s">
        <v>25</v>
      </c>
      <c r="H851" s="2">
        <v>42856</v>
      </c>
      <c r="I851" s="2">
        <v>42852</v>
      </c>
      <c r="L851" t="s">
        <v>433</v>
      </c>
      <c r="M851" t="s">
        <v>160</v>
      </c>
      <c r="O851" t="s">
        <v>160</v>
      </c>
      <c r="P851" t="s">
        <v>434</v>
      </c>
      <c r="Q851" t="s">
        <v>434</v>
      </c>
      <c r="R851" t="s">
        <v>432</v>
      </c>
      <c r="S851" t="s">
        <v>376</v>
      </c>
      <c r="T851">
        <v>4604</v>
      </c>
      <c r="V851">
        <v>0</v>
      </c>
      <c r="W851">
        <v>20121.96</v>
      </c>
    </row>
    <row r="852" spans="1:23" x14ac:dyDescent="0.35">
      <c r="A852">
        <v>10000258279</v>
      </c>
      <c r="B852">
        <v>1208997</v>
      </c>
      <c r="C852">
        <v>245863</v>
      </c>
      <c r="E852" t="s">
        <v>49</v>
      </c>
      <c r="F852" t="s">
        <v>24</v>
      </c>
      <c r="G852" t="s">
        <v>25</v>
      </c>
      <c r="H852" s="2">
        <v>42587</v>
      </c>
      <c r="I852" s="2">
        <v>42587</v>
      </c>
      <c r="J852" s="2">
        <v>42606</v>
      </c>
      <c r="L852" t="s">
        <v>436</v>
      </c>
      <c r="M852" t="s">
        <v>437</v>
      </c>
      <c r="O852" t="s">
        <v>437</v>
      </c>
      <c r="P852" t="s">
        <v>415</v>
      </c>
      <c r="Q852" t="s">
        <v>415</v>
      </c>
      <c r="R852" t="s">
        <v>438</v>
      </c>
      <c r="S852" t="s">
        <v>439</v>
      </c>
      <c r="T852">
        <v>1213</v>
      </c>
      <c r="V852">
        <v>0</v>
      </c>
      <c r="W852">
        <v>19547.7</v>
      </c>
    </row>
    <row r="853" spans="1:23" x14ac:dyDescent="0.35">
      <c r="A853">
        <v>10000258279</v>
      </c>
      <c r="B853">
        <v>1208997</v>
      </c>
      <c r="C853">
        <v>245863</v>
      </c>
      <c r="E853" t="s">
        <v>49</v>
      </c>
      <c r="F853" t="s">
        <v>24</v>
      </c>
      <c r="G853" t="s">
        <v>25</v>
      </c>
      <c r="H853" s="2">
        <v>42587</v>
      </c>
      <c r="I853" s="2">
        <v>42587</v>
      </c>
      <c r="J853" s="2">
        <v>42606</v>
      </c>
      <c r="L853" t="s">
        <v>436</v>
      </c>
      <c r="M853" t="s">
        <v>437</v>
      </c>
      <c r="O853" t="s">
        <v>437</v>
      </c>
      <c r="P853" t="s">
        <v>415</v>
      </c>
      <c r="Q853" t="s">
        <v>415</v>
      </c>
      <c r="R853" t="s">
        <v>438</v>
      </c>
      <c r="S853" t="s">
        <v>439</v>
      </c>
      <c r="T853">
        <v>1213</v>
      </c>
      <c r="V853">
        <v>0</v>
      </c>
      <c r="W853">
        <v>19547.7</v>
      </c>
    </row>
    <row r="854" spans="1:23" x14ac:dyDescent="0.35">
      <c r="A854">
        <v>10000258279</v>
      </c>
      <c r="B854">
        <v>1208997</v>
      </c>
      <c r="C854">
        <v>245863</v>
      </c>
      <c r="E854" t="s">
        <v>49</v>
      </c>
      <c r="F854" t="s">
        <v>24</v>
      </c>
      <c r="G854" t="s">
        <v>25</v>
      </c>
      <c r="H854" s="2">
        <v>42587</v>
      </c>
      <c r="I854" s="2">
        <v>42587</v>
      </c>
      <c r="J854" s="2">
        <v>42606</v>
      </c>
      <c r="L854" t="s">
        <v>436</v>
      </c>
      <c r="M854" t="s">
        <v>437</v>
      </c>
      <c r="O854" t="s">
        <v>437</v>
      </c>
      <c r="P854" t="s">
        <v>415</v>
      </c>
      <c r="Q854" t="s">
        <v>415</v>
      </c>
      <c r="R854" t="s">
        <v>438</v>
      </c>
      <c r="S854" t="s">
        <v>439</v>
      </c>
      <c r="T854">
        <v>1213</v>
      </c>
      <c r="V854">
        <v>0</v>
      </c>
      <c r="W854">
        <v>19547.7</v>
      </c>
    </row>
    <row r="855" spans="1:23" x14ac:dyDescent="0.35">
      <c r="A855">
        <v>10000258279</v>
      </c>
      <c r="B855">
        <v>1208997</v>
      </c>
      <c r="C855">
        <v>245863</v>
      </c>
      <c r="E855" t="s">
        <v>49</v>
      </c>
      <c r="F855" t="s">
        <v>24</v>
      </c>
      <c r="G855" t="s">
        <v>25</v>
      </c>
      <c r="H855" s="2">
        <v>42587</v>
      </c>
      <c r="I855" s="2">
        <v>42587</v>
      </c>
      <c r="J855" s="2">
        <v>42606</v>
      </c>
      <c r="L855" t="s">
        <v>436</v>
      </c>
      <c r="M855" t="s">
        <v>437</v>
      </c>
      <c r="O855" t="s">
        <v>437</v>
      </c>
      <c r="P855" t="s">
        <v>415</v>
      </c>
      <c r="Q855" t="s">
        <v>415</v>
      </c>
      <c r="R855" t="s">
        <v>438</v>
      </c>
      <c r="S855" t="s">
        <v>439</v>
      </c>
      <c r="T855">
        <v>1213</v>
      </c>
      <c r="V855">
        <v>19547.7</v>
      </c>
      <c r="W855">
        <v>19547.7</v>
      </c>
    </row>
    <row r="856" spans="1:23" x14ac:dyDescent="0.35">
      <c r="A856">
        <v>10000258279</v>
      </c>
      <c r="B856">
        <v>1208997</v>
      </c>
      <c r="C856">
        <v>245863</v>
      </c>
      <c r="E856" t="s">
        <v>49</v>
      </c>
      <c r="F856" t="s">
        <v>24</v>
      </c>
      <c r="G856" t="s">
        <v>25</v>
      </c>
      <c r="H856" s="2">
        <v>42587</v>
      </c>
      <c r="I856" s="2">
        <v>42587</v>
      </c>
      <c r="J856" s="2">
        <v>42606</v>
      </c>
      <c r="L856" t="s">
        <v>436</v>
      </c>
      <c r="M856" t="s">
        <v>437</v>
      </c>
      <c r="O856" t="s">
        <v>437</v>
      </c>
      <c r="P856" t="s">
        <v>415</v>
      </c>
      <c r="Q856" t="s">
        <v>415</v>
      </c>
      <c r="R856" t="s">
        <v>438</v>
      </c>
      <c r="S856" t="s">
        <v>439</v>
      </c>
      <c r="T856">
        <v>1213</v>
      </c>
      <c r="V856">
        <v>0</v>
      </c>
      <c r="W856">
        <v>19547.7</v>
      </c>
    </row>
    <row r="857" spans="1:23" x14ac:dyDescent="0.35">
      <c r="A857">
        <v>10000258279</v>
      </c>
      <c r="B857">
        <v>1208997</v>
      </c>
      <c r="C857">
        <v>245863</v>
      </c>
      <c r="E857" t="s">
        <v>49</v>
      </c>
      <c r="F857" t="s">
        <v>24</v>
      </c>
      <c r="G857" t="s">
        <v>25</v>
      </c>
      <c r="H857" s="2">
        <v>42587</v>
      </c>
      <c r="I857" s="2">
        <v>42587</v>
      </c>
      <c r="J857" s="2">
        <v>42606</v>
      </c>
      <c r="L857" t="s">
        <v>436</v>
      </c>
      <c r="M857" t="s">
        <v>437</v>
      </c>
      <c r="O857" t="s">
        <v>437</v>
      </c>
      <c r="P857" t="s">
        <v>415</v>
      </c>
      <c r="Q857" t="s">
        <v>415</v>
      </c>
      <c r="R857" t="s">
        <v>438</v>
      </c>
      <c r="S857" t="s">
        <v>439</v>
      </c>
      <c r="T857">
        <v>1213</v>
      </c>
      <c r="V857">
        <v>0</v>
      </c>
      <c r="W857">
        <v>19547.7</v>
      </c>
    </row>
    <row r="858" spans="1:23" x14ac:dyDescent="0.35">
      <c r="A858">
        <v>10000258279</v>
      </c>
      <c r="B858">
        <v>1208997</v>
      </c>
      <c r="C858">
        <v>245863</v>
      </c>
      <c r="E858" t="s">
        <v>49</v>
      </c>
      <c r="F858" t="s">
        <v>24</v>
      </c>
      <c r="G858" t="s">
        <v>25</v>
      </c>
      <c r="H858" s="2">
        <v>42587</v>
      </c>
      <c r="I858" s="2">
        <v>42587</v>
      </c>
      <c r="J858" s="2">
        <v>42606</v>
      </c>
      <c r="L858" t="s">
        <v>436</v>
      </c>
      <c r="M858" t="s">
        <v>437</v>
      </c>
      <c r="O858" t="s">
        <v>437</v>
      </c>
      <c r="P858" t="s">
        <v>415</v>
      </c>
      <c r="Q858" t="s">
        <v>415</v>
      </c>
      <c r="R858" t="s">
        <v>438</v>
      </c>
      <c r="S858" t="s">
        <v>439</v>
      </c>
      <c r="T858">
        <v>1213</v>
      </c>
      <c r="V858">
        <v>0</v>
      </c>
      <c r="W858">
        <v>19547.7</v>
      </c>
    </row>
    <row r="859" spans="1:23" x14ac:dyDescent="0.35">
      <c r="A859">
        <v>10000258279</v>
      </c>
      <c r="B859">
        <v>1208997</v>
      </c>
      <c r="C859">
        <v>245863</v>
      </c>
      <c r="E859" t="s">
        <v>49</v>
      </c>
      <c r="F859" t="s">
        <v>24</v>
      </c>
      <c r="G859" t="s">
        <v>25</v>
      </c>
      <c r="H859" s="2">
        <v>42587</v>
      </c>
      <c r="I859" s="2">
        <v>42587</v>
      </c>
      <c r="J859" s="2">
        <v>42606</v>
      </c>
      <c r="L859" t="s">
        <v>436</v>
      </c>
      <c r="M859" t="s">
        <v>437</v>
      </c>
      <c r="O859" t="s">
        <v>437</v>
      </c>
      <c r="P859" t="s">
        <v>415</v>
      </c>
      <c r="Q859" t="s">
        <v>415</v>
      </c>
      <c r="R859" t="s">
        <v>438</v>
      </c>
      <c r="S859" t="s">
        <v>439</v>
      </c>
      <c r="T859">
        <v>1213</v>
      </c>
      <c r="V859">
        <v>0</v>
      </c>
      <c r="W859">
        <v>19547.7</v>
      </c>
    </row>
    <row r="860" spans="1:23" x14ac:dyDescent="0.35">
      <c r="A860">
        <v>10000258279</v>
      </c>
      <c r="B860">
        <v>1208997</v>
      </c>
      <c r="C860">
        <v>245863</v>
      </c>
      <c r="E860" t="s">
        <v>49</v>
      </c>
      <c r="F860" t="s">
        <v>24</v>
      </c>
      <c r="G860" t="s">
        <v>25</v>
      </c>
      <c r="H860" s="2">
        <v>42587</v>
      </c>
      <c r="I860" s="2">
        <v>42587</v>
      </c>
      <c r="J860" s="2">
        <v>42606</v>
      </c>
      <c r="L860" t="s">
        <v>436</v>
      </c>
      <c r="M860" t="s">
        <v>437</v>
      </c>
      <c r="O860" t="s">
        <v>437</v>
      </c>
      <c r="P860" t="s">
        <v>415</v>
      </c>
      <c r="Q860" t="s">
        <v>415</v>
      </c>
      <c r="R860" t="s">
        <v>438</v>
      </c>
      <c r="S860" t="s">
        <v>439</v>
      </c>
      <c r="T860">
        <v>1213</v>
      </c>
      <c r="V860">
        <v>0</v>
      </c>
      <c r="W860">
        <v>19547.7</v>
      </c>
    </row>
    <row r="861" spans="1:23" x14ac:dyDescent="0.35">
      <c r="A861">
        <v>10000258279</v>
      </c>
      <c r="B861">
        <v>1208997</v>
      </c>
      <c r="C861">
        <v>245863</v>
      </c>
      <c r="E861" t="s">
        <v>49</v>
      </c>
      <c r="F861" t="s">
        <v>24</v>
      </c>
      <c r="G861" t="s">
        <v>25</v>
      </c>
      <c r="H861" s="2">
        <v>42587</v>
      </c>
      <c r="I861" s="2">
        <v>42587</v>
      </c>
      <c r="J861" s="2">
        <v>42606</v>
      </c>
      <c r="L861" t="s">
        <v>436</v>
      </c>
      <c r="M861" t="s">
        <v>437</v>
      </c>
      <c r="O861" t="s">
        <v>437</v>
      </c>
      <c r="P861" t="s">
        <v>415</v>
      </c>
      <c r="Q861" t="s">
        <v>415</v>
      </c>
      <c r="R861" t="s">
        <v>438</v>
      </c>
      <c r="S861" t="s">
        <v>439</v>
      </c>
      <c r="T861">
        <v>1213</v>
      </c>
      <c r="V861">
        <v>0</v>
      </c>
      <c r="W861">
        <v>19547.7</v>
      </c>
    </row>
    <row r="862" spans="1:23" x14ac:dyDescent="0.35">
      <c r="A862">
        <v>10000258279</v>
      </c>
      <c r="C862">
        <v>245863</v>
      </c>
      <c r="E862" t="s">
        <v>23</v>
      </c>
      <c r="F862" t="s">
        <v>24</v>
      </c>
      <c r="G862" t="s">
        <v>25</v>
      </c>
      <c r="H862" s="2">
        <v>42587</v>
      </c>
      <c r="I862" s="2">
        <v>42587</v>
      </c>
      <c r="J862" s="2">
        <v>42606</v>
      </c>
      <c r="L862" t="s">
        <v>440</v>
      </c>
      <c r="M862" t="s">
        <v>437</v>
      </c>
      <c r="N862" t="s">
        <v>72</v>
      </c>
      <c r="O862" t="s">
        <v>437</v>
      </c>
      <c r="P862" t="s">
        <v>72</v>
      </c>
      <c r="Q862" t="s">
        <v>72</v>
      </c>
      <c r="R862" t="s">
        <v>438</v>
      </c>
      <c r="S862" t="s">
        <v>439</v>
      </c>
      <c r="T862">
        <v>121</v>
      </c>
      <c r="U862">
        <v>5469.08</v>
      </c>
    </row>
    <row r="863" spans="1:23" x14ac:dyDescent="0.35">
      <c r="A863">
        <v>10000258279</v>
      </c>
      <c r="B863">
        <v>1208997</v>
      </c>
      <c r="C863">
        <v>245863</v>
      </c>
      <c r="E863" t="s">
        <v>49</v>
      </c>
      <c r="F863" t="s">
        <v>24</v>
      </c>
      <c r="G863" t="s">
        <v>25</v>
      </c>
      <c r="H863" s="2">
        <v>42587</v>
      </c>
      <c r="I863" s="2">
        <v>42587</v>
      </c>
      <c r="J863" s="2">
        <v>42606</v>
      </c>
      <c r="L863" t="s">
        <v>436</v>
      </c>
      <c r="M863" t="s">
        <v>437</v>
      </c>
      <c r="O863" t="s">
        <v>437</v>
      </c>
      <c r="P863" t="s">
        <v>415</v>
      </c>
      <c r="Q863" t="s">
        <v>415</v>
      </c>
      <c r="R863" t="s">
        <v>438</v>
      </c>
      <c r="S863" t="s">
        <v>439</v>
      </c>
      <c r="T863">
        <v>1213</v>
      </c>
      <c r="V863">
        <v>0</v>
      </c>
      <c r="W863">
        <v>19547.7</v>
      </c>
    </row>
    <row r="864" spans="1:23" x14ac:dyDescent="0.35">
      <c r="A864">
        <v>10000258279</v>
      </c>
      <c r="B864">
        <v>1208997</v>
      </c>
      <c r="C864">
        <v>245863</v>
      </c>
      <c r="E864" t="s">
        <v>49</v>
      </c>
      <c r="F864" t="s">
        <v>24</v>
      </c>
      <c r="G864" t="s">
        <v>25</v>
      </c>
      <c r="H864" s="2">
        <v>42587</v>
      </c>
      <c r="I864" s="2">
        <v>42587</v>
      </c>
      <c r="J864" s="2">
        <v>42606</v>
      </c>
      <c r="L864" t="s">
        <v>436</v>
      </c>
      <c r="M864" t="s">
        <v>437</v>
      </c>
      <c r="O864" t="s">
        <v>437</v>
      </c>
      <c r="P864" t="s">
        <v>415</v>
      </c>
      <c r="Q864" t="s">
        <v>415</v>
      </c>
      <c r="R864" t="s">
        <v>438</v>
      </c>
      <c r="S864" t="s">
        <v>439</v>
      </c>
      <c r="T864">
        <v>1213</v>
      </c>
      <c r="V864">
        <v>0</v>
      </c>
      <c r="W864">
        <v>19547.7</v>
      </c>
    </row>
    <row r="865" spans="1:23" x14ac:dyDescent="0.35">
      <c r="A865">
        <v>10000258279</v>
      </c>
      <c r="B865">
        <v>1208997</v>
      </c>
      <c r="C865">
        <v>245863</v>
      </c>
      <c r="E865" t="s">
        <v>49</v>
      </c>
      <c r="F865" t="s">
        <v>24</v>
      </c>
      <c r="G865" t="s">
        <v>25</v>
      </c>
      <c r="H865" s="2">
        <v>42587</v>
      </c>
      <c r="I865" s="2">
        <v>42587</v>
      </c>
      <c r="J865" s="2">
        <v>42606</v>
      </c>
      <c r="L865" t="s">
        <v>436</v>
      </c>
      <c r="M865" t="s">
        <v>437</v>
      </c>
      <c r="O865" t="s">
        <v>437</v>
      </c>
      <c r="P865" t="s">
        <v>415</v>
      </c>
      <c r="Q865" t="s">
        <v>415</v>
      </c>
      <c r="R865" t="s">
        <v>438</v>
      </c>
      <c r="S865" t="s">
        <v>439</v>
      </c>
      <c r="T865">
        <v>1213</v>
      </c>
      <c r="V865">
        <v>0</v>
      </c>
      <c r="W865">
        <v>19547.7</v>
      </c>
    </row>
    <row r="866" spans="1:23" x14ac:dyDescent="0.35">
      <c r="A866">
        <v>10000258279</v>
      </c>
      <c r="B866">
        <v>1208997</v>
      </c>
      <c r="C866">
        <v>245863</v>
      </c>
      <c r="E866" t="s">
        <v>49</v>
      </c>
      <c r="F866" t="s">
        <v>24</v>
      </c>
      <c r="G866" t="s">
        <v>25</v>
      </c>
      <c r="H866" s="2">
        <v>42587</v>
      </c>
      <c r="I866" s="2">
        <v>42587</v>
      </c>
      <c r="J866" s="2">
        <v>42606</v>
      </c>
      <c r="L866" t="s">
        <v>436</v>
      </c>
      <c r="M866" t="s">
        <v>437</v>
      </c>
      <c r="O866" t="s">
        <v>437</v>
      </c>
      <c r="P866" t="s">
        <v>415</v>
      </c>
      <c r="Q866" t="s">
        <v>415</v>
      </c>
      <c r="R866" t="s">
        <v>438</v>
      </c>
      <c r="S866" t="s">
        <v>439</v>
      </c>
      <c r="T866">
        <v>1213</v>
      </c>
      <c r="V866">
        <v>0</v>
      </c>
      <c r="W866">
        <v>19547.7</v>
      </c>
    </row>
    <row r="867" spans="1:23" x14ac:dyDescent="0.35">
      <c r="A867">
        <v>10000258279</v>
      </c>
      <c r="B867">
        <v>1208997</v>
      </c>
      <c r="C867">
        <v>245863</v>
      </c>
      <c r="E867" t="s">
        <v>49</v>
      </c>
      <c r="F867" t="s">
        <v>24</v>
      </c>
      <c r="G867" t="s">
        <v>25</v>
      </c>
      <c r="H867" s="2">
        <v>42587</v>
      </c>
      <c r="I867" s="2">
        <v>42587</v>
      </c>
      <c r="J867" s="2">
        <v>42606</v>
      </c>
      <c r="L867" t="s">
        <v>436</v>
      </c>
      <c r="M867" t="s">
        <v>437</v>
      </c>
      <c r="O867" t="s">
        <v>437</v>
      </c>
      <c r="P867" t="s">
        <v>415</v>
      </c>
      <c r="Q867" t="s">
        <v>415</v>
      </c>
      <c r="R867" t="s">
        <v>438</v>
      </c>
      <c r="S867" t="s">
        <v>439</v>
      </c>
      <c r="T867">
        <v>1213</v>
      </c>
      <c r="V867">
        <v>0</v>
      </c>
      <c r="W867">
        <v>19547.7</v>
      </c>
    </row>
    <row r="868" spans="1:23" x14ac:dyDescent="0.35">
      <c r="A868">
        <v>10000258279</v>
      </c>
      <c r="B868">
        <v>1208997</v>
      </c>
      <c r="C868">
        <v>245863</v>
      </c>
      <c r="E868" t="s">
        <v>49</v>
      </c>
      <c r="F868" t="s">
        <v>24</v>
      </c>
      <c r="G868" t="s">
        <v>25</v>
      </c>
      <c r="H868" s="2">
        <v>42587</v>
      </c>
      <c r="I868" s="2">
        <v>42587</v>
      </c>
      <c r="J868" s="2">
        <v>42606</v>
      </c>
      <c r="L868" t="s">
        <v>436</v>
      </c>
      <c r="M868" t="s">
        <v>437</v>
      </c>
      <c r="O868" t="s">
        <v>437</v>
      </c>
      <c r="P868" t="s">
        <v>415</v>
      </c>
      <c r="Q868" t="s">
        <v>415</v>
      </c>
      <c r="R868" t="s">
        <v>438</v>
      </c>
      <c r="S868" t="s">
        <v>439</v>
      </c>
      <c r="T868">
        <v>1213</v>
      </c>
      <c r="V868">
        <v>0</v>
      </c>
      <c r="W868">
        <v>19547.7</v>
      </c>
    </row>
    <row r="869" spans="1:23" x14ac:dyDescent="0.35">
      <c r="A869">
        <v>10000258279</v>
      </c>
      <c r="B869">
        <v>1208997</v>
      </c>
      <c r="C869">
        <v>245863</v>
      </c>
      <c r="E869" t="s">
        <v>49</v>
      </c>
      <c r="F869" t="s">
        <v>24</v>
      </c>
      <c r="G869" t="s">
        <v>25</v>
      </c>
      <c r="H869" s="2">
        <v>42587</v>
      </c>
      <c r="I869" s="2">
        <v>42587</v>
      </c>
      <c r="J869" s="2">
        <v>42606</v>
      </c>
      <c r="L869" t="s">
        <v>436</v>
      </c>
      <c r="M869" t="s">
        <v>437</v>
      </c>
      <c r="O869" t="s">
        <v>437</v>
      </c>
      <c r="P869" t="s">
        <v>415</v>
      </c>
      <c r="Q869" t="s">
        <v>415</v>
      </c>
      <c r="R869" t="s">
        <v>438</v>
      </c>
      <c r="S869" t="s">
        <v>439</v>
      </c>
      <c r="T869">
        <v>1213</v>
      </c>
      <c r="V869">
        <v>0</v>
      </c>
      <c r="W869">
        <v>19547.7</v>
      </c>
    </row>
    <row r="870" spans="1:23" x14ac:dyDescent="0.35">
      <c r="A870">
        <v>10000258279</v>
      </c>
      <c r="B870">
        <v>1208997</v>
      </c>
      <c r="C870">
        <v>245863</v>
      </c>
      <c r="E870" t="s">
        <v>49</v>
      </c>
      <c r="F870" t="s">
        <v>24</v>
      </c>
      <c r="G870" t="s">
        <v>25</v>
      </c>
      <c r="H870" s="2">
        <v>42587</v>
      </c>
      <c r="I870" s="2">
        <v>42587</v>
      </c>
      <c r="J870" s="2">
        <v>42606</v>
      </c>
      <c r="L870" t="s">
        <v>436</v>
      </c>
      <c r="M870" t="s">
        <v>437</v>
      </c>
      <c r="O870" t="s">
        <v>437</v>
      </c>
      <c r="P870" t="s">
        <v>415</v>
      </c>
      <c r="Q870" t="s">
        <v>415</v>
      </c>
      <c r="R870" t="s">
        <v>438</v>
      </c>
      <c r="S870" t="s">
        <v>439</v>
      </c>
      <c r="T870">
        <v>1213</v>
      </c>
      <c r="V870">
        <v>0</v>
      </c>
      <c r="W870">
        <v>19547.7</v>
      </c>
    </row>
    <row r="871" spans="1:23" x14ac:dyDescent="0.35">
      <c r="A871">
        <v>10000258279</v>
      </c>
      <c r="B871">
        <v>1208997</v>
      </c>
      <c r="C871">
        <v>245863</v>
      </c>
      <c r="E871" t="s">
        <v>49</v>
      </c>
      <c r="F871" t="s">
        <v>24</v>
      </c>
      <c r="G871" t="s">
        <v>25</v>
      </c>
      <c r="H871" s="2">
        <v>42587</v>
      </c>
      <c r="I871" s="2">
        <v>42587</v>
      </c>
      <c r="J871" s="2">
        <v>42606</v>
      </c>
      <c r="L871" t="s">
        <v>436</v>
      </c>
      <c r="M871" t="s">
        <v>437</v>
      </c>
      <c r="O871" t="s">
        <v>437</v>
      </c>
      <c r="P871" t="s">
        <v>415</v>
      </c>
      <c r="Q871" t="s">
        <v>415</v>
      </c>
      <c r="R871" t="s">
        <v>438</v>
      </c>
      <c r="S871" t="s">
        <v>439</v>
      </c>
      <c r="T871">
        <v>1213</v>
      </c>
      <c r="V871">
        <v>0</v>
      </c>
      <c r="W871">
        <v>19547.7</v>
      </c>
    </row>
    <row r="872" spans="1:23" x14ac:dyDescent="0.35">
      <c r="A872">
        <v>10000258279</v>
      </c>
      <c r="B872">
        <v>1208997</v>
      </c>
      <c r="C872">
        <v>245863</v>
      </c>
      <c r="E872" t="s">
        <v>49</v>
      </c>
      <c r="F872" t="s">
        <v>24</v>
      </c>
      <c r="G872" t="s">
        <v>25</v>
      </c>
      <c r="H872" s="2">
        <v>42587</v>
      </c>
      <c r="I872" s="2">
        <v>42587</v>
      </c>
      <c r="J872" s="2">
        <v>42606</v>
      </c>
      <c r="L872" t="s">
        <v>436</v>
      </c>
      <c r="M872" t="s">
        <v>437</v>
      </c>
      <c r="O872" t="s">
        <v>437</v>
      </c>
      <c r="P872" t="s">
        <v>415</v>
      </c>
      <c r="Q872" t="s">
        <v>415</v>
      </c>
      <c r="R872" t="s">
        <v>438</v>
      </c>
      <c r="S872" t="s">
        <v>439</v>
      </c>
      <c r="T872">
        <v>1213</v>
      </c>
      <c r="V872">
        <v>0</v>
      </c>
      <c r="W872">
        <v>19547.7</v>
      </c>
    </row>
    <row r="873" spans="1:23" x14ac:dyDescent="0.35">
      <c r="A873">
        <v>10000258279</v>
      </c>
      <c r="B873">
        <v>1208997</v>
      </c>
      <c r="C873">
        <v>245863</v>
      </c>
      <c r="E873" t="s">
        <v>49</v>
      </c>
      <c r="F873" t="s">
        <v>24</v>
      </c>
      <c r="G873" t="s">
        <v>25</v>
      </c>
      <c r="H873" s="2">
        <v>42852</v>
      </c>
      <c r="I873" s="2">
        <v>42852</v>
      </c>
      <c r="L873" t="s">
        <v>433</v>
      </c>
      <c r="M873" t="s">
        <v>160</v>
      </c>
      <c r="O873" t="s">
        <v>160</v>
      </c>
      <c r="P873" t="s">
        <v>434</v>
      </c>
      <c r="Q873" t="s">
        <v>434</v>
      </c>
      <c r="R873" t="s">
        <v>432</v>
      </c>
      <c r="S873" t="s">
        <v>376</v>
      </c>
      <c r="T873">
        <v>4604</v>
      </c>
      <c r="V873">
        <v>0</v>
      </c>
      <c r="W873">
        <v>20121.96</v>
      </c>
    </row>
    <row r="874" spans="1:23" x14ac:dyDescent="0.35">
      <c r="A874">
        <v>10000258279</v>
      </c>
      <c r="B874">
        <v>1208997</v>
      </c>
      <c r="C874">
        <v>245863</v>
      </c>
      <c r="E874" t="s">
        <v>49</v>
      </c>
      <c r="F874" t="s">
        <v>24</v>
      </c>
      <c r="G874" t="s">
        <v>25</v>
      </c>
      <c r="H874" s="2">
        <v>42852</v>
      </c>
      <c r="I874" s="2">
        <v>42852</v>
      </c>
      <c r="L874" t="s">
        <v>433</v>
      </c>
      <c r="M874" t="s">
        <v>160</v>
      </c>
      <c r="O874" t="s">
        <v>160</v>
      </c>
      <c r="P874" t="s">
        <v>434</v>
      </c>
      <c r="Q874" t="s">
        <v>434</v>
      </c>
      <c r="R874" t="s">
        <v>432</v>
      </c>
      <c r="S874" t="s">
        <v>376</v>
      </c>
      <c r="T874">
        <v>4604</v>
      </c>
      <c r="V874">
        <v>0</v>
      </c>
      <c r="W874">
        <v>20121.96</v>
      </c>
    </row>
    <row r="875" spans="1:23" x14ac:dyDescent="0.35">
      <c r="A875">
        <v>10000258279</v>
      </c>
      <c r="B875">
        <v>1208997</v>
      </c>
      <c r="C875">
        <v>245863</v>
      </c>
      <c r="E875" t="s">
        <v>49</v>
      </c>
      <c r="F875" t="s">
        <v>24</v>
      </c>
      <c r="G875" t="s">
        <v>25</v>
      </c>
      <c r="H875" s="2">
        <v>42852</v>
      </c>
      <c r="I875" s="2">
        <v>42852</v>
      </c>
      <c r="L875" t="s">
        <v>433</v>
      </c>
      <c r="M875" t="s">
        <v>160</v>
      </c>
      <c r="O875" t="s">
        <v>160</v>
      </c>
      <c r="P875" t="s">
        <v>434</v>
      </c>
      <c r="Q875" t="s">
        <v>434</v>
      </c>
      <c r="R875" t="s">
        <v>432</v>
      </c>
      <c r="S875" t="s">
        <v>376</v>
      </c>
      <c r="T875">
        <v>4604</v>
      </c>
      <c r="V875">
        <v>0</v>
      </c>
      <c r="W875">
        <v>20121.96</v>
      </c>
    </row>
    <row r="876" spans="1:23" x14ac:dyDescent="0.35">
      <c r="A876">
        <v>10000258279</v>
      </c>
      <c r="B876">
        <v>1208997</v>
      </c>
      <c r="C876">
        <v>245863</v>
      </c>
      <c r="E876" t="s">
        <v>49</v>
      </c>
      <c r="F876" t="s">
        <v>24</v>
      </c>
      <c r="G876" t="s">
        <v>25</v>
      </c>
      <c r="H876" s="2">
        <v>42852</v>
      </c>
      <c r="I876" s="2">
        <v>42852</v>
      </c>
      <c r="L876" t="s">
        <v>433</v>
      </c>
      <c r="M876" t="s">
        <v>160</v>
      </c>
      <c r="O876" t="s">
        <v>160</v>
      </c>
      <c r="P876" t="s">
        <v>434</v>
      </c>
      <c r="Q876" t="s">
        <v>434</v>
      </c>
      <c r="R876" t="s">
        <v>432</v>
      </c>
      <c r="S876" t="s">
        <v>376</v>
      </c>
      <c r="T876">
        <v>4604</v>
      </c>
      <c r="V876">
        <v>0</v>
      </c>
      <c r="W876">
        <v>20121.96</v>
      </c>
    </row>
    <row r="877" spans="1:23" x14ac:dyDescent="0.35">
      <c r="A877">
        <v>10000258279</v>
      </c>
      <c r="B877">
        <v>1208997</v>
      </c>
      <c r="C877">
        <v>245863</v>
      </c>
      <c r="E877" t="s">
        <v>49</v>
      </c>
      <c r="F877" t="s">
        <v>24</v>
      </c>
      <c r="G877" t="s">
        <v>25</v>
      </c>
      <c r="H877" s="2">
        <v>42852</v>
      </c>
      <c r="I877" s="2">
        <v>42852</v>
      </c>
      <c r="L877" t="s">
        <v>433</v>
      </c>
      <c r="M877" t="s">
        <v>160</v>
      </c>
      <c r="O877" t="s">
        <v>160</v>
      </c>
      <c r="P877" t="s">
        <v>434</v>
      </c>
      <c r="Q877" t="s">
        <v>434</v>
      </c>
      <c r="R877" t="s">
        <v>432</v>
      </c>
      <c r="S877" t="s">
        <v>376</v>
      </c>
      <c r="T877">
        <v>4604</v>
      </c>
      <c r="V877">
        <v>0</v>
      </c>
      <c r="W877">
        <v>20121.96</v>
      </c>
    </row>
    <row r="878" spans="1:23" x14ac:dyDescent="0.35">
      <c r="A878">
        <v>10000258279</v>
      </c>
      <c r="B878">
        <v>1208997</v>
      </c>
      <c r="C878">
        <v>245863</v>
      </c>
      <c r="E878" t="s">
        <v>49</v>
      </c>
      <c r="F878" t="s">
        <v>24</v>
      </c>
      <c r="G878" t="s">
        <v>25</v>
      </c>
      <c r="H878" s="2">
        <v>42852</v>
      </c>
      <c r="I878" s="2">
        <v>42852</v>
      </c>
      <c r="L878" t="s">
        <v>433</v>
      </c>
      <c r="M878" t="s">
        <v>160</v>
      </c>
      <c r="O878" t="s">
        <v>160</v>
      </c>
      <c r="P878" t="s">
        <v>434</v>
      </c>
      <c r="Q878" t="s">
        <v>434</v>
      </c>
      <c r="R878" t="s">
        <v>432</v>
      </c>
      <c r="S878" t="s">
        <v>376</v>
      </c>
      <c r="T878">
        <v>4604</v>
      </c>
      <c r="V878">
        <v>0</v>
      </c>
      <c r="W878">
        <v>20121.96</v>
      </c>
    </row>
    <row r="879" spans="1:23" x14ac:dyDescent="0.35">
      <c r="A879">
        <v>10000258279</v>
      </c>
      <c r="B879">
        <v>1208997</v>
      </c>
      <c r="C879">
        <v>245863</v>
      </c>
      <c r="E879" t="s">
        <v>49</v>
      </c>
      <c r="F879" t="s">
        <v>24</v>
      </c>
      <c r="G879" t="s">
        <v>25</v>
      </c>
      <c r="H879" s="2">
        <v>42852</v>
      </c>
      <c r="I879" s="2">
        <v>42852</v>
      </c>
      <c r="L879" t="s">
        <v>433</v>
      </c>
      <c r="M879" t="s">
        <v>160</v>
      </c>
      <c r="O879" t="s">
        <v>160</v>
      </c>
      <c r="P879" t="s">
        <v>434</v>
      </c>
      <c r="Q879" t="s">
        <v>434</v>
      </c>
      <c r="R879" t="s">
        <v>432</v>
      </c>
      <c r="S879" t="s">
        <v>376</v>
      </c>
      <c r="T879">
        <v>4604</v>
      </c>
      <c r="V879">
        <v>0</v>
      </c>
      <c r="W879">
        <v>20121.96</v>
      </c>
    </row>
    <row r="880" spans="1:23" x14ac:dyDescent="0.35">
      <c r="A880">
        <v>10000258279</v>
      </c>
      <c r="B880">
        <v>1208997</v>
      </c>
      <c r="C880">
        <v>245863</v>
      </c>
      <c r="E880" t="s">
        <v>49</v>
      </c>
      <c r="F880" t="s">
        <v>24</v>
      </c>
      <c r="G880" t="s">
        <v>25</v>
      </c>
      <c r="H880" s="2">
        <v>42852</v>
      </c>
      <c r="I880" s="2">
        <v>42852</v>
      </c>
      <c r="L880" t="s">
        <v>433</v>
      </c>
      <c r="M880" t="s">
        <v>160</v>
      </c>
      <c r="O880" t="s">
        <v>160</v>
      </c>
      <c r="P880" t="s">
        <v>434</v>
      </c>
      <c r="Q880" t="s">
        <v>434</v>
      </c>
      <c r="R880" t="s">
        <v>432</v>
      </c>
      <c r="S880" t="s">
        <v>376</v>
      </c>
      <c r="T880">
        <v>4604</v>
      </c>
      <c r="V880">
        <v>0</v>
      </c>
      <c r="W880">
        <v>20121.96</v>
      </c>
    </row>
    <row r="881" spans="1:23" x14ac:dyDescent="0.35">
      <c r="A881">
        <v>10000258279</v>
      </c>
      <c r="B881">
        <v>1208997</v>
      </c>
      <c r="C881">
        <v>245863</v>
      </c>
      <c r="E881" t="s">
        <v>49</v>
      </c>
      <c r="F881" t="s">
        <v>24</v>
      </c>
      <c r="G881" t="s">
        <v>25</v>
      </c>
      <c r="H881" s="2">
        <v>42852</v>
      </c>
      <c r="I881" s="2">
        <v>42852</v>
      </c>
      <c r="L881" t="s">
        <v>433</v>
      </c>
      <c r="M881" t="s">
        <v>160</v>
      </c>
      <c r="O881" t="s">
        <v>160</v>
      </c>
      <c r="P881" t="s">
        <v>434</v>
      </c>
      <c r="Q881" t="s">
        <v>434</v>
      </c>
      <c r="R881" t="s">
        <v>432</v>
      </c>
      <c r="S881" t="s">
        <v>376</v>
      </c>
      <c r="T881">
        <v>4604</v>
      </c>
      <c r="V881">
        <v>0</v>
      </c>
      <c r="W881">
        <v>20121.96</v>
      </c>
    </row>
    <row r="882" spans="1:23" x14ac:dyDescent="0.35">
      <c r="A882">
        <v>10000258279</v>
      </c>
      <c r="B882">
        <v>1208997</v>
      </c>
      <c r="C882">
        <v>245863</v>
      </c>
      <c r="E882" t="s">
        <v>49</v>
      </c>
      <c r="F882" t="s">
        <v>24</v>
      </c>
      <c r="G882" t="s">
        <v>25</v>
      </c>
      <c r="H882" s="2">
        <v>42852</v>
      </c>
      <c r="I882" s="2">
        <v>42852</v>
      </c>
      <c r="L882" t="s">
        <v>433</v>
      </c>
      <c r="M882" t="s">
        <v>160</v>
      </c>
      <c r="O882" t="s">
        <v>160</v>
      </c>
      <c r="P882" t="s">
        <v>434</v>
      </c>
      <c r="Q882" t="s">
        <v>434</v>
      </c>
      <c r="R882" t="s">
        <v>432</v>
      </c>
      <c r="S882" t="s">
        <v>376</v>
      </c>
      <c r="T882">
        <v>4604</v>
      </c>
      <c r="V882">
        <v>0</v>
      </c>
      <c r="W882">
        <v>20121.96</v>
      </c>
    </row>
    <row r="883" spans="1:23" x14ac:dyDescent="0.35">
      <c r="A883">
        <v>10000258279</v>
      </c>
      <c r="B883">
        <v>1208997</v>
      </c>
      <c r="C883">
        <v>245863</v>
      </c>
      <c r="E883" t="s">
        <v>49</v>
      </c>
      <c r="F883" t="s">
        <v>24</v>
      </c>
      <c r="G883" t="s">
        <v>25</v>
      </c>
      <c r="H883" s="2">
        <v>42852</v>
      </c>
      <c r="I883" s="2">
        <v>42852</v>
      </c>
      <c r="L883" t="s">
        <v>433</v>
      </c>
      <c r="M883" t="s">
        <v>160</v>
      </c>
      <c r="O883" t="s">
        <v>160</v>
      </c>
      <c r="P883" t="s">
        <v>434</v>
      </c>
      <c r="Q883" t="s">
        <v>434</v>
      </c>
      <c r="R883" t="s">
        <v>432</v>
      </c>
      <c r="S883" t="s">
        <v>376</v>
      </c>
      <c r="T883">
        <v>4604</v>
      </c>
      <c r="V883">
        <v>0</v>
      </c>
      <c r="W883">
        <v>20121.96</v>
      </c>
    </row>
    <row r="884" spans="1:23" x14ac:dyDescent="0.35">
      <c r="A884">
        <v>10000258279</v>
      </c>
      <c r="B884">
        <v>1208997</v>
      </c>
      <c r="C884">
        <v>245863</v>
      </c>
      <c r="E884" t="s">
        <v>49</v>
      </c>
      <c r="F884" t="s">
        <v>24</v>
      </c>
      <c r="G884" t="s">
        <v>25</v>
      </c>
      <c r="H884" s="2">
        <v>42853</v>
      </c>
      <c r="I884" s="2">
        <v>42852</v>
      </c>
      <c r="L884" t="s">
        <v>433</v>
      </c>
      <c r="M884" t="s">
        <v>160</v>
      </c>
      <c r="O884" t="s">
        <v>160</v>
      </c>
      <c r="P884" t="s">
        <v>434</v>
      </c>
      <c r="Q884" t="s">
        <v>434</v>
      </c>
      <c r="R884" t="s">
        <v>432</v>
      </c>
      <c r="S884" t="s">
        <v>376</v>
      </c>
      <c r="T884">
        <v>4604</v>
      </c>
      <c r="V884">
        <v>0</v>
      </c>
      <c r="W884">
        <v>20121.96</v>
      </c>
    </row>
    <row r="885" spans="1:23" x14ac:dyDescent="0.35">
      <c r="A885">
        <v>10000258279</v>
      </c>
      <c r="B885">
        <v>1208997</v>
      </c>
      <c r="C885">
        <v>245863</v>
      </c>
      <c r="E885" t="s">
        <v>49</v>
      </c>
      <c r="F885" t="s">
        <v>24</v>
      </c>
      <c r="G885" t="s">
        <v>25</v>
      </c>
      <c r="H885" s="2">
        <v>42852</v>
      </c>
      <c r="I885" s="2">
        <v>42852</v>
      </c>
      <c r="L885" t="s">
        <v>433</v>
      </c>
      <c r="M885" t="s">
        <v>160</v>
      </c>
      <c r="O885" t="s">
        <v>160</v>
      </c>
      <c r="P885" t="s">
        <v>434</v>
      </c>
      <c r="Q885" t="s">
        <v>434</v>
      </c>
      <c r="R885" t="s">
        <v>432</v>
      </c>
      <c r="S885" t="s">
        <v>376</v>
      </c>
      <c r="T885">
        <v>4604</v>
      </c>
      <c r="V885">
        <v>20121.96</v>
      </c>
      <c r="W885">
        <v>20121.96</v>
      </c>
    </row>
    <row r="886" spans="1:23" x14ac:dyDescent="0.35">
      <c r="A886">
        <v>10000258279</v>
      </c>
      <c r="B886">
        <v>1208997</v>
      </c>
      <c r="C886">
        <v>1666086</v>
      </c>
      <c r="E886" t="s">
        <v>49</v>
      </c>
      <c r="F886" t="s">
        <v>24</v>
      </c>
      <c r="G886" t="s">
        <v>25</v>
      </c>
      <c r="H886" s="2">
        <v>42806</v>
      </c>
      <c r="I886" s="2">
        <v>42806</v>
      </c>
      <c r="J886" s="2">
        <v>42808</v>
      </c>
      <c r="M886" t="s">
        <v>36</v>
      </c>
      <c r="O886" t="s">
        <v>36</v>
      </c>
      <c r="P886" t="s">
        <v>415</v>
      </c>
      <c r="Q886" t="s">
        <v>415</v>
      </c>
      <c r="R886" t="s">
        <v>435</v>
      </c>
      <c r="S886" t="s">
        <v>418</v>
      </c>
      <c r="T886">
        <v>7103</v>
      </c>
      <c r="V886">
        <v>0</v>
      </c>
      <c r="W886">
        <v>20533.38</v>
      </c>
    </row>
    <row r="887" spans="1:23" x14ac:dyDescent="0.35">
      <c r="A887">
        <v>10000270364</v>
      </c>
      <c r="B887">
        <v>1182503</v>
      </c>
      <c r="C887">
        <v>2743460</v>
      </c>
      <c r="E887" t="s">
        <v>49</v>
      </c>
      <c r="F887" t="s">
        <v>30</v>
      </c>
      <c r="G887" t="s">
        <v>31</v>
      </c>
      <c r="H887" s="2">
        <v>43145</v>
      </c>
      <c r="L887">
        <v>99213</v>
      </c>
      <c r="M887" t="s">
        <v>36</v>
      </c>
      <c r="N887" t="s">
        <v>441</v>
      </c>
      <c r="O887" t="s">
        <v>36</v>
      </c>
      <c r="P887" t="s">
        <v>441</v>
      </c>
      <c r="Q887" t="s">
        <v>441</v>
      </c>
      <c r="V887">
        <v>99.19</v>
      </c>
      <c r="W887">
        <v>0</v>
      </c>
    </row>
    <row r="888" spans="1:23" x14ac:dyDescent="0.35">
      <c r="A888">
        <v>10000270364</v>
      </c>
      <c r="C888">
        <v>3733117</v>
      </c>
      <c r="E888" t="s">
        <v>23</v>
      </c>
      <c r="F888" t="s">
        <v>30</v>
      </c>
      <c r="G888" t="s">
        <v>31</v>
      </c>
      <c r="H888" s="2">
        <v>42948</v>
      </c>
      <c r="L888">
        <v>99214</v>
      </c>
      <c r="M888" t="s">
        <v>442</v>
      </c>
      <c r="N888" t="s">
        <v>443</v>
      </c>
      <c r="O888" t="s">
        <v>442</v>
      </c>
      <c r="P888" t="s">
        <v>443</v>
      </c>
      <c r="Q888" t="s">
        <v>443</v>
      </c>
      <c r="U888">
        <v>33.69</v>
      </c>
    </row>
    <row r="889" spans="1:23" x14ac:dyDescent="0.35">
      <c r="A889">
        <v>10000270364</v>
      </c>
      <c r="B889">
        <v>1249265</v>
      </c>
      <c r="C889">
        <v>354412</v>
      </c>
      <c r="E889" t="s">
        <v>49</v>
      </c>
      <c r="F889" t="s">
        <v>30</v>
      </c>
      <c r="G889" t="s">
        <v>31</v>
      </c>
      <c r="H889" s="2">
        <v>43116</v>
      </c>
      <c r="L889">
        <v>99214</v>
      </c>
      <c r="M889" t="s">
        <v>190</v>
      </c>
      <c r="N889" t="s">
        <v>442</v>
      </c>
      <c r="O889" t="s">
        <v>190</v>
      </c>
      <c r="P889" t="s">
        <v>442</v>
      </c>
      <c r="Q889" t="s">
        <v>442</v>
      </c>
      <c r="R889" t="s">
        <v>132</v>
      </c>
      <c r="V889">
        <v>56.18</v>
      </c>
      <c r="W889">
        <v>0</v>
      </c>
    </row>
    <row r="890" spans="1:23" x14ac:dyDescent="0.35">
      <c r="A890">
        <v>10000270364</v>
      </c>
      <c r="B890">
        <v>1249265</v>
      </c>
      <c r="C890">
        <v>354412</v>
      </c>
      <c r="E890" t="s">
        <v>49</v>
      </c>
      <c r="F890" t="s">
        <v>30</v>
      </c>
      <c r="G890" t="s">
        <v>31</v>
      </c>
      <c r="H890" s="2">
        <v>43059</v>
      </c>
      <c r="L890">
        <v>99214</v>
      </c>
      <c r="M890" t="s">
        <v>48</v>
      </c>
      <c r="N890" t="s">
        <v>443</v>
      </c>
      <c r="O890" t="s">
        <v>48</v>
      </c>
      <c r="P890" t="s">
        <v>443</v>
      </c>
      <c r="Q890" t="s">
        <v>443</v>
      </c>
      <c r="R890" t="s">
        <v>377</v>
      </c>
      <c r="V890">
        <v>56.18</v>
      </c>
      <c r="W890">
        <v>0</v>
      </c>
    </row>
    <row r="891" spans="1:23" x14ac:dyDescent="0.35">
      <c r="A891">
        <v>10000270364</v>
      </c>
      <c r="B891">
        <v>1249265</v>
      </c>
      <c r="C891">
        <v>3008028</v>
      </c>
      <c r="E891" t="s">
        <v>49</v>
      </c>
      <c r="F891" t="s">
        <v>30</v>
      </c>
      <c r="G891" t="s">
        <v>31</v>
      </c>
      <c r="H891" s="2">
        <v>43041</v>
      </c>
      <c r="L891">
        <v>99213</v>
      </c>
      <c r="M891" t="s">
        <v>443</v>
      </c>
      <c r="N891" t="s">
        <v>442</v>
      </c>
      <c r="O891" t="s">
        <v>443</v>
      </c>
      <c r="P891" t="s">
        <v>442</v>
      </c>
      <c r="Q891" t="s">
        <v>442</v>
      </c>
      <c r="R891" t="s">
        <v>444</v>
      </c>
      <c r="V891">
        <v>37.409999999999997</v>
      </c>
      <c r="W891">
        <v>0</v>
      </c>
    </row>
    <row r="892" spans="1:23" x14ac:dyDescent="0.35">
      <c r="A892">
        <v>10000270364</v>
      </c>
      <c r="B892">
        <v>1249265</v>
      </c>
      <c r="C892">
        <v>3869087</v>
      </c>
      <c r="E892" t="s">
        <v>49</v>
      </c>
      <c r="F892" t="s">
        <v>30</v>
      </c>
      <c r="G892" t="s">
        <v>31</v>
      </c>
      <c r="H892" s="2">
        <v>43049</v>
      </c>
      <c r="L892">
        <v>99213</v>
      </c>
      <c r="M892" t="s">
        <v>442</v>
      </c>
      <c r="N892" t="s">
        <v>445</v>
      </c>
      <c r="O892" t="s">
        <v>442</v>
      </c>
      <c r="P892" t="s">
        <v>445</v>
      </c>
      <c r="Q892" t="s">
        <v>445</v>
      </c>
      <c r="R892" t="s">
        <v>446</v>
      </c>
      <c r="V892">
        <v>29.93</v>
      </c>
      <c r="W892">
        <v>0</v>
      </c>
    </row>
    <row r="893" spans="1:23" x14ac:dyDescent="0.35">
      <c r="A893">
        <v>10000270364</v>
      </c>
      <c r="B893">
        <v>1182503</v>
      </c>
      <c r="C893">
        <v>1741193</v>
      </c>
      <c r="E893" t="s">
        <v>49</v>
      </c>
      <c r="F893" t="s">
        <v>30</v>
      </c>
      <c r="G893" t="s">
        <v>31</v>
      </c>
      <c r="H893" s="2">
        <v>43160</v>
      </c>
      <c r="L893">
        <v>99214</v>
      </c>
      <c r="M893" t="s">
        <v>37</v>
      </c>
      <c r="N893" t="s">
        <v>442</v>
      </c>
      <c r="O893" t="s">
        <v>37</v>
      </c>
      <c r="P893" t="s">
        <v>442</v>
      </c>
      <c r="Q893" t="s">
        <v>442</v>
      </c>
      <c r="R893" t="s">
        <v>94</v>
      </c>
      <c r="S893" t="s">
        <v>97</v>
      </c>
      <c r="V893">
        <v>73.28</v>
      </c>
      <c r="W893">
        <v>0</v>
      </c>
    </row>
    <row r="894" spans="1:23" x14ac:dyDescent="0.35">
      <c r="A894">
        <v>10000270364</v>
      </c>
      <c r="C894">
        <v>2937891</v>
      </c>
      <c r="E894" t="s">
        <v>23</v>
      </c>
      <c r="F894" t="s">
        <v>30</v>
      </c>
      <c r="G894" t="s">
        <v>31</v>
      </c>
      <c r="H894" s="2">
        <v>43003</v>
      </c>
      <c r="L894">
        <v>99204</v>
      </c>
      <c r="M894" t="s">
        <v>447</v>
      </c>
      <c r="N894" t="s">
        <v>448</v>
      </c>
      <c r="O894" t="s">
        <v>447</v>
      </c>
      <c r="P894" t="s">
        <v>448</v>
      </c>
      <c r="Q894" t="s">
        <v>448</v>
      </c>
      <c r="R894" t="s">
        <v>288</v>
      </c>
      <c r="U894">
        <v>56.01</v>
      </c>
    </row>
    <row r="895" spans="1:23" x14ac:dyDescent="0.35">
      <c r="A895">
        <v>10000270364</v>
      </c>
      <c r="C895">
        <v>4567882</v>
      </c>
      <c r="E895" t="s">
        <v>23</v>
      </c>
      <c r="F895" t="s">
        <v>30</v>
      </c>
      <c r="G895" t="s">
        <v>31</v>
      </c>
      <c r="H895" s="2">
        <v>43004</v>
      </c>
      <c r="L895">
        <v>99203</v>
      </c>
      <c r="M895" t="s">
        <v>426</v>
      </c>
      <c r="N895" t="s">
        <v>447</v>
      </c>
      <c r="O895" t="s">
        <v>426</v>
      </c>
      <c r="P895" t="s">
        <v>447</v>
      </c>
      <c r="Q895" t="s">
        <v>447</v>
      </c>
      <c r="R895" t="s">
        <v>352</v>
      </c>
      <c r="U895">
        <v>33.700000000000003</v>
      </c>
    </row>
    <row r="896" spans="1:23" x14ac:dyDescent="0.35">
      <c r="A896">
        <v>10000270364</v>
      </c>
      <c r="C896">
        <v>3384109</v>
      </c>
      <c r="E896" t="s">
        <v>23</v>
      </c>
      <c r="F896" t="s">
        <v>30</v>
      </c>
      <c r="G896" t="s">
        <v>31</v>
      </c>
      <c r="H896" s="2">
        <v>42991</v>
      </c>
      <c r="L896">
        <v>99213</v>
      </c>
      <c r="M896" t="s">
        <v>447</v>
      </c>
      <c r="N896" t="s">
        <v>132</v>
      </c>
      <c r="O896" t="s">
        <v>447</v>
      </c>
      <c r="P896" t="s">
        <v>132</v>
      </c>
      <c r="Q896" t="s">
        <v>132</v>
      </c>
      <c r="U896">
        <v>21.54</v>
      </c>
    </row>
    <row r="897" spans="1:23" x14ac:dyDescent="0.35">
      <c r="A897">
        <v>10000270364</v>
      </c>
      <c r="B897">
        <v>1249265</v>
      </c>
      <c r="C897">
        <v>2997079</v>
      </c>
      <c r="E897" t="s">
        <v>49</v>
      </c>
      <c r="F897" t="s">
        <v>30</v>
      </c>
      <c r="G897" t="s">
        <v>31</v>
      </c>
      <c r="H897" s="2">
        <v>43038</v>
      </c>
      <c r="L897">
        <v>99214</v>
      </c>
      <c r="M897" t="s">
        <v>447</v>
      </c>
      <c r="N897" t="s">
        <v>420</v>
      </c>
      <c r="O897" t="s">
        <v>447</v>
      </c>
      <c r="P897" t="s">
        <v>420</v>
      </c>
      <c r="Q897" t="s">
        <v>420</v>
      </c>
      <c r="V897">
        <v>31.91</v>
      </c>
      <c r="W897">
        <v>0</v>
      </c>
    </row>
    <row r="898" spans="1:23" x14ac:dyDescent="0.35">
      <c r="A898">
        <v>10000270364</v>
      </c>
      <c r="B898">
        <v>1249265</v>
      </c>
      <c r="C898">
        <v>3869087</v>
      </c>
      <c r="E898" t="s">
        <v>49</v>
      </c>
      <c r="F898" t="s">
        <v>30</v>
      </c>
      <c r="G898" t="s">
        <v>31</v>
      </c>
      <c r="H898" s="2">
        <v>43010</v>
      </c>
      <c r="L898">
        <v>99213</v>
      </c>
      <c r="M898" t="s">
        <v>443</v>
      </c>
      <c r="N898" t="s">
        <v>449</v>
      </c>
      <c r="O898" t="s">
        <v>443</v>
      </c>
      <c r="P898" t="s">
        <v>449</v>
      </c>
      <c r="Q898" t="s">
        <v>449</v>
      </c>
      <c r="R898" t="s">
        <v>442</v>
      </c>
      <c r="V898">
        <v>29.93</v>
      </c>
      <c r="W898">
        <v>0</v>
      </c>
    </row>
    <row r="899" spans="1:23" x14ac:dyDescent="0.35">
      <c r="A899">
        <v>10000270364</v>
      </c>
      <c r="B899">
        <v>1249265</v>
      </c>
      <c r="C899">
        <v>2997079</v>
      </c>
      <c r="E899" t="s">
        <v>49</v>
      </c>
      <c r="F899" t="s">
        <v>30</v>
      </c>
      <c r="G899" t="s">
        <v>31</v>
      </c>
      <c r="H899" s="2">
        <v>43034</v>
      </c>
      <c r="L899">
        <v>99213</v>
      </c>
      <c r="M899" t="s">
        <v>426</v>
      </c>
      <c r="N899" t="s">
        <v>447</v>
      </c>
      <c r="O899" t="s">
        <v>426</v>
      </c>
      <c r="P899" t="s">
        <v>447</v>
      </c>
      <c r="Q899" t="s">
        <v>447</v>
      </c>
      <c r="R899" t="s">
        <v>352</v>
      </c>
      <c r="V899">
        <v>37.409999999999997</v>
      </c>
      <c r="W899">
        <v>0</v>
      </c>
    </row>
    <row r="900" spans="1:23" x14ac:dyDescent="0.35">
      <c r="A900">
        <v>10000270364</v>
      </c>
      <c r="C900">
        <v>2891610</v>
      </c>
      <c r="E900" t="s">
        <v>23</v>
      </c>
      <c r="F900" t="s">
        <v>30</v>
      </c>
      <c r="G900" t="s">
        <v>31</v>
      </c>
      <c r="H900" s="2">
        <v>42983</v>
      </c>
      <c r="L900">
        <v>99204</v>
      </c>
      <c r="M900" t="s">
        <v>447</v>
      </c>
      <c r="N900" t="s">
        <v>288</v>
      </c>
      <c r="O900" t="s">
        <v>447</v>
      </c>
      <c r="P900" t="s">
        <v>288</v>
      </c>
      <c r="Q900" t="s">
        <v>288</v>
      </c>
      <c r="R900" t="s">
        <v>97</v>
      </c>
      <c r="U900">
        <v>56.01</v>
      </c>
    </row>
    <row r="901" spans="1:23" x14ac:dyDescent="0.35">
      <c r="A901">
        <v>10000270364</v>
      </c>
      <c r="B901">
        <v>1182503</v>
      </c>
      <c r="C901">
        <v>1730336</v>
      </c>
      <c r="E901" t="s">
        <v>49</v>
      </c>
      <c r="F901" t="s">
        <v>23</v>
      </c>
      <c r="G901" t="s">
        <v>44</v>
      </c>
      <c r="H901" s="2">
        <v>43143</v>
      </c>
      <c r="L901">
        <v>99283</v>
      </c>
      <c r="M901" t="s">
        <v>450</v>
      </c>
      <c r="N901" t="s">
        <v>66</v>
      </c>
      <c r="O901" t="s">
        <v>450</v>
      </c>
      <c r="P901" t="s">
        <v>66</v>
      </c>
      <c r="Q901" t="s">
        <v>66</v>
      </c>
      <c r="V901">
        <v>24.17</v>
      </c>
      <c r="W901">
        <v>0</v>
      </c>
    </row>
    <row r="902" spans="1:23" x14ac:dyDescent="0.35">
      <c r="A902">
        <v>10000270364</v>
      </c>
      <c r="B902">
        <v>1182503</v>
      </c>
      <c r="C902">
        <v>3002393</v>
      </c>
      <c r="E902" t="s">
        <v>49</v>
      </c>
      <c r="F902" t="s">
        <v>23</v>
      </c>
      <c r="G902" t="s">
        <v>44</v>
      </c>
      <c r="H902" s="2">
        <v>43143</v>
      </c>
      <c r="J902" s="2">
        <v>43143</v>
      </c>
      <c r="L902">
        <v>99283</v>
      </c>
      <c r="M902" t="s">
        <v>451</v>
      </c>
      <c r="N902" t="s">
        <v>452</v>
      </c>
      <c r="O902" t="s">
        <v>451</v>
      </c>
      <c r="P902" t="s">
        <v>452</v>
      </c>
      <c r="Q902" t="s">
        <v>452</v>
      </c>
      <c r="R902" t="s">
        <v>453</v>
      </c>
      <c r="S902" t="s">
        <v>66</v>
      </c>
      <c r="V902">
        <v>157.57</v>
      </c>
      <c r="W902">
        <v>322.64</v>
      </c>
    </row>
    <row r="903" spans="1:23" x14ac:dyDescent="0.35">
      <c r="A903">
        <v>10000270364</v>
      </c>
      <c r="B903">
        <v>1249265</v>
      </c>
      <c r="C903">
        <v>1730336</v>
      </c>
      <c r="E903" t="s">
        <v>49</v>
      </c>
      <c r="F903" t="s">
        <v>30</v>
      </c>
      <c r="G903" t="s">
        <v>44</v>
      </c>
      <c r="H903" s="2">
        <v>43060</v>
      </c>
      <c r="L903">
        <v>99285</v>
      </c>
      <c r="M903" t="s">
        <v>190</v>
      </c>
      <c r="N903" t="s">
        <v>117</v>
      </c>
      <c r="O903" t="s">
        <v>190</v>
      </c>
      <c r="P903" t="s">
        <v>117</v>
      </c>
      <c r="Q903" t="s">
        <v>117</v>
      </c>
      <c r="V903">
        <v>165.83</v>
      </c>
      <c r="W903">
        <v>0</v>
      </c>
    </row>
    <row r="904" spans="1:23" x14ac:dyDescent="0.35">
      <c r="A904">
        <v>10000270364</v>
      </c>
      <c r="B904">
        <v>1249265</v>
      </c>
      <c r="C904">
        <v>3002408</v>
      </c>
      <c r="E904" t="s">
        <v>49</v>
      </c>
      <c r="F904" t="s">
        <v>24</v>
      </c>
      <c r="G904" t="s">
        <v>25</v>
      </c>
      <c r="H904" s="2">
        <v>43081</v>
      </c>
      <c r="I904" s="2">
        <v>43081</v>
      </c>
      <c r="J904" s="2">
        <v>43112</v>
      </c>
      <c r="L904" t="s">
        <v>454</v>
      </c>
      <c r="M904" t="s">
        <v>120</v>
      </c>
      <c r="O904" t="s">
        <v>120</v>
      </c>
      <c r="P904" t="s">
        <v>160</v>
      </c>
      <c r="Q904" t="s">
        <v>160</v>
      </c>
      <c r="R904" t="s">
        <v>455</v>
      </c>
      <c r="S904" t="s">
        <v>456</v>
      </c>
      <c r="T904">
        <v>583</v>
      </c>
      <c r="V904">
        <v>0</v>
      </c>
      <c r="W904">
        <v>25996.6</v>
      </c>
    </row>
    <row r="905" spans="1:23" x14ac:dyDescent="0.35">
      <c r="A905">
        <v>10000270364</v>
      </c>
      <c r="B905">
        <v>1249265</v>
      </c>
      <c r="C905">
        <v>3002393</v>
      </c>
      <c r="E905" t="s">
        <v>49</v>
      </c>
      <c r="F905" t="s">
        <v>24</v>
      </c>
      <c r="G905" t="s">
        <v>25</v>
      </c>
      <c r="H905" s="2">
        <v>43060</v>
      </c>
      <c r="I905" s="2">
        <v>43060</v>
      </c>
      <c r="J905" s="2">
        <v>43081</v>
      </c>
      <c r="L905" t="s">
        <v>41</v>
      </c>
      <c r="M905" t="s">
        <v>37</v>
      </c>
      <c r="O905" t="s">
        <v>37</v>
      </c>
      <c r="P905" t="s">
        <v>457</v>
      </c>
      <c r="Q905" t="s">
        <v>457</v>
      </c>
      <c r="R905" t="s">
        <v>458</v>
      </c>
      <c r="S905" t="s">
        <v>376</v>
      </c>
      <c r="T905">
        <v>244</v>
      </c>
      <c r="V905">
        <v>0</v>
      </c>
      <c r="W905">
        <v>47548.09</v>
      </c>
    </row>
    <row r="906" spans="1:23" x14ac:dyDescent="0.35">
      <c r="A906">
        <v>10000270364</v>
      </c>
      <c r="B906">
        <v>1249265</v>
      </c>
      <c r="C906">
        <v>3002393</v>
      </c>
      <c r="E906" t="s">
        <v>49</v>
      </c>
      <c r="F906" t="s">
        <v>24</v>
      </c>
      <c r="G906" t="s">
        <v>25</v>
      </c>
      <c r="H906" s="2">
        <v>43060</v>
      </c>
      <c r="I906" s="2">
        <v>43060</v>
      </c>
      <c r="J906" s="2">
        <v>43081</v>
      </c>
      <c r="L906" t="s">
        <v>41</v>
      </c>
      <c r="M906" t="s">
        <v>37</v>
      </c>
      <c r="O906" t="s">
        <v>37</v>
      </c>
      <c r="P906" t="s">
        <v>457</v>
      </c>
      <c r="Q906" t="s">
        <v>457</v>
      </c>
      <c r="R906" t="s">
        <v>458</v>
      </c>
      <c r="S906" t="s">
        <v>376</v>
      </c>
      <c r="T906">
        <v>244</v>
      </c>
      <c r="V906">
        <v>0</v>
      </c>
      <c r="W906">
        <v>47548.09</v>
      </c>
    </row>
    <row r="907" spans="1:23" x14ac:dyDescent="0.35">
      <c r="A907">
        <v>10000270364</v>
      </c>
      <c r="B907">
        <v>1249265</v>
      </c>
      <c r="C907">
        <v>3002393</v>
      </c>
      <c r="E907" t="s">
        <v>49</v>
      </c>
      <c r="F907" t="s">
        <v>24</v>
      </c>
      <c r="G907" t="s">
        <v>25</v>
      </c>
      <c r="H907" s="2">
        <v>43060</v>
      </c>
      <c r="I907" s="2">
        <v>43060</v>
      </c>
      <c r="J907" s="2">
        <v>43081</v>
      </c>
      <c r="L907" t="s">
        <v>41</v>
      </c>
      <c r="M907" t="s">
        <v>37</v>
      </c>
      <c r="O907" t="s">
        <v>37</v>
      </c>
      <c r="P907" t="s">
        <v>457</v>
      </c>
      <c r="Q907" t="s">
        <v>457</v>
      </c>
      <c r="R907" t="s">
        <v>458</v>
      </c>
      <c r="S907" t="s">
        <v>376</v>
      </c>
      <c r="T907">
        <v>244</v>
      </c>
      <c r="V907">
        <v>0</v>
      </c>
      <c r="W907">
        <v>47548.09</v>
      </c>
    </row>
    <row r="908" spans="1:23" x14ac:dyDescent="0.35">
      <c r="A908">
        <v>10000270364</v>
      </c>
      <c r="B908">
        <v>1249265</v>
      </c>
      <c r="C908">
        <v>3002393</v>
      </c>
      <c r="E908" t="s">
        <v>49</v>
      </c>
      <c r="F908" t="s">
        <v>24</v>
      </c>
      <c r="G908" t="s">
        <v>25</v>
      </c>
      <c r="H908" s="2">
        <v>43060</v>
      </c>
      <c r="I908" s="2">
        <v>43060</v>
      </c>
      <c r="J908" s="2">
        <v>43081</v>
      </c>
      <c r="L908" t="s">
        <v>41</v>
      </c>
      <c r="M908" t="s">
        <v>37</v>
      </c>
      <c r="O908" t="s">
        <v>37</v>
      </c>
      <c r="P908" t="s">
        <v>457</v>
      </c>
      <c r="Q908" t="s">
        <v>457</v>
      </c>
      <c r="R908" t="s">
        <v>458</v>
      </c>
      <c r="S908" t="s">
        <v>376</v>
      </c>
      <c r="T908">
        <v>244</v>
      </c>
      <c r="V908">
        <v>0</v>
      </c>
      <c r="W908">
        <v>47548.09</v>
      </c>
    </row>
    <row r="909" spans="1:23" x14ac:dyDescent="0.35">
      <c r="A909">
        <v>10000270364</v>
      </c>
      <c r="B909">
        <v>1249265</v>
      </c>
      <c r="C909">
        <v>3002393</v>
      </c>
      <c r="E909" t="s">
        <v>49</v>
      </c>
      <c r="F909" t="s">
        <v>24</v>
      </c>
      <c r="G909" t="s">
        <v>25</v>
      </c>
      <c r="H909" s="2">
        <v>43060</v>
      </c>
      <c r="I909" s="2">
        <v>43060</v>
      </c>
      <c r="J909" s="2">
        <v>43081</v>
      </c>
      <c r="L909" t="s">
        <v>41</v>
      </c>
      <c r="M909" t="s">
        <v>37</v>
      </c>
      <c r="O909" t="s">
        <v>37</v>
      </c>
      <c r="P909" t="s">
        <v>457</v>
      </c>
      <c r="Q909" t="s">
        <v>457</v>
      </c>
      <c r="R909" t="s">
        <v>458</v>
      </c>
      <c r="S909" t="s">
        <v>376</v>
      </c>
      <c r="T909">
        <v>244</v>
      </c>
      <c r="V909">
        <v>0</v>
      </c>
      <c r="W909">
        <v>47548.09</v>
      </c>
    </row>
    <row r="910" spans="1:23" x14ac:dyDescent="0.35">
      <c r="A910">
        <v>10000270364</v>
      </c>
      <c r="B910">
        <v>1249265</v>
      </c>
      <c r="C910">
        <v>3002393</v>
      </c>
      <c r="E910" t="s">
        <v>49</v>
      </c>
      <c r="F910" t="s">
        <v>24</v>
      </c>
      <c r="G910" t="s">
        <v>25</v>
      </c>
      <c r="H910" s="2">
        <v>43060</v>
      </c>
      <c r="I910" s="2">
        <v>43060</v>
      </c>
      <c r="J910" s="2">
        <v>43081</v>
      </c>
      <c r="L910" t="s">
        <v>41</v>
      </c>
      <c r="M910" t="s">
        <v>37</v>
      </c>
      <c r="O910" t="s">
        <v>37</v>
      </c>
      <c r="P910" t="s">
        <v>457</v>
      </c>
      <c r="Q910" t="s">
        <v>457</v>
      </c>
      <c r="R910" t="s">
        <v>458</v>
      </c>
      <c r="S910" t="s">
        <v>376</v>
      </c>
      <c r="T910">
        <v>244</v>
      </c>
      <c r="V910">
        <v>0</v>
      </c>
      <c r="W910">
        <v>47548.09</v>
      </c>
    </row>
    <row r="911" spans="1:23" x14ac:dyDescent="0.35">
      <c r="A911">
        <v>10000270364</v>
      </c>
      <c r="B911">
        <v>1249265</v>
      </c>
      <c r="C911">
        <v>3002393</v>
      </c>
      <c r="E911" t="s">
        <v>49</v>
      </c>
      <c r="F911" t="s">
        <v>24</v>
      </c>
      <c r="G911" t="s">
        <v>25</v>
      </c>
      <c r="H911" s="2">
        <v>43060</v>
      </c>
      <c r="I911" s="2">
        <v>43060</v>
      </c>
      <c r="J911" s="2">
        <v>43081</v>
      </c>
      <c r="L911" t="s">
        <v>41</v>
      </c>
      <c r="M911" t="s">
        <v>37</v>
      </c>
      <c r="O911" t="s">
        <v>37</v>
      </c>
      <c r="P911" t="s">
        <v>457</v>
      </c>
      <c r="Q911" t="s">
        <v>457</v>
      </c>
      <c r="R911" t="s">
        <v>458</v>
      </c>
      <c r="S911" t="s">
        <v>376</v>
      </c>
      <c r="T911">
        <v>244</v>
      </c>
      <c r="V911">
        <v>0</v>
      </c>
      <c r="W911">
        <v>47548.09</v>
      </c>
    </row>
    <row r="912" spans="1:23" x14ac:dyDescent="0.35">
      <c r="A912">
        <v>10000270364</v>
      </c>
      <c r="B912">
        <v>1249265</v>
      </c>
      <c r="C912">
        <v>3002393</v>
      </c>
      <c r="E912" t="s">
        <v>49</v>
      </c>
      <c r="F912" t="s">
        <v>24</v>
      </c>
      <c r="G912" t="s">
        <v>25</v>
      </c>
      <c r="H912" s="2">
        <v>43060</v>
      </c>
      <c r="I912" s="2">
        <v>43060</v>
      </c>
      <c r="J912" s="2">
        <v>43081</v>
      </c>
      <c r="L912" t="s">
        <v>41</v>
      </c>
      <c r="M912" t="s">
        <v>37</v>
      </c>
      <c r="O912" t="s">
        <v>37</v>
      </c>
      <c r="P912" t="s">
        <v>457</v>
      </c>
      <c r="Q912" t="s">
        <v>457</v>
      </c>
      <c r="R912" t="s">
        <v>458</v>
      </c>
      <c r="S912" t="s">
        <v>376</v>
      </c>
      <c r="T912">
        <v>244</v>
      </c>
      <c r="V912">
        <v>0</v>
      </c>
      <c r="W912">
        <v>47548.09</v>
      </c>
    </row>
    <row r="913" spans="1:23" x14ac:dyDescent="0.35">
      <c r="A913">
        <v>10000270364</v>
      </c>
      <c r="B913">
        <v>1249265</v>
      </c>
      <c r="C913">
        <v>3002393</v>
      </c>
      <c r="E913" t="s">
        <v>49</v>
      </c>
      <c r="F913" t="s">
        <v>24</v>
      </c>
      <c r="G913" t="s">
        <v>25</v>
      </c>
      <c r="H913" s="2">
        <v>43060</v>
      </c>
      <c r="I913" s="2">
        <v>43060</v>
      </c>
      <c r="J913" s="2">
        <v>43081</v>
      </c>
      <c r="L913" t="s">
        <v>41</v>
      </c>
      <c r="M913" t="s">
        <v>37</v>
      </c>
      <c r="O913" t="s">
        <v>37</v>
      </c>
      <c r="P913" t="s">
        <v>457</v>
      </c>
      <c r="Q913" t="s">
        <v>457</v>
      </c>
      <c r="R913" t="s">
        <v>458</v>
      </c>
      <c r="S913" t="s">
        <v>376</v>
      </c>
      <c r="T913">
        <v>244</v>
      </c>
      <c r="V913">
        <v>0</v>
      </c>
      <c r="W913">
        <v>47548.09</v>
      </c>
    </row>
    <row r="914" spans="1:23" x14ac:dyDescent="0.35">
      <c r="A914">
        <v>10000270364</v>
      </c>
      <c r="B914">
        <v>1249265</v>
      </c>
      <c r="C914">
        <v>3002393</v>
      </c>
      <c r="E914" t="s">
        <v>49</v>
      </c>
      <c r="F914" t="s">
        <v>24</v>
      </c>
      <c r="G914" t="s">
        <v>25</v>
      </c>
      <c r="H914" s="2">
        <v>43060</v>
      </c>
      <c r="I914" s="2">
        <v>43060</v>
      </c>
      <c r="J914" s="2">
        <v>43081</v>
      </c>
      <c r="L914" t="s">
        <v>41</v>
      </c>
      <c r="M914" t="s">
        <v>37</v>
      </c>
      <c r="O914" t="s">
        <v>37</v>
      </c>
      <c r="P914" t="s">
        <v>457</v>
      </c>
      <c r="Q914" t="s">
        <v>457</v>
      </c>
      <c r="R914" t="s">
        <v>458</v>
      </c>
      <c r="S914" t="s">
        <v>376</v>
      </c>
      <c r="T914">
        <v>244</v>
      </c>
      <c r="V914">
        <v>0</v>
      </c>
      <c r="W914">
        <v>47548.09</v>
      </c>
    </row>
    <row r="915" spans="1:23" x14ac:dyDescent="0.35">
      <c r="A915">
        <v>10000270364</v>
      </c>
      <c r="C915">
        <v>3002393</v>
      </c>
      <c r="E915" t="s">
        <v>23</v>
      </c>
      <c r="F915" t="s">
        <v>24</v>
      </c>
      <c r="G915" t="s">
        <v>25</v>
      </c>
      <c r="H915" s="2">
        <v>43060</v>
      </c>
      <c r="I915" s="2">
        <v>43060</v>
      </c>
      <c r="J915" s="2">
        <v>43081</v>
      </c>
      <c r="L915" t="s">
        <v>41</v>
      </c>
      <c r="M915" t="s">
        <v>37</v>
      </c>
      <c r="N915" t="s">
        <v>300</v>
      </c>
      <c r="O915" t="s">
        <v>37</v>
      </c>
      <c r="P915" t="s">
        <v>300</v>
      </c>
      <c r="Q915" t="s">
        <v>300</v>
      </c>
      <c r="R915" t="s">
        <v>458</v>
      </c>
      <c r="S915" t="s">
        <v>376</v>
      </c>
      <c r="T915">
        <v>24</v>
      </c>
      <c r="U915">
        <v>6680.59</v>
      </c>
    </row>
    <row r="916" spans="1:23" x14ac:dyDescent="0.35">
      <c r="A916">
        <v>10000270364</v>
      </c>
      <c r="C916">
        <v>245863</v>
      </c>
      <c r="E916" t="s">
        <v>23</v>
      </c>
      <c r="F916" t="s">
        <v>24</v>
      </c>
      <c r="G916" t="s">
        <v>25</v>
      </c>
      <c r="H916" s="2">
        <v>43052</v>
      </c>
      <c r="I916" s="2">
        <v>43052</v>
      </c>
      <c r="J916" s="2">
        <v>43054</v>
      </c>
      <c r="L916" t="s">
        <v>459</v>
      </c>
      <c r="M916" t="s">
        <v>460</v>
      </c>
      <c r="N916" t="s">
        <v>376</v>
      </c>
      <c r="O916" t="s">
        <v>460</v>
      </c>
      <c r="P916" t="s">
        <v>376</v>
      </c>
      <c r="Q916" t="s">
        <v>376</v>
      </c>
      <c r="R916" t="s">
        <v>160</v>
      </c>
      <c r="S916" t="s">
        <v>435</v>
      </c>
      <c r="T916">
        <v>710</v>
      </c>
      <c r="U916">
        <v>10529.88</v>
      </c>
    </row>
    <row r="917" spans="1:23" x14ac:dyDescent="0.35">
      <c r="A917">
        <v>10000270364</v>
      </c>
      <c r="B917">
        <v>1249265</v>
      </c>
      <c r="C917">
        <v>245863</v>
      </c>
      <c r="E917" t="s">
        <v>49</v>
      </c>
      <c r="F917" t="s">
        <v>24</v>
      </c>
      <c r="G917" t="s">
        <v>25</v>
      </c>
      <c r="H917" s="2">
        <v>43052</v>
      </c>
      <c r="I917" s="2">
        <v>43052</v>
      </c>
      <c r="J917" s="2">
        <v>43054</v>
      </c>
      <c r="L917" t="s">
        <v>459</v>
      </c>
      <c r="M917" t="s">
        <v>460</v>
      </c>
      <c r="O917" t="s">
        <v>460</v>
      </c>
      <c r="P917" t="s">
        <v>432</v>
      </c>
      <c r="Q917" t="s">
        <v>432</v>
      </c>
      <c r="R917" t="s">
        <v>435</v>
      </c>
      <c r="S917" t="s">
        <v>377</v>
      </c>
      <c r="T917">
        <v>7100</v>
      </c>
      <c r="V917">
        <v>0</v>
      </c>
      <c r="W917">
        <v>10352.9</v>
      </c>
    </row>
    <row r="918" spans="1:23" x14ac:dyDescent="0.35">
      <c r="A918">
        <v>10000270364</v>
      </c>
      <c r="C918">
        <v>3002408</v>
      </c>
      <c r="E918" t="s">
        <v>23</v>
      </c>
      <c r="F918" t="s">
        <v>24</v>
      </c>
      <c r="G918" t="s">
        <v>25</v>
      </c>
      <c r="H918" s="2">
        <v>43112</v>
      </c>
      <c r="I918" s="2">
        <v>43081</v>
      </c>
      <c r="J918" s="2">
        <v>43112</v>
      </c>
      <c r="M918" t="s">
        <v>120</v>
      </c>
      <c r="N918" t="s">
        <v>120</v>
      </c>
      <c r="O918" t="s">
        <v>120</v>
      </c>
      <c r="P918" t="s">
        <v>120</v>
      </c>
      <c r="Q918" t="s">
        <v>120</v>
      </c>
      <c r="R918" t="s">
        <v>272</v>
      </c>
      <c r="S918" t="s">
        <v>455</v>
      </c>
      <c r="U918">
        <v>1269.44</v>
      </c>
    </row>
    <row r="919" spans="1:23" x14ac:dyDescent="0.35">
      <c r="A919">
        <v>10000270364</v>
      </c>
      <c r="B919">
        <v>1249265</v>
      </c>
      <c r="C919">
        <v>3002408</v>
      </c>
      <c r="E919" t="s">
        <v>49</v>
      </c>
      <c r="F919" t="s">
        <v>24</v>
      </c>
      <c r="G919" t="s">
        <v>25</v>
      </c>
      <c r="H919" s="2">
        <v>43081</v>
      </c>
      <c r="I919" s="2">
        <v>43081</v>
      </c>
      <c r="J919" s="2">
        <v>43112</v>
      </c>
      <c r="L919" t="s">
        <v>454</v>
      </c>
      <c r="M919" t="s">
        <v>120</v>
      </c>
      <c r="O919" t="s">
        <v>120</v>
      </c>
      <c r="P919" t="s">
        <v>160</v>
      </c>
      <c r="Q919" t="s">
        <v>160</v>
      </c>
      <c r="R919" t="s">
        <v>455</v>
      </c>
      <c r="S919" t="s">
        <v>456</v>
      </c>
      <c r="T919">
        <v>583</v>
      </c>
      <c r="V919">
        <v>0</v>
      </c>
      <c r="W919">
        <v>25996.6</v>
      </c>
    </row>
    <row r="920" spans="1:23" x14ac:dyDescent="0.35">
      <c r="A920">
        <v>10000270364</v>
      </c>
      <c r="B920">
        <v>1249265</v>
      </c>
      <c r="C920">
        <v>3002408</v>
      </c>
      <c r="E920" t="s">
        <v>49</v>
      </c>
      <c r="F920" t="s">
        <v>24</v>
      </c>
      <c r="G920" t="s">
        <v>25</v>
      </c>
      <c r="H920" s="2">
        <v>43081</v>
      </c>
      <c r="I920" s="2">
        <v>43081</v>
      </c>
      <c r="J920" s="2">
        <v>43112</v>
      </c>
      <c r="L920" t="s">
        <v>454</v>
      </c>
      <c r="M920" t="s">
        <v>120</v>
      </c>
      <c r="O920" t="s">
        <v>120</v>
      </c>
      <c r="P920" t="s">
        <v>160</v>
      </c>
      <c r="Q920" t="s">
        <v>160</v>
      </c>
      <c r="R920" t="s">
        <v>455</v>
      </c>
      <c r="S920" t="s">
        <v>456</v>
      </c>
      <c r="T920">
        <v>583</v>
      </c>
      <c r="V920">
        <v>0</v>
      </c>
      <c r="W920">
        <v>25996.6</v>
      </c>
    </row>
    <row r="921" spans="1:23" x14ac:dyDescent="0.35">
      <c r="A921">
        <v>10000270364</v>
      </c>
      <c r="B921">
        <v>1249265</v>
      </c>
      <c r="C921">
        <v>3002408</v>
      </c>
      <c r="E921" t="s">
        <v>49</v>
      </c>
      <c r="F921" t="s">
        <v>24</v>
      </c>
      <c r="G921" t="s">
        <v>25</v>
      </c>
      <c r="H921" s="2">
        <v>43081</v>
      </c>
      <c r="I921" s="2">
        <v>43081</v>
      </c>
      <c r="J921" s="2">
        <v>43112</v>
      </c>
      <c r="L921" t="s">
        <v>454</v>
      </c>
      <c r="M921" t="s">
        <v>120</v>
      </c>
      <c r="O921" t="s">
        <v>120</v>
      </c>
      <c r="P921" t="s">
        <v>160</v>
      </c>
      <c r="Q921" t="s">
        <v>160</v>
      </c>
      <c r="R921" t="s">
        <v>455</v>
      </c>
      <c r="S921" t="s">
        <v>456</v>
      </c>
      <c r="T921">
        <v>583</v>
      </c>
      <c r="V921">
        <v>0</v>
      </c>
      <c r="W921">
        <v>25996.6</v>
      </c>
    </row>
    <row r="922" spans="1:23" x14ac:dyDescent="0.35">
      <c r="A922">
        <v>10000270364</v>
      </c>
      <c r="B922">
        <v>1249265</v>
      </c>
      <c r="C922">
        <v>3002408</v>
      </c>
      <c r="E922" t="s">
        <v>49</v>
      </c>
      <c r="F922" t="s">
        <v>24</v>
      </c>
      <c r="G922" t="s">
        <v>25</v>
      </c>
      <c r="H922" s="2">
        <v>43081</v>
      </c>
      <c r="I922" s="2">
        <v>43081</v>
      </c>
      <c r="J922" s="2">
        <v>43112</v>
      </c>
      <c r="L922" t="s">
        <v>454</v>
      </c>
      <c r="M922" t="s">
        <v>120</v>
      </c>
      <c r="O922" t="s">
        <v>120</v>
      </c>
      <c r="P922" t="s">
        <v>160</v>
      </c>
      <c r="Q922" t="s">
        <v>160</v>
      </c>
      <c r="R922" t="s">
        <v>455</v>
      </c>
      <c r="S922" t="s">
        <v>456</v>
      </c>
      <c r="T922">
        <v>583</v>
      </c>
      <c r="V922">
        <v>0</v>
      </c>
      <c r="W922">
        <v>25996.6</v>
      </c>
    </row>
    <row r="923" spans="1:23" x14ac:dyDescent="0.35">
      <c r="A923">
        <v>10000270364</v>
      </c>
      <c r="B923">
        <v>1249265</v>
      </c>
      <c r="C923">
        <v>3002408</v>
      </c>
      <c r="E923" t="s">
        <v>49</v>
      </c>
      <c r="F923" t="s">
        <v>24</v>
      </c>
      <c r="G923" t="s">
        <v>25</v>
      </c>
      <c r="H923" s="2">
        <v>43081</v>
      </c>
      <c r="I923" s="2">
        <v>43081</v>
      </c>
      <c r="J923" s="2">
        <v>43112</v>
      </c>
      <c r="L923" t="s">
        <v>454</v>
      </c>
      <c r="M923" t="s">
        <v>120</v>
      </c>
      <c r="O923" t="s">
        <v>120</v>
      </c>
      <c r="P923" t="s">
        <v>160</v>
      </c>
      <c r="Q923" t="s">
        <v>160</v>
      </c>
      <c r="R923" t="s">
        <v>455</v>
      </c>
      <c r="S923" t="s">
        <v>456</v>
      </c>
      <c r="T923">
        <v>583</v>
      </c>
      <c r="V923">
        <v>0</v>
      </c>
      <c r="W923">
        <v>25996.6</v>
      </c>
    </row>
    <row r="924" spans="1:23" x14ac:dyDescent="0.35">
      <c r="A924">
        <v>10000270364</v>
      </c>
      <c r="B924">
        <v>1249265</v>
      </c>
      <c r="C924">
        <v>3002408</v>
      </c>
      <c r="E924" t="s">
        <v>49</v>
      </c>
      <c r="F924" t="s">
        <v>24</v>
      </c>
      <c r="G924" t="s">
        <v>25</v>
      </c>
      <c r="H924" s="2">
        <v>43081</v>
      </c>
      <c r="I924" s="2">
        <v>43081</v>
      </c>
      <c r="J924" s="2">
        <v>43112</v>
      </c>
      <c r="L924" t="s">
        <v>454</v>
      </c>
      <c r="M924" t="s">
        <v>120</v>
      </c>
      <c r="O924" t="s">
        <v>120</v>
      </c>
      <c r="P924" t="s">
        <v>160</v>
      </c>
      <c r="Q924" t="s">
        <v>160</v>
      </c>
      <c r="R924" t="s">
        <v>455</v>
      </c>
      <c r="S924" t="s">
        <v>456</v>
      </c>
      <c r="T924">
        <v>583</v>
      </c>
      <c r="V924">
        <v>0</v>
      </c>
      <c r="W924">
        <v>25996.6</v>
      </c>
    </row>
    <row r="925" spans="1:23" x14ac:dyDescent="0.35">
      <c r="A925">
        <v>10000270364</v>
      </c>
      <c r="B925">
        <v>1249265</v>
      </c>
      <c r="C925">
        <v>3002408</v>
      </c>
      <c r="E925" t="s">
        <v>49</v>
      </c>
      <c r="F925" t="s">
        <v>24</v>
      </c>
      <c r="G925" t="s">
        <v>25</v>
      </c>
      <c r="H925" s="2">
        <v>43081</v>
      </c>
      <c r="I925" s="2">
        <v>43081</v>
      </c>
      <c r="J925" s="2">
        <v>43112</v>
      </c>
      <c r="L925" t="s">
        <v>454</v>
      </c>
      <c r="M925" t="s">
        <v>120</v>
      </c>
      <c r="O925" t="s">
        <v>120</v>
      </c>
      <c r="P925" t="s">
        <v>160</v>
      </c>
      <c r="Q925" t="s">
        <v>160</v>
      </c>
      <c r="R925" t="s">
        <v>455</v>
      </c>
      <c r="S925" t="s">
        <v>456</v>
      </c>
      <c r="T925">
        <v>583</v>
      </c>
      <c r="V925">
        <v>0</v>
      </c>
      <c r="W925">
        <v>25996.6</v>
      </c>
    </row>
    <row r="926" spans="1:23" x14ac:dyDescent="0.35">
      <c r="A926">
        <v>10000270364</v>
      </c>
      <c r="B926">
        <v>1249265</v>
      </c>
      <c r="C926">
        <v>3002408</v>
      </c>
      <c r="E926" t="s">
        <v>49</v>
      </c>
      <c r="F926" t="s">
        <v>24</v>
      </c>
      <c r="G926" t="s">
        <v>25</v>
      </c>
      <c r="H926" s="2">
        <v>43081</v>
      </c>
      <c r="I926" s="2">
        <v>43081</v>
      </c>
      <c r="J926" s="2">
        <v>43112</v>
      </c>
      <c r="L926" t="s">
        <v>454</v>
      </c>
      <c r="M926" t="s">
        <v>120</v>
      </c>
      <c r="O926" t="s">
        <v>120</v>
      </c>
      <c r="P926" t="s">
        <v>160</v>
      </c>
      <c r="Q926" t="s">
        <v>160</v>
      </c>
      <c r="R926" t="s">
        <v>455</v>
      </c>
      <c r="S926" t="s">
        <v>456</v>
      </c>
      <c r="T926">
        <v>583</v>
      </c>
      <c r="V926">
        <v>0</v>
      </c>
      <c r="W926">
        <v>25996.6</v>
      </c>
    </row>
    <row r="927" spans="1:23" x14ac:dyDescent="0.35">
      <c r="A927">
        <v>10000270364</v>
      </c>
      <c r="B927">
        <v>1249265</v>
      </c>
      <c r="C927">
        <v>3002408</v>
      </c>
      <c r="E927" t="s">
        <v>49</v>
      </c>
      <c r="F927" t="s">
        <v>24</v>
      </c>
      <c r="G927" t="s">
        <v>25</v>
      </c>
      <c r="H927" s="2">
        <v>43081</v>
      </c>
      <c r="I927" s="2">
        <v>43081</v>
      </c>
      <c r="J927" s="2">
        <v>43112</v>
      </c>
      <c r="L927" t="s">
        <v>454</v>
      </c>
      <c r="M927" t="s">
        <v>120</v>
      </c>
      <c r="O927" t="s">
        <v>120</v>
      </c>
      <c r="P927" t="s">
        <v>160</v>
      </c>
      <c r="Q927" t="s">
        <v>160</v>
      </c>
      <c r="R927" t="s">
        <v>455</v>
      </c>
      <c r="S927" t="s">
        <v>456</v>
      </c>
      <c r="T927">
        <v>583</v>
      </c>
      <c r="V927">
        <v>0</v>
      </c>
      <c r="W927">
        <v>25996.6</v>
      </c>
    </row>
    <row r="928" spans="1:23" x14ac:dyDescent="0.35">
      <c r="A928">
        <v>10000270364</v>
      </c>
      <c r="B928">
        <v>1249265</v>
      </c>
      <c r="C928">
        <v>3002408</v>
      </c>
      <c r="E928" t="s">
        <v>49</v>
      </c>
      <c r="F928" t="s">
        <v>24</v>
      </c>
      <c r="G928" t="s">
        <v>25</v>
      </c>
      <c r="H928" s="2">
        <v>43081</v>
      </c>
      <c r="I928" s="2">
        <v>43081</v>
      </c>
      <c r="J928" s="2">
        <v>43112</v>
      </c>
      <c r="L928" t="s">
        <v>454</v>
      </c>
      <c r="M928" t="s">
        <v>120</v>
      </c>
      <c r="O928" t="s">
        <v>120</v>
      </c>
      <c r="P928" t="s">
        <v>160</v>
      </c>
      <c r="Q928" t="s">
        <v>160</v>
      </c>
      <c r="R928" t="s">
        <v>455</v>
      </c>
      <c r="S928" t="s">
        <v>456</v>
      </c>
      <c r="T928">
        <v>583</v>
      </c>
      <c r="V928">
        <v>0</v>
      </c>
      <c r="W928">
        <v>25996.6</v>
      </c>
    </row>
    <row r="929" spans="1:23" x14ac:dyDescent="0.35">
      <c r="A929">
        <v>10000270364</v>
      </c>
      <c r="B929">
        <v>1249265</v>
      </c>
      <c r="C929">
        <v>3002408</v>
      </c>
      <c r="E929" t="s">
        <v>49</v>
      </c>
      <c r="F929" t="s">
        <v>24</v>
      </c>
      <c r="G929" t="s">
        <v>25</v>
      </c>
      <c r="H929" s="2">
        <v>43081</v>
      </c>
      <c r="I929" s="2">
        <v>43081</v>
      </c>
      <c r="J929" s="2">
        <v>43112</v>
      </c>
      <c r="L929" t="s">
        <v>454</v>
      </c>
      <c r="M929" t="s">
        <v>120</v>
      </c>
      <c r="O929" t="s">
        <v>120</v>
      </c>
      <c r="P929" t="s">
        <v>160</v>
      </c>
      <c r="Q929" t="s">
        <v>160</v>
      </c>
      <c r="R929" t="s">
        <v>455</v>
      </c>
      <c r="S929" t="s">
        <v>456</v>
      </c>
      <c r="T929">
        <v>583</v>
      </c>
      <c r="V929">
        <v>0</v>
      </c>
      <c r="W929">
        <v>25996.6</v>
      </c>
    </row>
    <row r="930" spans="1:23" x14ac:dyDescent="0.35">
      <c r="A930">
        <v>10000270364</v>
      </c>
      <c r="B930">
        <v>1249265</v>
      </c>
      <c r="C930">
        <v>3002408</v>
      </c>
      <c r="E930" t="s">
        <v>49</v>
      </c>
      <c r="F930" t="s">
        <v>24</v>
      </c>
      <c r="G930" t="s">
        <v>25</v>
      </c>
      <c r="H930" s="2">
        <v>43081</v>
      </c>
      <c r="I930" s="2">
        <v>43081</v>
      </c>
      <c r="J930" s="2">
        <v>43112</v>
      </c>
      <c r="L930" t="s">
        <v>454</v>
      </c>
      <c r="M930" t="s">
        <v>120</v>
      </c>
      <c r="O930" t="s">
        <v>120</v>
      </c>
      <c r="P930" t="s">
        <v>160</v>
      </c>
      <c r="Q930" t="s">
        <v>160</v>
      </c>
      <c r="R930" t="s">
        <v>455</v>
      </c>
      <c r="S930" t="s">
        <v>456</v>
      </c>
      <c r="T930">
        <v>583</v>
      </c>
      <c r="V930">
        <v>0</v>
      </c>
      <c r="W930">
        <v>25996.6</v>
      </c>
    </row>
    <row r="931" spans="1:23" x14ac:dyDescent="0.35">
      <c r="A931">
        <v>10000270364</v>
      </c>
      <c r="B931">
        <v>1249265</v>
      </c>
      <c r="C931">
        <v>3002408</v>
      </c>
      <c r="E931" t="s">
        <v>49</v>
      </c>
      <c r="F931" t="s">
        <v>24</v>
      </c>
      <c r="G931" t="s">
        <v>25</v>
      </c>
      <c r="H931" s="2">
        <v>43081</v>
      </c>
      <c r="I931" s="2">
        <v>43081</v>
      </c>
      <c r="J931" s="2">
        <v>43112</v>
      </c>
      <c r="L931" t="s">
        <v>454</v>
      </c>
      <c r="M931" t="s">
        <v>120</v>
      </c>
      <c r="O931" t="s">
        <v>120</v>
      </c>
      <c r="P931" t="s">
        <v>160</v>
      </c>
      <c r="Q931" t="s">
        <v>160</v>
      </c>
      <c r="R931" t="s">
        <v>455</v>
      </c>
      <c r="S931" t="s">
        <v>456</v>
      </c>
      <c r="T931">
        <v>583</v>
      </c>
      <c r="V931">
        <v>0</v>
      </c>
      <c r="W931">
        <v>25996.6</v>
      </c>
    </row>
    <row r="932" spans="1:23" x14ac:dyDescent="0.35">
      <c r="A932">
        <v>10000270364</v>
      </c>
      <c r="B932">
        <v>1249265</v>
      </c>
      <c r="C932">
        <v>3002408</v>
      </c>
      <c r="E932" t="s">
        <v>49</v>
      </c>
      <c r="F932" t="s">
        <v>24</v>
      </c>
      <c r="G932" t="s">
        <v>25</v>
      </c>
      <c r="H932" s="2">
        <v>43081</v>
      </c>
      <c r="I932" s="2">
        <v>43081</v>
      </c>
      <c r="J932" s="2">
        <v>43112</v>
      </c>
      <c r="L932" t="s">
        <v>454</v>
      </c>
      <c r="M932" t="s">
        <v>120</v>
      </c>
      <c r="O932" t="s">
        <v>120</v>
      </c>
      <c r="P932" t="s">
        <v>160</v>
      </c>
      <c r="Q932" t="s">
        <v>160</v>
      </c>
      <c r="R932" t="s">
        <v>455</v>
      </c>
      <c r="S932" t="s">
        <v>456</v>
      </c>
      <c r="T932">
        <v>583</v>
      </c>
      <c r="V932">
        <v>25996.6</v>
      </c>
      <c r="W932">
        <v>25996.6</v>
      </c>
    </row>
    <row r="933" spans="1:23" x14ac:dyDescent="0.35">
      <c r="A933">
        <v>10000270364</v>
      </c>
      <c r="B933">
        <v>1249265</v>
      </c>
      <c r="C933">
        <v>3002408</v>
      </c>
      <c r="E933" t="s">
        <v>49</v>
      </c>
      <c r="F933" t="s">
        <v>24</v>
      </c>
      <c r="G933" t="s">
        <v>25</v>
      </c>
      <c r="H933" s="2">
        <v>43081</v>
      </c>
      <c r="I933" s="2">
        <v>43081</v>
      </c>
      <c r="J933" s="2">
        <v>43112</v>
      </c>
      <c r="L933" t="s">
        <v>454</v>
      </c>
      <c r="M933" t="s">
        <v>120</v>
      </c>
      <c r="O933" t="s">
        <v>120</v>
      </c>
      <c r="P933" t="s">
        <v>160</v>
      </c>
      <c r="Q933" t="s">
        <v>160</v>
      </c>
      <c r="R933" t="s">
        <v>455</v>
      </c>
      <c r="S933" t="s">
        <v>456</v>
      </c>
      <c r="T933">
        <v>583</v>
      </c>
      <c r="V933">
        <v>0</v>
      </c>
      <c r="W933">
        <v>25996.6</v>
      </c>
    </row>
    <row r="934" spans="1:23" x14ac:dyDescent="0.35">
      <c r="A934">
        <v>10000270364</v>
      </c>
      <c r="B934">
        <v>1249265</v>
      </c>
      <c r="C934">
        <v>3002408</v>
      </c>
      <c r="E934" t="s">
        <v>49</v>
      </c>
      <c r="F934" t="s">
        <v>24</v>
      </c>
      <c r="G934" t="s">
        <v>25</v>
      </c>
      <c r="H934" s="2">
        <v>43081</v>
      </c>
      <c r="I934" s="2">
        <v>43081</v>
      </c>
      <c r="J934" s="2">
        <v>43112</v>
      </c>
      <c r="L934" t="s">
        <v>454</v>
      </c>
      <c r="M934" t="s">
        <v>120</v>
      </c>
      <c r="O934" t="s">
        <v>120</v>
      </c>
      <c r="P934" t="s">
        <v>160</v>
      </c>
      <c r="Q934" t="s">
        <v>160</v>
      </c>
      <c r="R934" t="s">
        <v>455</v>
      </c>
      <c r="S934" t="s">
        <v>456</v>
      </c>
      <c r="T934">
        <v>583</v>
      </c>
      <c r="V934">
        <v>0</v>
      </c>
      <c r="W934">
        <v>25996.6</v>
      </c>
    </row>
    <row r="935" spans="1:23" x14ac:dyDescent="0.35">
      <c r="A935">
        <v>10000270364</v>
      </c>
      <c r="B935">
        <v>1249265</v>
      </c>
      <c r="C935">
        <v>3002408</v>
      </c>
      <c r="E935" t="s">
        <v>49</v>
      </c>
      <c r="F935" t="s">
        <v>24</v>
      </c>
      <c r="G935" t="s">
        <v>25</v>
      </c>
      <c r="H935" s="2">
        <v>43081</v>
      </c>
      <c r="I935" s="2">
        <v>43081</v>
      </c>
      <c r="J935" s="2">
        <v>43112</v>
      </c>
      <c r="L935" t="s">
        <v>454</v>
      </c>
      <c r="M935" t="s">
        <v>120</v>
      </c>
      <c r="O935" t="s">
        <v>120</v>
      </c>
      <c r="P935" t="s">
        <v>160</v>
      </c>
      <c r="Q935" t="s">
        <v>160</v>
      </c>
      <c r="R935" t="s">
        <v>455</v>
      </c>
      <c r="S935" t="s">
        <v>456</v>
      </c>
      <c r="T935">
        <v>583</v>
      </c>
      <c r="V935">
        <v>0</v>
      </c>
      <c r="W935">
        <v>25996.6</v>
      </c>
    </row>
    <row r="936" spans="1:23" x14ac:dyDescent="0.35">
      <c r="A936">
        <v>10000270364</v>
      </c>
      <c r="B936">
        <v>1249265</v>
      </c>
      <c r="C936">
        <v>3002408</v>
      </c>
      <c r="E936" t="s">
        <v>49</v>
      </c>
      <c r="F936" t="s">
        <v>24</v>
      </c>
      <c r="G936" t="s">
        <v>25</v>
      </c>
      <c r="H936" s="2">
        <v>43081</v>
      </c>
      <c r="I936" s="2">
        <v>43081</v>
      </c>
      <c r="J936" s="2">
        <v>43112</v>
      </c>
      <c r="L936" t="s">
        <v>454</v>
      </c>
      <c r="M936" t="s">
        <v>120</v>
      </c>
      <c r="O936" t="s">
        <v>120</v>
      </c>
      <c r="P936" t="s">
        <v>160</v>
      </c>
      <c r="Q936" t="s">
        <v>160</v>
      </c>
      <c r="R936" t="s">
        <v>455</v>
      </c>
      <c r="S936" t="s">
        <v>456</v>
      </c>
      <c r="T936">
        <v>583</v>
      </c>
      <c r="V936">
        <v>0</v>
      </c>
      <c r="W936">
        <v>25996.6</v>
      </c>
    </row>
    <row r="937" spans="1:23" x14ac:dyDescent="0.35">
      <c r="A937">
        <v>10000270364</v>
      </c>
      <c r="B937">
        <v>1249265</v>
      </c>
      <c r="C937">
        <v>3002408</v>
      </c>
      <c r="E937" t="s">
        <v>49</v>
      </c>
      <c r="F937" t="s">
        <v>24</v>
      </c>
      <c r="G937" t="s">
        <v>25</v>
      </c>
      <c r="H937" s="2">
        <v>43081</v>
      </c>
      <c r="I937" s="2">
        <v>43081</v>
      </c>
      <c r="J937" s="2">
        <v>43112</v>
      </c>
      <c r="L937" t="s">
        <v>454</v>
      </c>
      <c r="M937" t="s">
        <v>120</v>
      </c>
      <c r="O937" t="s">
        <v>120</v>
      </c>
      <c r="P937" t="s">
        <v>160</v>
      </c>
      <c r="Q937" t="s">
        <v>160</v>
      </c>
      <c r="R937" t="s">
        <v>455</v>
      </c>
      <c r="S937" t="s">
        <v>456</v>
      </c>
      <c r="T937">
        <v>583</v>
      </c>
      <c r="V937">
        <v>0</v>
      </c>
      <c r="W937">
        <v>25996.6</v>
      </c>
    </row>
    <row r="938" spans="1:23" x14ac:dyDescent="0.35">
      <c r="A938">
        <v>10000270364</v>
      </c>
      <c r="B938">
        <v>1249265</v>
      </c>
      <c r="C938">
        <v>3002408</v>
      </c>
      <c r="E938" t="s">
        <v>49</v>
      </c>
      <c r="F938" t="s">
        <v>24</v>
      </c>
      <c r="G938" t="s">
        <v>25</v>
      </c>
      <c r="H938" s="2">
        <v>43081</v>
      </c>
      <c r="I938" s="2">
        <v>43081</v>
      </c>
      <c r="J938" s="2">
        <v>43112</v>
      </c>
      <c r="L938" t="s">
        <v>454</v>
      </c>
      <c r="M938" t="s">
        <v>120</v>
      </c>
      <c r="O938" t="s">
        <v>120</v>
      </c>
      <c r="P938" t="s">
        <v>160</v>
      </c>
      <c r="Q938" t="s">
        <v>160</v>
      </c>
      <c r="R938" t="s">
        <v>455</v>
      </c>
      <c r="S938" t="s">
        <v>456</v>
      </c>
      <c r="T938">
        <v>583</v>
      </c>
      <c r="V938">
        <v>0</v>
      </c>
      <c r="W938">
        <v>25996.6</v>
      </c>
    </row>
    <row r="939" spans="1:23" x14ac:dyDescent="0.35">
      <c r="A939">
        <v>10000270364</v>
      </c>
      <c r="B939">
        <v>1249265</v>
      </c>
      <c r="C939">
        <v>3002408</v>
      </c>
      <c r="E939" t="s">
        <v>49</v>
      </c>
      <c r="F939" t="s">
        <v>24</v>
      </c>
      <c r="G939" t="s">
        <v>25</v>
      </c>
      <c r="H939" s="2">
        <v>43081</v>
      </c>
      <c r="I939" s="2">
        <v>43081</v>
      </c>
      <c r="J939" s="2">
        <v>43112</v>
      </c>
      <c r="L939" t="s">
        <v>454</v>
      </c>
      <c r="M939" t="s">
        <v>120</v>
      </c>
      <c r="O939" t="s">
        <v>120</v>
      </c>
      <c r="P939" t="s">
        <v>160</v>
      </c>
      <c r="Q939" t="s">
        <v>160</v>
      </c>
      <c r="R939" t="s">
        <v>455</v>
      </c>
      <c r="S939" t="s">
        <v>456</v>
      </c>
      <c r="T939">
        <v>583</v>
      </c>
      <c r="V939">
        <v>0</v>
      </c>
      <c r="W939">
        <v>25996.6</v>
      </c>
    </row>
    <row r="940" spans="1:23" x14ac:dyDescent="0.35">
      <c r="A940">
        <v>10000270364</v>
      </c>
      <c r="B940">
        <v>1249265</v>
      </c>
      <c r="C940">
        <v>3002408</v>
      </c>
      <c r="E940" t="s">
        <v>49</v>
      </c>
      <c r="F940" t="s">
        <v>24</v>
      </c>
      <c r="G940" t="s">
        <v>25</v>
      </c>
      <c r="H940" s="2">
        <v>43081</v>
      </c>
      <c r="I940" s="2">
        <v>43081</v>
      </c>
      <c r="J940" s="2">
        <v>43112</v>
      </c>
      <c r="L940" t="s">
        <v>454</v>
      </c>
      <c r="M940" t="s">
        <v>120</v>
      </c>
      <c r="O940" t="s">
        <v>120</v>
      </c>
      <c r="P940" t="s">
        <v>160</v>
      </c>
      <c r="Q940" t="s">
        <v>160</v>
      </c>
      <c r="R940" t="s">
        <v>455</v>
      </c>
      <c r="S940" t="s">
        <v>456</v>
      </c>
      <c r="T940">
        <v>583</v>
      </c>
      <c r="V940">
        <v>0</v>
      </c>
      <c r="W940">
        <v>25996.6</v>
      </c>
    </row>
    <row r="941" spans="1:23" x14ac:dyDescent="0.35">
      <c r="A941">
        <v>10000270364</v>
      </c>
      <c r="B941">
        <v>1249265</v>
      </c>
      <c r="C941">
        <v>245863</v>
      </c>
      <c r="E941" t="s">
        <v>49</v>
      </c>
      <c r="F941" t="s">
        <v>24</v>
      </c>
      <c r="G941" t="s">
        <v>25</v>
      </c>
      <c r="H941" s="2">
        <v>43052</v>
      </c>
      <c r="I941" s="2">
        <v>43052</v>
      </c>
      <c r="J941" s="2">
        <v>43054</v>
      </c>
      <c r="L941" t="s">
        <v>459</v>
      </c>
      <c r="M941" t="s">
        <v>460</v>
      </c>
      <c r="O941" t="s">
        <v>460</v>
      </c>
      <c r="P941" t="s">
        <v>432</v>
      </c>
      <c r="Q941" t="s">
        <v>432</v>
      </c>
      <c r="R941" t="s">
        <v>435</v>
      </c>
      <c r="S941" t="s">
        <v>377</v>
      </c>
      <c r="T941">
        <v>7100</v>
      </c>
      <c r="V941">
        <v>0</v>
      </c>
      <c r="W941">
        <v>10352.9</v>
      </c>
    </row>
    <row r="942" spans="1:23" x14ac:dyDescent="0.35">
      <c r="A942">
        <v>10000270364</v>
      </c>
      <c r="B942">
        <v>1249265</v>
      </c>
      <c r="C942">
        <v>245863</v>
      </c>
      <c r="E942" t="s">
        <v>49</v>
      </c>
      <c r="F942" t="s">
        <v>24</v>
      </c>
      <c r="G942" t="s">
        <v>25</v>
      </c>
      <c r="H942" s="2">
        <v>43052</v>
      </c>
      <c r="I942" s="2">
        <v>43052</v>
      </c>
      <c r="J942" s="2">
        <v>43054</v>
      </c>
      <c r="L942" t="s">
        <v>459</v>
      </c>
      <c r="M942" t="s">
        <v>460</v>
      </c>
      <c r="O942" t="s">
        <v>460</v>
      </c>
      <c r="P942" t="s">
        <v>432</v>
      </c>
      <c r="Q942" t="s">
        <v>432</v>
      </c>
      <c r="R942" t="s">
        <v>435</v>
      </c>
      <c r="S942" t="s">
        <v>377</v>
      </c>
      <c r="T942">
        <v>7100</v>
      </c>
      <c r="V942">
        <v>0</v>
      </c>
      <c r="W942">
        <v>10352.9</v>
      </c>
    </row>
    <row r="943" spans="1:23" x14ac:dyDescent="0.35">
      <c r="A943">
        <v>10000270364</v>
      </c>
      <c r="B943">
        <v>1249265</v>
      </c>
      <c r="C943">
        <v>245863</v>
      </c>
      <c r="E943" t="s">
        <v>49</v>
      </c>
      <c r="F943" t="s">
        <v>24</v>
      </c>
      <c r="G943" t="s">
        <v>25</v>
      </c>
      <c r="H943" s="2">
        <v>43052</v>
      </c>
      <c r="I943" s="2">
        <v>43052</v>
      </c>
      <c r="J943" s="2">
        <v>43054</v>
      </c>
      <c r="L943" t="s">
        <v>459</v>
      </c>
      <c r="M943" t="s">
        <v>460</v>
      </c>
      <c r="O943" t="s">
        <v>460</v>
      </c>
      <c r="P943" t="s">
        <v>432</v>
      </c>
      <c r="Q943" t="s">
        <v>432</v>
      </c>
      <c r="R943" t="s">
        <v>435</v>
      </c>
      <c r="S943" t="s">
        <v>377</v>
      </c>
      <c r="T943">
        <v>7100</v>
      </c>
      <c r="V943">
        <v>0</v>
      </c>
      <c r="W943">
        <v>10352.9</v>
      </c>
    </row>
    <row r="944" spans="1:23" x14ac:dyDescent="0.35">
      <c r="A944">
        <v>10000270364</v>
      </c>
      <c r="B944">
        <v>1249265</v>
      </c>
      <c r="C944">
        <v>245863</v>
      </c>
      <c r="E944" t="s">
        <v>49</v>
      </c>
      <c r="F944" t="s">
        <v>24</v>
      </c>
      <c r="G944" t="s">
        <v>25</v>
      </c>
      <c r="H944" s="2">
        <v>43052</v>
      </c>
      <c r="I944" s="2">
        <v>43052</v>
      </c>
      <c r="J944" s="2">
        <v>43054</v>
      </c>
      <c r="L944" t="s">
        <v>459</v>
      </c>
      <c r="M944" t="s">
        <v>460</v>
      </c>
      <c r="O944" t="s">
        <v>460</v>
      </c>
      <c r="P944" t="s">
        <v>432</v>
      </c>
      <c r="Q944" t="s">
        <v>432</v>
      </c>
      <c r="R944" t="s">
        <v>435</v>
      </c>
      <c r="S944" t="s">
        <v>377</v>
      </c>
      <c r="T944">
        <v>7100</v>
      </c>
      <c r="V944">
        <v>0</v>
      </c>
      <c r="W944">
        <v>10352.9</v>
      </c>
    </row>
    <row r="945" spans="1:23" x14ac:dyDescent="0.35">
      <c r="A945">
        <v>10000270364</v>
      </c>
      <c r="B945">
        <v>1249265</v>
      </c>
      <c r="C945">
        <v>245863</v>
      </c>
      <c r="E945" t="s">
        <v>49</v>
      </c>
      <c r="F945" t="s">
        <v>24</v>
      </c>
      <c r="G945" t="s">
        <v>25</v>
      </c>
      <c r="H945" s="2">
        <v>43052</v>
      </c>
      <c r="I945" s="2">
        <v>43052</v>
      </c>
      <c r="J945" s="2">
        <v>43054</v>
      </c>
      <c r="L945" t="s">
        <v>459</v>
      </c>
      <c r="M945" t="s">
        <v>460</v>
      </c>
      <c r="O945" t="s">
        <v>460</v>
      </c>
      <c r="P945" t="s">
        <v>432</v>
      </c>
      <c r="Q945" t="s">
        <v>432</v>
      </c>
      <c r="R945" t="s">
        <v>435</v>
      </c>
      <c r="S945" t="s">
        <v>377</v>
      </c>
      <c r="T945">
        <v>7100</v>
      </c>
      <c r="V945">
        <v>0</v>
      </c>
      <c r="W945">
        <v>10352.9</v>
      </c>
    </row>
    <row r="946" spans="1:23" x14ac:dyDescent="0.35">
      <c r="A946">
        <v>10000270364</v>
      </c>
      <c r="B946">
        <v>1249265</v>
      </c>
      <c r="C946">
        <v>245863</v>
      </c>
      <c r="E946" t="s">
        <v>49</v>
      </c>
      <c r="F946" t="s">
        <v>24</v>
      </c>
      <c r="G946" t="s">
        <v>25</v>
      </c>
      <c r="H946" s="2">
        <v>43052</v>
      </c>
      <c r="I946" s="2">
        <v>43052</v>
      </c>
      <c r="J946" s="2">
        <v>43054</v>
      </c>
      <c r="L946" t="s">
        <v>459</v>
      </c>
      <c r="M946" t="s">
        <v>460</v>
      </c>
      <c r="O946" t="s">
        <v>460</v>
      </c>
      <c r="P946" t="s">
        <v>432</v>
      </c>
      <c r="Q946" t="s">
        <v>432</v>
      </c>
      <c r="R946" t="s">
        <v>435</v>
      </c>
      <c r="S946" t="s">
        <v>377</v>
      </c>
      <c r="T946">
        <v>7100</v>
      </c>
      <c r="V946">
        <v>0</v>
      </c>
      <c r="W946">
        <v>10352.9</v>
      </c>
    </row>
    <row r="947" spans="1:23" x14ac:dyDescent="0.35">
      <c r="A947">
        <v>10000270364</v>
      </c>
      <c r="B947">
        <v>1249265</v>
      </c>
      <c r="C947">
        <v>245863</v>
      </c>
      <c r="E947" t="s">
        <v>49</v>
      </c>
      <c r="F947" t="s">
        <v>24</v>
      </c>
      <c r="G947" t="s">
        <v>25</v>
      </c>
      <c r="H947" s="2">
        <v>43052</v>
      </c>
      <c r="I947" s="2">
        <v>43052</v>
      </c>
      <c r="J947" s="2">
        <v>43054</v>
      </c>
      <c r="L947" t="s">
        <v>459</v>
      </c>
      <c r="M947" t="s">
        <v>460</v>
      </c>
      <c r="O947" t="s">
        <v>460</v>
      </c>
      <c r="P947" t="s">
        <v>432</v>
      </c>
      <c r="Q947" t="s">
        <v>432</v>
      </c>
      <c r="R947" t="s">
        <v>435</v>
      </c>
      <c r="S947" t="s">
        <v>377</v>
      </c>
      <c r="T947">
        <v>7100</v>
      </c>
      <c r="V947">
        <v>0</v>
      </c>
      <c r="W947">
        <v>10352.9</v>
      </c>
    </row>
    <row r="948" spans="1:23" x14ac:dyDescent="0.35">
      <c r="A948">
        <v>10000270364</v>
      </c>
      <c r="B948">
        <v>1249265</v>
      </c>
      <c r="C948">
        <v>245863</v>
      </c>
      <c r="E948" t="s">
        <v>49</v>
      </c>
      <c r="F948" t="s">
        <v>24</v>
      </c>
      <c r="G948" t="s">
        <v>25</v>
      </c>
      <c r="H948" s="2">
        <v>43052</v>
      </c>
      <c r="I948" s="2">
        <v>43052</v>
      </c>
      <c r="J948" s="2">
        <v>43054</v>
      </c>
      <c r="L948" t="s">
        <v>459</v>
      </c>
      <c r="M948" t="s">
        <v>460</v>
      </c>
      <c r="O948" t="s">
        <v>460</v>
      </c>
      <c r="P948" t="s">
        <v>432</v>
      </c>
      <c r="Q948" t="s">
        <v>432</v>
      </c>
      <c r="R948" t="s">
        <v>435</v>
      </c>
      <c r="S948" t="s">
        <v>377</v>
      </c>
      <c r="T948">
        <v>7100</v>
      </c>
      <c r="V948">
        <v>0</v>
      </c>
      <c r="W948">
        <v>10352.9</v>
      </c>
    </row>
    <row r="949" spans="1:23" x14ac:dyDescent="0.35">
      <c r="A949">
        <v>10000270364</v>
      </c>
      <c r="B949">
        <v>1249265</v>
      </c>
      <c r="C949">
        <v>245863</v>
      </c>
      <c r="E949" t="s">
        <v>49</v>
      </c>
      <c r="F949" t="s">
        <v>24</v>
      </c>
      <c r="G949" t="s">
        <v>25</v>
      </c>
      <c r="H949" s="2">
        <v>43052</v>
      </c>
      <c r="I949" s="2">
        <v>43052</v>
      </c>
      <c r="J949" s="2">
        <v>43054</v>
      </c>
      <c r="L949" t="s">
        <v>459</v>
      </c>
      <c r="M949" t="s">
        <v>460</v>
      </c>
      <c r="O949" t="s">
        <v>460</v>
      </c>
      <c r="P949" t="s">
        <v>432</v>
      </c>
      <c r="Q949" t="s">
        <v>432</v>
      </c>
      <c r="R949" t="s">
        <v>435</v>
      </c>
      <c r="S949" t="s">
        <v>377</v>
      </c>
      <c r="T949">
        <v>7100</v>
      </c>
      <c r="V949">
        <v>0</v>
      </c>
      <c r="W949">
        <v>10352.9</v>
      </c>
    </row>
    <row r="950" spans="1:23" x14ac:dyDescent="0.35">
      <c r="A950">
        <v>10000270364</v>
      </c>
      <c r="B950">
        <v>1249265</v>
      </c>
      <c r="C950">
        <v>3002393</v>
      </c>
      <c r="E950" t="s">
        <v>49</v>
      </c>
      <c r="F950" t="s">
        <v>24</v>
      </c>
      <c r="G950" t="s">
        <v>25</v>
      </c>
      <c r="H950" s="2">
        <v>43060</v>
      </c>
      <c r="I950" s="2">
        <v>43060</v>
      </c>
      <c r="J950" s="2">
        <v>43081</v>
      </c>
      <c r="L950" t="s">
        <v>41</v>
      </c>
      <c r="M950" t="s">
        <v>37</v>
      </c>
      <c r="O950" t="s">
        <v>37</v>
      </c>
      <c r="P950" t="s">
        <v>457</v>
      </c>
      <c r="Q950" t="s">
        <v>457</v>
      </c>
      <c r="R950" t="s">
        <v>458</v>
      </c>
      <c r="S950" t="s">
        <v>376</v>
      </c>
      <c r="T950">
        <v>244</v>
      </c>
      <c r="V950">
        <v>0</v>
      </c>
      <c r="W950">
        <v>47548.09</v>
      </c>
    </row>
    <row r="951" spans="1:23" x14ac:dyDescent="0.35">
      <c r="A951">
        <v>10000270364</v>
      </c>
      <c r="B951">
        <v>1249265</v>
      </c>
      <c r="C951">
        <v>3002393</v>
      </c>
      <c r="E951" t="s">
        <v>49</v>
      </c>
      <c r="F951" t="s">
        <v>24</v>
      </c>
      <c r="G951" t="s">
        <v>25</v>
      </c>
      <c r="H951" s="2">
        <v>43060</v>
      </c>
      <c r="I951" s="2">
        <v>43060</v>
      </c>
      <c r="J951" s="2">
        <v>43081</v>
      </c>
      <c r="L951" t="s">
        <v>41</v>
      </c>
      <c r="M951" t="s">
        <v>37</v>
      </c>
      <c r="O951" t="s">
        <v>37</v>
      </c>
      <c r="P951" t="s">
        <v>457</v>
      </c>
      <c r="Q951" t="s">
        <v>457</v>
      </c>
      <c r="R951" t="s">
        <v>458</v>
      </c>
      <c r="S951" t="s">
        <v>376</v>
      </c>
      <c r="T951">
        <v>244</v>
      </c>
      <c r="V951">
        <v>0</v>
      </c>
      <c r="W951">
        <v>47548.09</v>
      </c>
    </row>
    <row r="952" spans="1:23" x14ac:dyDescent="0.35">
      <c r="A952">
        <v>10000270364</v>
      </c>
      <c r="B952">
        <v>1249265</v>
      </c>
      <c r="C952">
        <v>3002393</v>
      </c>
      <c r="E952" t="s">
        <v>49</v>
      </c>
      <c r="F952" t="s">
        <v>24</v>
      </c>
      <c r="G952" t="s">
        <v>25</v>
      </c>
      <c r="H952" s="2">
        <v>43060</v>
      </c>
      <c r="I952" s="2">
        <v>43060</v>
      </c>
      <c r="J952" s="2">
        <v>43081</v>
      </c>
      <c r="L952" t="s">
        <v>41</v>
      </c>
      <c r="M952" t="s">
        <v>37</v>
      </c>
      <c r="O952" t="s">
        <v>37</v>
      </c>
      <c r="P952" t="s">
        <v>457</v>
      </c>
      <c r="Q952" t="s">
        <v>457</v>
      </c>
      <c r="R952" t="s">
        <v>458</v>
      </c>
      <c r="S952" t="s">
        <v>376</v>
      </c>
      <c r="T952">
        <v>244</v>
      </c>
      <c r="V952">
        <v>0</v>
      </c>
      <c r="W952">
        <v>47548.09</v>
      </c>
    </row>
    <row r="953" spans="1:23" x14ac:dyDescent="0.35">
      <c r="A953">
        <v>10000270364</v>
      </c>
      <c r="B953">
        <v>1249265</v>
      </c>
      <c r="C953">
        <v>3002393</v>
      </c>
      <c r="E953" t="s">
        <v>49</v>
      </c>
      <c r="F953" t="s">
        <v>24</v>
      </c>
      <c r="G953" t="s">
        <v>25</v>
      </c>
      <c r="H953" s="2">
        <v>43060</v>
      </c>
      <c r="I953" s="2">
        <v>43060</v>
      </c>
      <c r="J953" s="2">
        <v>43081</v>
      </c>
      <c r="L953" t="s">
        <v>41</v>
      </c>
      <c r="M953" t="s">
        <v>37</v>
      </c>
      <c r="O953" t="s">
        <v>37</v>
      </c>
      <c r="P953" t="s">
        <v>457</v>
      </c>
      <c r="Q953" t="s">
        <v>457</v>
      </c>
      <c r="R953" t="s">
        <v>458</v>
      </c>
      <c r="S953" t="s">
        <v>376</v>
      </c>
      <c r="T953">
        <v>244</v>
      </c>
      <c r="V953">
        <v>0</v>
      </c>
      <c r="W953">
        <v>47548.09</v>
      </c>
    </row>
    <row r="954" spans="1:23" x14ac:dyDescent="0.35">
      <c r="A954">
        <v>10000270364</v>
      </c>
      <c r="B954">
        <v>1249265</v>
      </c>
      <c r="C954">
        <v>3002393</v>
      </c>
      <c r="E954" t="s">
        <v>49</v>
      </c>
      <c r="F954" t="s">
        <v>24</v>
      </c>
      <c r="G954" t="s">
        <v>25</v>
      </c>
      <c r="H954" s="2">
        <v>43060</v>
      </c>
      <c r="I954" s="2">
        <v>43060</v>
      </c>
      <c r="J954" s="2">
        <v>43081</v>
      </c>
      <c r="L954" t="s">
        <v>41</v>
      </c>
      <c r="M954" t="s">
        <v>37</v>
      </c>
      <c r="O954" t="s">
        <v>37</v>
      </c>
      <c r="P954" t="s">
        <v>457</v>
      </c>
      <c r="Q954" t="s">
        <v>457</v>
      </c>
      <c r="R954" t="s">
        <v>458</v>
      </c>
      <c r="S954" t="s">
        <v>376</v>
      </c>
      <c r="T954">
        <v>244</v>
      </c>
      <c r="V954">
        <v>0</v>
      </c>
      <c r="W954">
        <v>47548.09</v>
      </c>
    </row>
    <row r="955" spans="1:23" x14ac:dyDescent="0.35">
      <c r="A955">
        <v>10000270364</v>
      </c>
      <c r="B955">
        <v>1249265</v>
      </c>
      <c r="C955">
        <v>3002393</v>
      </c>
      <c r="E955" t="s">
        <v>49</v>
      </c>
      <c r="F955" t="s">
        <v>24</v>
      </c>
      <c r="G955" t="s">
        <v>25</v>
      </c>
      <c r="H955" s="2">
        <v>43060</v>
      </c>
      <c r="I955" s="2">
        <v>43060</v>
      </c>
      <c r="J955" s="2">
        <v>43081</v>
      </c>
      <c r="L955" t="s">
        <v>41</v>
      </c>
      <c r="M955" t="s">
        <v>37</v>
      </c>
      <c r="O955" t="s">
        <v>37</v>
      </c>
      <c r="P955" t="s">
        <v>457</v>
      </c>
      <c r="Q955" t="s">
        <v>457</v>
      </c>
      <c r="R955" t="s">
        <v>458</v>
      </c>
      <c r="S955" t="s">
        <v>376</v>
      </c>
      <c r="T955">
        <v>244</v>
      </c>
      <c r="V955">
        <v>0</v>
      </c>
      <c r="W955">
        <v>47548.09</v>
      </c>
    </row>
    <row r="956" spans="1:23" x14ac:dyDescent="0.35">
      <c r="A956">
        <v>10000270364</v>
      </c>
      <c r="B956">
        <v>1249265</v>
      </c>
      <c r="C956">
        <v>3002393</v>
      </c>
      <c r="E956" t="s">
        <v>49</v>
      </c>
      <c r="F956" t="s">
        <v>24</v>
      </c>
      <c r="G956" t="s">
        <v>25</v>
      </c>
      <c r="H956" s="2">
        <v>43060</v>
      </c>
      <c r="I956" s="2">
        <v>43060</v>
      </c>
      <c r="J956" s="2">
        <v>43081</v>
      </c>
      <c r="L956" t="s">
        <v>41</v>
      </c>
      <c r="M956" t="s">
        <v>37</v>
      </c>
      <c r="O956" t="s">
        <v>37</v>
      </c>
      <c r="P956" t="s">
        <v>457</v>
      </c>
      <c r="Q956" t="s">
        <v>457</v>
      </c>
      <c r="R956" t="s">
        <v>458</v>
      </c>
      <c r="S956" t="s">
        <v>376</v>
      </c>
      <c r="T956">
        <v>244</v>
      </c>
      <c r="V956">
        <v>0</v>
      </c>
      <c r="W956">
        <v>47548.09</v>
      </c>
    </row>
    <row r="957" spans="1:23" x14ac:dyDescent="0.35">
      <c r="A957">
        <v>10000270364</v>
      </c>
      <c r="B957">
        <v>1249265</v>
      </c>
      <c r="C957">
        <v>3002393</v>
      </c>
      <c r="E957" t="s">
        <v>49</v>
      </c>
      <c r="F957" t="s">
        <v>24</v>
      </c>
      <c r="G957" t="s">
        <v>25</v>
      </c>
      <c r="H957" s="2">
        <v>43060</v>
      </c>
      <c r="I957" s="2">
        <v>43060</v>
      </c>
      <c r="J957" s="2">
        <v>43081</v>
      </c>
      <c r="L957" t="s">
        <v>41</v>
      </c>
      <c r="M957" t="s">
        <v>37</v>
      </c>
      <c r="O957" t="s">
        <v>37</v>
      </c>
      <c r="P957" t="s">
        <v>457</v>
      </c>
      <c r="Q957" t="s">
        <v>457</v>
      </c>
      <c r="R957" t="s">
        <v>458</v>
      </c>
      <c r="S957" t="s">
        <v>376</v>
      </c>
      <c r="T957">
        <v>244</v>
      </c>
      <c r="V957">
        <v>0</v>
      </c>
      <c r="W957">
        <v>47548.09</v>
      </c>
    </row>
    <row r="958" spans="1:23" x14ac:dyDescent="0.35">
      <c r="A958">
        <v>10000270364</v>
      </c>
      <c r="B958">
        <v>1249265</v>
      </c>
      <c r="C958">
        <v>3002393</v>
      </c>
      <c r="E958" t="s">
        <v>49</v>
      </c>
      <c r="F958" t="s">
        <v>24</v>
      </c>
      <c r="G958" t="s">
        <v>25</v>
      </c>
      <c r="H958" s="2">
        <v>43060</v>
      </c>
      <c r="I958" s="2">
        <v>43060</v>
      </c>
      <c r="J958" s="2">
        <v>43081</v>
      </c>
      <c r="L958" t="s">
        <v>41</v>
      </c>
      <c r="M958" t="s">
        <v>37</v>
      </c>
      <c r="O958" t="s">
        <v>37</v>
      </c>
      <c r="P958" t="s">
        <v>457</v>
      </c>
      <c r="Q958" t="s">
        <v>457</v>
      </c>
      <c r="R958" t="s">
        <v>458</v>
      </c>
      <c r="S958" t="s">
        <v>376</v>
      </c>
      <c r="T958">
        <v>244</v>
      </c>
      <c r="V958">
        <v>0</v>
      </c>
      <c r="W958">
        <v>47548.09</v>
      </c>
    </row>
    <row r="959" spans="1:23" x14ac:dyDescent="0.35">
      <c r="A959">
        <v>10000270364</v>
      </c>
      <c r="B959">
        <v>1249265</v>
      </c>
      <c r="C959">
        <v>3002393</v>
      </c>
      <c r="E959" t="s">
        <v>49</v>
      </c>
      <c r="F959" t="s">
        <v>24</v>
      </c>
      <c r="G959" t="s">
        <v>25</v>
      </c>
      <c r="H959" s="2">
        <v>43060</v>
      </c>
      <c r="I959" s="2">
        <v>43060</v>
      </c>
      <c r="J959" s="2">
        <v>43081</v>
      </c>
      <c r="L959" t="s">
        <v>41</v>
      </c>
      <c r="M959" t="s">
        <v>37</v>
      </c>
      <c r="O959" t="s">
        <v>37</v>
      </c>
      <c r="P959" t="s">
        <v>457</v>
      </c>
      <c r="Q959" t="s">
        <v>457</v>
      </c>
      <c r="R959" t="s">
        <v>458</v>
      </c>
      <c r="S959" t="s">
        <v>376</v>
      </c>
      <c r="T959">
        <v>244</v>
      </c>
      <c r="V959">
        <v>47548.09</v>
      </c>
      <c r="W959">
        <v>47548.09</v>
      </c>
    </row>
    <row r="960" spans="1:23" x14ac:dyDescent="0.35">
      <c r="A960">
        <v>10000270364</v>
      </c>
      <c r="B960">
        <v>1249265</v>
      </c>
      <c r="C960">
        <v>3002393</v>
      </c>
      <c r="E960" t="s">
        <v>49</v>
      </c>
      <c r="F960" t="s">
        <v>24</v>
      </c>
      <c r="G960" t="s">
        <v>25</v>
      </c>
      <c r="H960" s="2">
        <v>43060</v>
      </c>
      <c r="I960" s="2">
        <v>43060</v>
      </c>
      <c r="J960" s="2">
        <v>43081</v>
      </c>
      <c r="L960" t="s">
        <v>41</v>
      </c>
      <c r="M960" t="s">
        <v>37</v>
      </c>
      <c r="O960" t="s">
        <v>37</v>
      </c>
      <c r="P960" t="s">
        <v>457</v>
      </c>
      <c r="Q960" t="s">
        <v>457</v>
      </c>
      <c r="R960" t="s">
        <v>458</v>
      </c>
      <c r="S960" t="s">
        <v>376</v>
      </c>
      <c r="T960">
        <v>244</v>
      </c>
      <c r="V960">
        <v>0</v>
      </c>
      <c r="W960">
        <v>47548.09</v>
      </c>
    </row>
    <row r="961" spans="1:23" x14ac:dyDescent="0.35">
      <c r="A961">
        <v>10000270364</v>
      </c>
      <c r="B961">
        <v>1249265</v>
      </c>
      <c r="C961">
        <v>3002393</v>
      </c>
      <c r="E961" t="s">
        <v>49</v>
      </c>
      <c r="F961" t="s">
        <v>24</v>
      </c>
      <c r="G961" t="s">
        <v>25</v>
      </c>
      <c r="H961" s="2">
        <v>43060</v>
      </c>
      <c r="I961" s="2">
        <v>43060</v>
      </c>
      <c r="J961" s="2">
        <v>43081</v>
      </c>
      <c r="L961" t="s">
        <v>41</v>
      </c>
      <c r="M961" t="s">
        <v>37</v>
      </c>
      <c r="O961" t="s">
        <v>37</v>
      </c>
      <c r="P961" t="s">
        <v>457</v>
      </c>
      <c r="Q961" t="s">
        <v>457</v>
      </c>
      <c r="R961" t="s">
        <v>458</v>
      </c>
      <c r="S961" t="s">
        <v>376</v>
      </c>
      <c r="T961">
        <v>244</v>
      </c>
      <c r="V961">
        <v>0</v>
      </c>
      <c r="W961">
        <v>47548.09</v>
      </c>
    </row>
    <row r="962" spans="1:23" x14ac:dyDescent="0.35">
      <c r="A962">
        <v>10000270364</v>
      </c>
      <c r="B962">
        <v>1249265</v>
      </c>
      <c r="C962">
        <v>3002393</v>
      </c>
      <c r="E962" t="s">
        <v>49</v>
      </c>
      <c r="F962" t="s">
        <v>24</v>
      </c>
      <c r="G962" t="s">
        <v>25</v>
      </c>
      <c r="H962" s="2">
        <v>43060</v>
      </c>
      <c r="I962" s="2">
        <v>43060</v>
      </c>
      <c r="J962" s="2">
        <v>43081</v>
      </c>
      <c r="L962" t="s">
        <v>41</v>
      </c>
      <c r="M962" t="s">
        <v>37</v>
      </c>
      <c r="O962" t="s">
        <v>37</v>
      </c>
      <c r="P962" t="s">
        <v>457</v>
      </c>
      <c r="Q962" t="s">
        <v>457</v>
      </c>
      <c r="R962" t="s">
        <v>458</v>
      </c>
      <c r="S962" t="s">
        <v>376</v>
      </c>
      <c r="T962">
        <v>244</v>
      </c>
      <c r="V962">
        <v>0</v>
      </c>
      <c r="W962">
        <v>47548.09</v>
      </c>
    </row>
    <row r="963" spans="1:23" x14ac:dyDescent="0.35">
      <c r="A963">
        <v>10000270364</v>
      </c>
      <c r="B963">
        <v>1249265</v>
      </c>
      <c r="C963">
        <v>3002393</v>
      </c>
      <c r="E963" t="s">
        <v>49</v>
      </c>
      <c r="F963" t="s">
        <v>24</v>
      </c>
      <c r="G963" t="s">
        <v>25</v>
      </c>
      <c r="H963" s="2">
        <v>43060</v>
      </c>
      <c r="I963" s="2">
        <v>43060</v>
      </c>
      <c r="J963" s="2">
        <v>43081</v>
      </c>
      <c r="L963" t="s">
        <v>41</v>
      </c>
      <c r="M963" t="s">
        <v>37</v>
      </c>
      <c r="O963" t="s">
        <v>37</v>
      </c>
      <c r="P963" t="s">
        <v>457</v>
      </c>
      <c r="Q963" t="s">
        <v>457</v>
      </c>
      <c r="R963" t="s">
        <v>458</v>
      </c>
      <c r="S963" t="s">
        <v>376</v>
      </c>
      <c r="T963">
        <v>244</v>
      </c>
      <c r="V963">
        <v>0</v>
      </c>
      <c r="W963">
        <v>47548.09</v>
      </c>
    </row>
    <row r="964" spans="1:23" x14ac:dyDescent="0.35">
      <c r="A964">
        <v>10000270364</v>
      </c>
      <c r="B964">
        <v>1249265</v>
      </c>
      <c r="C964">
        <v>3002393</v>
      </c>
      <c r="E964" t="s">
        <v>49</v>
      </c>
      <c r="F964" t="s">
        <v>24</v>
      </c>
      <c r="G964" t="s">
        <v>25</v>
      </c>
      <c r="H964" s="2">
        <v>43060</v>
      </c>
      <c r="I964" s="2">
        <v>43060</v>
      </c>
      <c r="J964" s="2">
        <v>43081</v>
      </c>
      <c r="L964" t="s">
        <v>41</v>
      </c>
      <c r="M964" t="s">
        <v>37</v>
      </c>
      <c r="O964" t="s">
        <v>37</v>
      </c>
      <c r="P964" t="s">
        <v>457</v>
      </c>
      <c r="Q964" t="s">
        <v>457</v>
      </c>
      <c r="R964" t="s">
        <v>458</v>
      </c>
      <c r="S964" t="s">
        <v>376</v>
      </c>
      <c r="T964">
        <v>244</v>
      </c>
      <c r="V964">
        <v>0</v>
      </c>
      <c r="W964">
        <v>47548.09</v>
      </c>
    </row>
    <row r="965" spans="1:23" x14ac:dyDescent="0.35">
      <c r="A965">
        <v>10000270364</v>
      </c>
      <c r="B965">
        <v>1249265</v>
      </c>
      <c r="C965">
        <v>3002393</v>
      </c>
      <c r="E965" t="s">
        <v>49</v>
      </c>
      <c r="F965" t="s">
        <v>24</v>
      </c>
      <c r="G965" t="s">
        <v>25</v>
      </c>
      <c r="H965" s="2">
        <v>43060</v>
      </c>
      <c r="I965" s="2">
        <v>43060</v>
      </c>
      <c r="J965" s="2">
        <v>43081</v>
      </c>
      <c r="L965" t="s">
        <v>41</v>
      </c>
      <c r="M965" t="s">
        <v>37</v>
      </c>
      <c r="O965" t="s">
        <v>37</v>
      </c>
      <c r="P965" t="s">
        <v>457</v>
      </c>
      <c r="Q965" t="s">
        <v>457</v>
      </c>
      <c r="R965" t="s">
        <v>458</v>
      </c>
      <c r="S965" t="s">
        <v>376</v>
      </c>
      <c r="T965">
        <v>244</v>
      </c>
      <c r="V965">
        <v>0</v>
      </c>
      <c r="W965">
        <v>47548.09</v>
      </c>
    </row>
    <row r="966" spans="1:23" x14ac:dyDescent="0.35">
      <c r="A966">
        <v>10000270364</v>
      </c>
      <c r="B966">
        <v>1249265</v>
      </c>
      <c r="C966">
        <v>3002393</v>
      </c>
      <c r="E966" t="s">
        <v>49</v>
      </c>
      <c r="F966" t="s">
        <v>24</v>
      </c>
      <c r="G966" t="s">
        <v>25</v>
      </c>
      <c r="H966" s="2">
        <v>43060</v>
      </c>
      <c r="I966" s="2">
        <v>43060</v>
      </c>
      <c r="J966" s="2">
        <v>43081</v>
      </c>
      <c r="L966" t="s">
        <v>41</v>
      </c>
      <c r="M966" t="s">
        <v>37</v>
      </c>
      <c r="O966" t="s">
        <v>37</v>
      </c>
      <c r="P966" t="s">
        <v>457</v>
      </c>
      <c r="Q966" t="s">
        <v>457</v>
      </c>
      <c r="R966" t="s">
        <v>458</v>
      </c>
      <c r="S966" t="s">
        <v>376</v>
      </c>
      <c r="T966">
        <v>244</v>
      </c>
      <c r="V966">
        <v>0</v>
      </c>
      <c r="W966">
        <v>47548.09</v>
      </c>
    </row>
    <row r="967" spans="1:23" x14ac:dyDescent="0.35">
      <c r="A967">
        <v>10000270364</v>
      </c>
      <c r="B967">
        <v>1249265</v>
      </c>
      <c r="C967">
        <v>3002393</v>
      </c>
      <c r="E967" t="s">
        <v>49</v>
      </c>
      <c r="F967" t="s">
        <v>24</v>
      </c>
      <c r="G967" t="s">
        <v>25</v>
      </c>
      <c r="H967" s="2">
        <v>43060</v>
      </c>
      <c r="I967" s="2">
        <v>43060</v>
      </c>
      <c r="J967" s="2">
        <v>43081</v>
      </c>
      <c r="L967" t="s">
        <v>41</v>
      </c>
      <c r="M967" t="s">
        <v>37</v>
      </c>
      <c r="O967" t="s">
        <v>37</v>
      </c>
      <c r="P967" t="s">
        <v>457</v>
      </c>
      <c r="Q967" t="s">
        <v>457</v>
      </c>
      <c r="R967" t="s">
        <v>458</v>
      </c>
      <c r="S967" t="s">
        <v>376</v>
      </c>
      <c r="T967">
        <v>244</v>
      </c>
      <c r="V967">
        <v>0</v>
      </c>
      <c r="W967">
        <v>47548.09</v>
      </c>
    </row>
    <row r="968" spans="1:23" x14ac:dyDescent="0.35">
      <c r="A968">
        <v>10000270364</v>
      </c>
      <c r="B968">
        <v>1249265</v>
      </c>
      <c r="C968">
        <v>245863</v>
      </c>
      <c r="E968" t="s">
        <v>49</v>
      </c>
      <c r="F968" t="s">
        <v>24</v>
      </c>
      <c r="G968" t="s">
        <v>25</v>
      </c>
      <c r="H968" s="2">
        <v>43052</v>
      </c>
      <c r="I968" s="2">
        <v>43052</v>
      </c>
      <c r="J968" s="2">
        <v>43054</v>
      </c>
      <c r="L968" t="s">
        <v>459</v>
      </c>
      <c r="M968" t="s">
        <v>460</v>
      </c>
      <c r="O968" t="s">
        <v>460</v>
      </c>
      <c r="P968" t="s">
        <v>432</v>
      </c>
      <c r="Q968" t="s">
        <v>432</v>
      </c>
      <c r="R968" t="s">
        <v>435</v>
      </c>
      <c r="S968" t="s">
        <v>377</v>
      </c>
      <c r="T968">
        <v>7100</v>
      </c>
      <c r="V968">
        <v>0</v>
      </c>
      <c r="W968">
        <v>10352.9</v>
      </c>
    </row>
    <row r="969" spans="1:23" x14ac:dyDescent="0.35">
      <c r="A969">
        <v>10000270364</v>
      </c>
      <c r="B969">
        <v>1249265</v>
      </c>
      <c r="C969">
        <v>245863</v>
      </c>
      <c r="E969" t="s">
        <v>49</v>
      </c>
      <c r="F969" t="s">
        <v>24</v>
      </c>
      <c r="G969" t="s">
        <v>25</v>
      </c>
      <c r="H969" s="2">
        <v>43052</v>
      </c>
      <c r="I969" s="2">
        <v>43052</v>
      </c>
      <c r="J969" s="2">
        <v>43054</v>
      </c>
      <c r="L969" t="s">
        <v>459</v>
      </c>
      <c r="M969" t="s">
        <v>460</v>
      </c>
      <c r="O969" t="s">
        <v>460</v>
      </c>
      <c r="P969" t="s">
        <v>432</v>
      </c>
      <c r="Q969" t="s">
        <v>432</v>
      </c>
      <c r="R969" t="s">
        <v>435</v>
      </c>
      <c r="S969" t="s">
        <v>377</v>
      </c>
      <c r="T969">
        <v>7100</v>
      </c>
      <c r="V969">
        <v>0</v>
      </c>
      <c r="W969">
        <v>10352.9</v>
      </c>
    </row>
    <row r="970" spans="1:23" x14ac:dyDescent="0.35">
      <c r="A970">
        <v>10000270364</v>
      </c>
      <c r="B970">
        <v>1249265</v>
      </c>
      <c r="C970">
        <v>245863</v>
      </c>
      <c r="E970" t="s">
        <v>49</v>
      </c>
      <c r="F970" t="s">
        <v>24</v>
      </c>
      <c r="G970" t="s">
        <v>25</v>
      </c>
      <c r="H970" s="2">
        <v>43052</v>
      </c>
      <c r="I970" s="2">
        <v>43052</v>
      </c>
      <c r="J970" s="2">
        <v>43054</v>
      </c>
      <c r="L970" t="s">
        <v>459</v>
      </c>
      <c r="M970" t="s">
        <v>460</v>
      </c>
      <c r="O970" t="s">
        <v>460</v>
      </c>
      <c r="P970" t="s">
        <v>432</v>
      </c>
      <c r="Q970" t="s">
        <v>432</v>
      </c>
      <c r="R970" t="s">
        <v>435</v>
      </c>
      <c r="S970" t="s">
        <v>377</v>
      </c>
      <c r="T970">
        <v>7100</v>
      </c>
      <c r="V970">
        <v>0</v>
      </c>
      <c r="W970">
        <v>10352.9</v>
      </c>
    </row>
    <row r="971" spans="1:23" x14ac:dyDescent="0.35">
      <c r="A971">
        <v>10000270364</v>
      </c>
      <c r="B971">
        <v>1249265</v>
      </c>
      <c r="C971">
        <v>245863</v>
      </c>
      <c r="E971" t="s">
        <v>49</v>
      </c>
      <c r="F971" t="s">
        <v>24</v>
      </c>
      <c r="G971" t="s">
        <v>25</v>
      </c>
      <c r="H971" s="2">
        <v>43052</v>
      </c>
      <c r="I971" s="2">
        <v>43052</v>
      </c>
      <c r="J971" s="2">
        <v>43054</v>
      </c>
      <c r="L971" t="s">
        <v>459</v>
      </c>
      <c r="M971" t="s">
        <v>460</v>
      </c>
      <c r="O971" t="s">
        <v>460</v>
      </c>
      <c r="P971" t="s">
        <v>432</v>
      </c>
      <c r="Q971" t="s">
        <v>432</v>
      </c>
      <c r="R971" t="s">
        <v>435</v>
      </c>
      <c r="S971" t="s">
        <v>377</v>
      </c>
      <c r="T971">
        <v>7100</v>
      </c>
      <c r="V971">
        <v>0</v>
      </c>
      <c r="W971">
        <v>10352.9</v>
      </c>
    </row>
    <row r="972" spans="1:23" x14ac:dyDescent="0.35">
      <c r="A972">
        <v>10000270364</v>
      </c>
      <c r="B972">
        <v>1249265</v>
      </c>
      <c r="C972">
        <v>245863</v>
      </c>
      <c r="E972" t="s">
        <v>49</v>
      </c>
      <c r="F972" t="s">
        <v>24</v>
      </c>
      <c r="G972" t="s">
        <v>25</v>
      </c>
      <c r="H972" s="2">
        <v>43052</v>
      </c>
      <c r="I972" s="2">
        <v>43052</v>
      </c>
      <c r="J972" s="2">
        <v>43054</v>
      </c>
      <c r="L972" t="s">
        <v>459</v>
      </c>
      <c r="M972" t="s">
        <v>460</v>
      </c>
      <c r="O972" t="s">
        <v>460</v>
      </c>
      <c r="P972" t="s">
        <v>432</v>
      </c>
      <c r="Q972" t="s">
        <v>432</v>
      </c>
      <c r="R972" t="s">
        <v>435</v>
      </c>
      <c r="S972" t="s">
        <v>377</v>
      </c>
      <c r="T972">
        <v>7100</v>
      </c>
      <c r="V972">
        <v>0</v>
      </c>
      <c r="W972">
        <v>10352.9</v>
      </c>
    </row>
    <row r="973" spans="1:23" x14ac:dyDescent="0.35">
      <c r="A973">
        <v>10000270364</v>
      </c>
      <c r="B973">
        <v>1249265</v>
      </c>
      <c r="C973">
        <v>245863</v>
      </c>
      <c r="E973" t="s">
        <v>49</v>
      </c>
      <c r="F973" t="s">
        <v>24</v>
      </c>
      <c r="G973" t="s">
        <v>25</v>
      </c>
      <c r="H973" s="2">
        <v>43052</v>
      </c>
      <c r="I973" s="2">
        <v>43052</v>
      </c>
      <c r="J973" s="2">
        <v>43054</v>
      </c>
      <c r="L973" t="s">
        <v>459</v>
      </c>
      <c r="M973" t="s">
        <v>460</v>
      </c>
      <c r="O973" t="s">
        <v>460</v>
      </c>
      <c r="P973" t="s">
        <v>432</v>
      </c>
      <c r="Q973" t="s">
        <v>432</v>
      </c>
      <c r="R973" t="s">
        <v>435</v>
      </c>
      <c r="S973" t="s">
        <v>377</v>
      </c>
      <c r="T973">
        <v>7100</v>
      </c>
      <c r="V973">
        <v>0</v>
      </c>
      <c r="W973">
        <v>10352.9</v>
      </c>
    </row>
    <row r="974" spans="1:23" x14ac:dyDescent="0.35">
      <c r="A974">
        <v>10000270364</v>
      </c>
      <c r="B974">
        <v>1249265</v>
      </c>
      <c r="C974">
        <v>245863</v>
      </c>
      <c r="E974" t="s">
        <v>49</v>
      </c>
      <c r="F974" t="s">
        <v>24</v>
      </c>
      <c r="G974" t="s">
        <v>25</v>
      </c>
      <c r="H974" s="2">
        <v>43052</v>
      </c>
      <c r="I974" s="2">
        <v>43052</v>
      </c>
      <c r="J974" s="2">
        <v>43054</v>
      </c>
      <c r="L974" t="s">
        <v>459</v>
      </c>
      <c r="M974" t="s">
        <v>460</v>
      </c>
      <c r="O974" t="s">
        <v>460</v>
      </c>
      <c r="P974" t="s">
        <v>432</v>
      </c>
      <c r="Q974" t="s">
        <v>432</v>
      </c>
      <c r="R974" t="s">
        <v>435</v>
      </c>
      <c r="S974" t="s">
        <v>377</v>
      </c>
      <c r="T974">
        <v>7100</v>
      </c>
      <c r="V974">
        <v>0</v>
      </c>
      <c r="W974">
        <v>10352.9</v>
      </c>
    </row>
    <row r="975" spans="1:23" x14ac:dyDescent="0.35">
      <c r="A975">
        <v>10000270364</v>
      </c>
      <c r="B975">
        <v>1249265</v>
      </c>
      <c r="C975">
        <v>245863</v>
      </c>
      <c r="E975" t="s">
        <v>49</v>
      </c>
      <c r="F975" t="s">
        <v>24</v>
      </c>
      <c r="G975" t="s">
        <v>25</v>
      </c>
      <c r="H975" s="2">
        <v>43052</v>
      </c>
      <c r="I975" s="2">
        <v>43052</v>
      </c>
      <c r="J975" s="2">
        <v>43054</v>
      </c>
      <c r="L975" t="s">
        <v>459</v>
      </c>
      <c r="M975" t="s">
        <v>460</v>
      </c>
      <c r="O975" t="s">
        <v>460</v>
      </c>
      <c r="P975" t="s">
        <v>432</v>
      </c>
      <c r="Q975" t="s">
        <v>432</v>
      </c>
      <c r="R975" t="s">
        <v>435</v>
      </c>
      <c r="S975" t="s">
        <v>377</v>
      </c>
      <c r="T975">
        <v>7100</v>
      </c>
      <c r="V975">
        <v>0</v>
      </c>
      <c r="W975">
        <v>10352.9</v>
      </c>
    </row>
    <row r="976" spans="1:23" x14ac:dyDescent="0.35">
      <c r="A976">
        <v>10000270364</v>
      </c>
      <c r="B976">
        <v>1249265</v>
      </c>
      <c r="C976">
        <v>245863</v>
      </c>
      <c r="E976" t="s">
        <v>49</v>
      </c>
      <c r="F976" t="s">
        <v>24</v>
      </c>
      <c r="G976" t="s">
        <v>25</v>
      </c>
      <c r="H976" s="2">
        <v>43052</v>
      </c>
      <c r="I976" s="2">
        <v>43052</v>
      </c>
      <c r="J976" s="2">
        <v>43054</v>
      </c>
      <c r="L976" t="s">
        <v>459</v>
      </c>
      <c r="M976" t="s">
        <v>460</v>
      </c>
      <c r="O976" t="s">
        <v>460</v>
      </c>
      <c r="P976" t="s">
        <v>432</v>
      </c>
      <c r="Q976" t="s">
        <v>432</v>
      </c>
      <c r="R976" t="s">
        <v>435</v>
      </c>
      <c r="S976" t="s">
        <v>377</v>
      </c>
      <c r="T976">
        <v>7100</v>
      </c>
      <c r="V976">
        <v>0</v>
      </c>
      <c r="W976">
        <v>10352.9</v>
      </c>
    </row>
    <row r="977" spans="1:23" x14ac:dyDescent="0.35">
      <c r="A977">
        <v>10000270364</v>
      </c>
      <c r="B977">
        <v>1249265</v>
      </c>
      <c r="C977">
        <v>245863</v>
      </c>
      <c r="E977" t="s">
        <v>49</v>
      </c>
      <c r="F977" t="s">
        <v>24</v>
      </c>
      <c r="G977" t="s">
        <v>25</v>
      </c>
      <c r="H977" s="2">
        <v>43052</v>
      </c>
      <c r="I977" s="2">
        <v>43052</v>
      </c>
      <c r="J977" s="2">
        <v>43054</v>
      </c>
      <c r="L977" t="s">
        <v>459</v>
      </c>
      <c r="M977" t="s">
        <v>460</v>
      </c>
      <c r="O977" t="s">
        <v>460</v>
      </c>
      <c r="P977" t="s">
        <v>432</v>
      </c>
      <c r="Q977" t="s">
        <v>432</v>
      </c>
      <c r="R977" t="s">
        <v>435</v>
      </c>
      <c r="S977" t="s">
        <v>377</v>
      </c>
      <c r="T977">
        <v>7100</v>
      </c>
      <c r="V977">
        <v>0</v>
      </c>
      <c r="W977">
        <v>10352.9</v>
      </c>
    </row>
    <row r="978" spans="1:23" x14ac:dyDescent="0.35">
      <c r="A978">
        <v>10000270364</v>
      </c>
      <c r="B978">
        <v>1249265</v>
      </c>
      <c r="C978">
        <v>245863</v>
      </c>
      <c r="E978" t="s">
        <v>49</v>
      </c>
      <c r="F978" t="s">
        <v>24</v>
      </c>
      <c r="G978" t="s">
        <v>25</v>
      </c>
      <c r="H978" s="2">
        <v>43052</v>
      </c>
      <c r="I978" s="2">
        <v>43052</v>
      </c>
      <c r="J978" s="2">
        <v>43054</v>
      </c>
      <c r="L978" t="s">
        <v>459</v>
      </c>
      <c r="M978" t="s">
        <v>460</v>
      </c>
      <c r="O978" t="s">
        <v>460</v>
      </c>
      <c r="P978" t="s">
        <v>432</v>
      </c>
      <c r="Q978" t="s">
        <v>432</v>
      </c>
      <c r="R978" t="s">
        <v>435</v>
      </c>
      <c r="S978" t="s">
        <v>377</v>
      </c>
      <c r="T978">
        <v>7100</v>
      </c>
      <c r="V978">
        <v>0</v>
      </c>
      <c r="W978">
        <v>10352.9</v>
      </c>
    </row>
    <row r="979" spans="1:23" x14ac:dyDescent="0.35">
      <c r="A979">
        <v>10000270364</v>
      </c>
      <c r="B979">
        <v>1249265</v>
      </c>
      <c r="C979">
        <v>245863</v>
      </c>
      <c r="E979" t="s">
        <v>49</v>
      </c>
      <c r="F979" t="s">
        <v>24</v>
      </c>
      <c r="G979" t="s">
        <v>25</v>
      </c>
      <c r="H979" s="2">
        <v>43052</v>
      </c>
      <c r="I979" s="2">
        <v>43052</v>
      </c>
      <c r="J979" s="2">
        <v>43054</v>
      </c>
      <c r="L979" t="s">
        <v>459</v>
      </c>
      <c r="M979" t="s">
        <v>460</v>
      </c>
      <c r="O979" t="s">
        <v>460</v>
      </c>
      <c r="P979" t="s">
        <v>432</v>
      </c>
      <c r="Q979" t="s">
        <v>432</v>
      </c>
      <c r="R979" t="s">
        <v>435</v>
      </c>
      <c r="S979" t="s">
        <v>377</v>
      </c>
      <c r="T979">
        <v>7100</v>
      </c>
      <c r="V979">
        <v>0</v>
      </c>
      <c r="W979">
        <v>10352.9</v>
      </c>
    </row>
    <row r="980" spans="1:23" x14ac:dyDescent="0.35">
      <c r="A980">
        <v>10000270364</v>
      </c>
      <c r="B980">
        <v>1249265</v>
      </c>
      <c r="C980">
        <v>245863</v>
      </c>
      <c r="E980" t="s">
        <v>49</v>
      </c>
      <c r="F980" t="s">
        <v>24</v>
      </c>
      <c r="G980" t="s">
        <v>25</v>
      </c>
      <c r="H980" s="2">
        <v>43052</v>
      </c>
      <c r="I980" s="2">
        <v>43052</v>
      </c>
      <c r="J980" s="2">
        <v>43054</v>
      </c>
      <c r="L980" t="s">
        <v>459</v>
      </c>
      <c r="M980" t="s">
        <v>460</v>
      </c>
      <c r="O980" t="s">
        <v>460</v>
      </c>
      <c r="P980" t="s">
        <v>432</v>
      </c>
      <c r="Q980" t="s">
        <v>432</v>
      </c>
      <c r="R980" t="s">
        <v>435</v>
      </c>
      <c r="S980" t="s">
        <v>377</v>
      </c>
      <c r="T980">
        <v>7100</v>
      </c>
      <c r="V980">
        <v>0</v>
      </c>
      <c r="W980">
        <v>10352.9</v>
      </c>
    </row>
    <row r="981" spans="1:23" x14ac:dyDescent="0.35">
      <c r="A981">
        <v>10000270364</v>
      </c>
      <c r="B981">
        <v>1249265</v>
      </c>
      <c r="C981">
        <v>245863</v>
      </c>
      <c r="E981" t="s">
        <v>49</v>
      </c>
      <c r="F981" t="s">
        <v>24</v>
      </c>
      <c r="G981" t="s">
        <v>25</v>
      </c>
      <c r="H981" s="2">
        <v>43052</v>
      </c>
      <c r="I981" s="2">
        <v>43052</v>
      </c>
      <c r="J981" s="2">
        <v>43054</v>
      </c>
      <c r="L981" t="s">
        <v>459</v>
      </c>
      <c r="M981" t="s">
        <v>460</v>
      </c>
      <c r="O981" t="s">
        <v>460</v>
      </c>
      <c r="P981" t="s">
        <v>432</v>
      </c>
      <c r="Q981" t="s">
        <v>432</v>
      </c>
      <c r="R981" t="s">
        <v>435</v>
      </c>
      <c r="S981" t="s">
        <v>377</v>
      </c>
      <c r="T981">
        <v>7100</v>
      </c>
      <c r="V981">
        <v>0</v>
      </c>
      <c r="W981">
        <v>10352.9</v>
      </c>
    </row>
    <row r="982" spans="1:23" x14ac:dyDescent="0.35">
      <c r="A982">
        <v>10000270364</v>
      </c>
      <c r="B982">
        <v>1249265</v>
      </c>
      <c r="C982">
        <v>245863</v>
      </c>
      <c r="E982" t="s">
        <v>49</v>
      </c>
      <c r="F982" t="s">
        <v>24</v>
      </c>
      <c r="G982" t="s">
        <v>25</v>
      </c>
      <c r="H982" s="2">
        <v>43052</v>
      </c>
      <c r="I982" s="2">
        <v>43052</v>
      </c>
      <c r="J982" s="2">
        <v>43054</v>
      </c>
      <c r="L982" t="s">
        <v>459</v>
      </c>
      <c r="M982" t="s">
        <v>460</v>
      </c>
      <c r="O982" t="s">
        <v>460</v>
      </c>
      <c r="P982" t="s">
        <v>432</v>
      </c>
      <c r="Q982" t="s">
        <v>432</v>
      </c>
      <c r="R982" t="s">
        <v>435</v>
      </c>
      <c r="S982" t="s">
        <v>377</v>
      </c>
      <c r="T982">
        <v>7100</v>
      </c>
      <c r="V982">
        <v>0</v>
      </c>
      <c r="W982">
        <v>10352.9</v>
      </c>
    </row>
    <row r="983" spans="1:23" x14ac:dyDescent="0.35">
      <c r="A983">
        <v>10000270364</v>
      </c>
      <c r="B983">
        <v>1249265</v>
      </c>
      <c r="C983">
        <v>245863</v>
      </c>
      <c r="E983" t="s">
        <v>49</v>
      </c>
      <c r="F983" t="s">
        <v>24</v>
      </c>
      <c r="G983" t="s">
        <v>25</v>
      </c>
      <c r="H983" s="2">
        <v>43052</v>
      </c>
      <c r="I983" s="2">
        <v>43052</v>
      </c>
      <c r="J983" s="2">
        <v>43054</v>
      </c>
      <c r="L983" t="s">
        <v>459</v>
      </c>
      <c r="M983" t="s">
        <v>460</v>
      </c>
      <c r="O983" t="s">
        <v>460</v>
      </c>
      <c r="P983" t="s">
        <v>432</v>
      </c>
      <c r="Q983" t="s">
        <v>432</v>
      </c>
      <c r="R983" t="s">
        <v>435</v>
      </c>
      <c r="S983" t="s">
        <v>377</v>
      </c>
      <c r="T983">
        <v>7100</v>
      </c>
      <c r="V983">
        <v>10352.9</v>
      </c>
      <c r="W983">
        <v>10352.9</v>
      </c>
    </row>
    <row r="984" spans="1:23" x14ac:dyDescent="0.35">
      <c r="A984">
        <v>10000270364</v>
      </c>
      <c r="B984">
        <v>1249265</v>
      </c>
      <c r="C984">
        <v>245863</v>
      </c>
      <c r="E984" t="s">
        <v>49</v>
      </c>
      <c r="F984" t="s">
        <v>24</v>
      </c>
      <c r="G984" t="s">
        <v>25</v>
      </c>
      <c r="H984" s="2">
        <v>43052</v>
      </c>
      <c r="I984" s="2">
        <v>43052</v>
      </c>
      <c r="J984" s="2">
        <v>43054</v>
      </c>
      <c r="L984" t="s">
        <v>459</v>
      </c>
      <c r="M984" t="s">
        <v>460</v>
      </c>
      <c r="O984" t="s">
        <v>460</v>
      </c>
      <c r="P984" t="s">
        <v>432</v>
      </c>
      <c r="Q984" t="s">
        <v>432</v>
      </c>
      <c r="R984" t="s">
        <v>435</v>
      </c>
      <c r="S984" t="s">
        <v>377</v>
      </c>
      <c r="T984">
        <v>7100</v>
      </c>
      <c r="V984">
        <v>0</v>
      </c>
      <c r="W984">
        <v>10352.9</v>
      </c>
    </row>
    <row r="985" spans="1:23" x14ac:dyDescent="0.35">
      <c r="A985">
        <v>10000270364</v>
      </c>
      <c r="B985">
        <v>1249265</v>
      </c>
      <c r="C985">
        <v>245863</v>
      </c>
      <c r="E985" t="s">
        <v>49</v>
      </c>
      <c r="F985" t="s">
        <v>24</v>
      </c>
      <c r="G985" t="s">
        <v>25</v>
      </c>
      <c r="H985" s="2">
        <v>43052</v>
      </c>
      <c r="I985" s="2">
        <v>43052</v>
      </c>
      <c r="J985" s="2">
        <v>43054</v>
      </c>
      <c r="L985" t="s">
        <v>459</v>
      </c>
      <c r="M985" t="s">
        <v>460</v>
      </c>
      <c r="O985" t="s">
        <v>460</v>
      </c>
      <c r="P985" t="s">
        <v>432</v>
      </c>
      <c r="Q985" t="s">
        <v>432</v>
      </c>
      <c r="R985" t="s">
        <v>435</v>
      </c>
      <c r="S985" t="s">
        <v>377</v>
      </c>
      <c r="T985">
        <v>7100</v>
      </c>
      <c r="V985">
        <v>0</v>
      </c>
      <c r="W985">
        <v>10352.9</v>
      </c>
    </row>
    <row r="986" spans="1:23" x14ac:dyDescent="0.35">
      <c r="A986">
        <v>10000270364</v>
      </c>
      <c r="B986">
        <v>1249265</v>
      </c>
      <c r="C986">
        <v>245863</v>
      </c>
      <c r="E986" t="s">
        <v>49</v>
      </c>
      <c r="F986" t="s">
        <v>24</v>
      </c>
      <c r="G986" t="s">
        <v>25</v>
      </c>
      <c r="H986" s="2">
        <v>43052</v>
      </c>
      <c r="I986" s="2">
        <v>43052</v>
      </c>
      <c r="J986" s="2">
        <v>43054</v>
      </c>
      <c r="L986" t="s">
        <v>459</v>
      </c>
      <c r="M986" t="s">
        <v>460</v>
      </c>
      <c r="O986" t="s">
        <v>460</v>
      </c>
      <c r="P986" t="s">
        <v>432</v>
      </c>
      <c r="Q986" t="s">
        <v>432</v>
      </c>
      <c r="R986" t="s">
        <v>435</v>
      </c>
      <c r="S986" t="s">
        <v>377</v>
      </c>
      <c r="T986">
        <v>7100</v>
      </c>
      <c r="V986">
        <v>0</v>
      </c>
      <c r="W986">
        <v>10352.9</v>
      </c>
    </row>
    <row r="987" spans="1:23" x14ac:dyDescent="0.35">
      <c r="A987">
        <v>10000270364</v>
      </c>
      <c r="B987">
        <v>1249265</v>
      </c>
      <c r="C987">
        <v>245863</v>
      </c>
      <c r="E987" t="s">
        <v>49</v>
      </c>
      <c r="F987" t="s">
        <v>24</v>
      </c>
      <c r="G987" t="s">
        <v>25</v>
      </c>
      <c r="H987" s="2">
        <v>43052</v>
      </c>
      <c r="I987" s="2">
        <v>43052</v>
      </c>
      <c r="J987" s="2">
        <v>43054</v>
      </c>
      <c r="L987" t="s">
        <v>459</v>
      </c>
      <c r="M987" t="s">
        <v>460</v>
      </c>
      <c r="O987" t="s">
        <v>460</v>
      </c>
      <c r="P987" t="s">
        <v>432</v>
      </c>
      <c r="Q987" t="s">
        <v>432</v>
      </c>
      <c r="R987" t="s">
        <v>435</v>
      </c>
      <c r="S987" t="s">
        <v>377</v>
      </c>
      <c r="T987">
        <v>7100</v>
      </c>
      <c r="V987">
        <v>0</v>
      </c>
      <c r="W987">
        <v>10352.9</v>
      </c>
    </row>
    <row r="988" spans="1:23" x14ac:dyDescent="0.35">
      <c r="A988">
        <v>10000270364</v>
      </c>
      <c r="B988">
        <v>1249265</v>
      </c>
      <c r="C988">
        <v>245863</v>
      </c>
      <c r="E988" t="s">
        <v>49</v>
      </c>
      <c r="F988" t="s">
        <v>24</v>
      </c>
      <c r="G988" t="s">
        <v>25</v>
      </c>
      <c r="H988" s="2">
        <v>43052</v>
      </c>
      <c r="I988" s="2">
        <v>43052</v>
      </c>
      <c r="J988" s="2">
        <v>43054</v>
      </c>
      <c r="L988" t="s">
        <v>459</v>
      </c>
      <c r="M988" t="s">
        <v>460</v>
      </c>
      <c r="O988" t="s">
        <v>460</v>
      </c>
      <c r="P988" t="s">
        <v>432</v>
      </c>
      <c r="Q988" t="s">
        <v>432</v>
      </c>
      <c r="R988" t="s">
        <v>435</v>
      </c>
      <c r="S988" t="s">
        <v>377</v>
      </c>
      <c r="T988">
        <v>7100</v>
      </c>
      <c r="V988">
        <v>0</v>
      </c>
      <c r="W988">
        <v>10352.9</v>
      </c>
    </row>
    <row r="989" spans="1:23" x14ac:dyDescent="0.35">
      <c r="A989">
        <v>10000270364</v>
      </c>
      <c r="B989">
        <v>1249265</v>
      </c>
      <c r="C989">
        <v>245863</v>
      </c>
      <c r="E989" t="s">
        <v>49</v>
      </c>
      <c r="F989" t="s">
        <v>24</v>
      </c>
      <c r="G989" t="s">
        <v>25</v>
      </c>
      <c r="H989" s="2">
        <v>43052</v>
      </c>
      <c r="I989" s="2">
        <v>43052</v>
      </c>
      <c r="J989" s="2">
        <v>43054</v>
      </c>
      <c r="L989" t="s">
        <v>459</v>
      </c>
      <c r="M989" t="s">
        <v>460</v>
      </c>
      <c r="O989" t="s">
        <v>460</v>
      </c>
      <c r="P989" t="s">
        <v>432</v>
      </c>
      <c r="Q989" t="s">
        <v>432</v>
      </c>
      <c r="R989" t="s">
        <v>435</v>
      </c>
      <c r="S989" t="s">
        <v>377</v>
      </c>
      <c r="T989">
        <v>7100</v>
      </c>
      <c r="V989">
        <v>0</v>
      </c>
      <c r="W989">
        <v>10352.9</v>
      </c>
    </row>
    <row r="990" spans="1:23" x14ac:dyDescent="0.35">
      <c r="A990">
        <v>10000270364</v>
      </c>
      <c r="B990">
        <v>1249265</v>
      </c>
      <c r="C990">
        <v>3002393</v>
      </c>
      <c r="E990" t="s">
        <v>49</v>
      </c>
      <c r="F990" t="s">
        <v>24</v>
      </c>
      <c r="G990" t="s">
        <v>25</v>
      </c>
      <c r="H990" s="2">
        <v>43060</v>
      </c>
      <c r="I990" s="2">
        <v>43060</v>
      </c>
      <c r="J990" s="2">
        <v>43081</v>
      </c>
      <c r="L990" t="s">
        <v>41</v>
      </c>
      <c r="M990" t="s">
        <v>37</v>
      </c>
      <c r="O990" t="s">
        <v>37</v>
      </c>
      <c r="P990" t="s">
        <v>457</v>
      </c>
      <c r="Q990" t="s">
        <v>457</v>
      </c>
      <c r="R990" t="s">
        <v>458</v>
      </c>
      <c r="S990" t="s">
        <v>376</v>
      </c>
      <c r="T990">
        <v>244</v>
      </c>
      <c r="V990">
        <v>0</v>
      </c>
      <c r="W990">
        <v>47548.09</v>
      </c>
    </row>
    <row r="991" spans="1:23" x14ac:dyDescent="0.35">
      <c r="A991">
        <v>10000270364</v>
      </c>
      <c r="B991">
        <v>1249265</v>
      </c>
      <c r="C991">
        <v>3002393</v>
      </c>
      <c r="E991" t="s">
        <v>49</v>
      </c>
      <c r="F991" t="s">
        <v>24</v>
      </c>
      <c r="G991" t="s">
        <v>25</v>
      </c>
      <c r="H991" s="2">
        <v>43060</v>
      </c>
      <c r="I991" s="2">
        <v>43060</v>
      </c>
      <c r="J991" s="2">
        <v>43081</v>
      </c>
      <c r="L991" t="s">
        <v>41</v>
      </c>
      <c r="M991" t="s">
        <v>37</v>
      </c>
      <c r="O991" t="s">
        <v>37</v>
      </c>
      <c r="P991" t="s">
        <v>457</v>
      </c>
      <c r="Q991" t="s">
        <v>457</v>
      </c>
      <c r="R991" t="s">
        <v>458</v>
      </c>
      <c r="S991" t="s">
        <v>376</v>
      </c>
      <c r="T991">
        <v>244</v>
      </c>
      <c r="V991">
        <v>0</v>
      </c>
      <c r="W991">
        <v>47548.09</v>
      </c>
    </row>
    <row r="992" spans="1:23" x14ac:dyDescent="0.35">
      <c r="A992">
        <v>10000277689</v>
      </c>
      <c r="B992">
        <v>1111375</v>
      </c>
      <c r="C992">
        <v>3386312</v>
      </c>
      <c r="E992" t="s">
        <v>49</v>
      </c>
      <c r="F992" t="s">
        <v>30</v>
      </c>
      <c r="G992" t="s">
        <v>31</v>
      </c>
      <c r="H992" s="2">
        <v>42478</v>
      </c>
      <c r="L992">
        <v>99215</v>
      </c>
      <c r="M992" t="s">
        <v>198</v>
      </c>
      <c r="N992" t="s">
        <v>461</v>
      </c>
      <c r="O992" t="s">
        <v>198</v>
      </c>
      <c r="P992" t="s">
        <v>461</v>
      </c>
      <c r="Q992" t="s">
        <v>461</v>
      </c>
      <c r="R992" t="s">
        <v>462</v>
      </c>
      <c r="S992" t="s">
        <v>463</v>
      </c>
      <c r="V992">
        <v>112.68</v>
      </c>
      <c r="W992">
        <v>0</v>
      </c>
    </row>
    <row r="993" spans="1:23" x14ac:dyDescent="0.35">
      <c r="A993">
        <v>10000277689</v>
      </c>
      <c r="B993">
        <v>1111375</v>
      </c>
      <c r="C993">
        <v>3386312</v>
      </c>
      <c r="E993" t="s">
        <v>49</v>
      </c>
      <c r="F993" t="s">
        <v>30</v>
      </c>
      <c r="G993" t="s">
        <v>31</v>
      </c>
      <c r="H993" s="2">
        <v>42746</v>
      </c>
      <c r="L993">
        <v>99213</v>
      </c>
      <c r="M993" t="s">
        <v>121</v>
      </c>
      <c r="N993" t="s">
        <v>464</v>
      </c>
      <c r="O993" t="s">
        <v>121</v>
      </c>
      <c r="P993" t="s">
        <v>464</v>
      </c>
      <c r="Q993" t="s">
        <v>464</v>
      </c>
      <c r="R993" t="s">
        <v>461</v>
      </c>
      <c r="S993" t="s">
        <v>465</v>
      </c>
      <c r="V993">
        <v>56.4</v>
      </c>
      <c r="W993">
        <v>0</v>
      </c>
    </row>
    <row r="994" spans="1:23" x14ac:dyDescent="0.35">
      <c r="A994">
        <v>10000277689</v>
      </c>
      <c r="B994">
        <v>1111375</v>
      </c>
      <c r="C994">
        <v>3386312</v>
      </c>
      <c r="E994" t="s">
        <v>49</v>
      </c>
      <c r="F994" t="s">
        <v>30</v>
      </c>
      <c r="G994" t="s">
        <v>31</v>
      </c>
      <c r="H994" s="2">
        <v>42619</v>
      </c>
      <c r="L994">
        <v>99213</v>
      </c>
      <c r="M994" t="s">
        <v>466</v>
      </c>
      <c r="N994" t="s">
        <v>463</v>
      </c>
      <c r="O994" t="s">
        <v>466</v>
      </c>
      <c r="P994" t="s">
        <v>463</v>
      </c>
      <c r="Q994" t="s">
        <v>463</v>
      </c>
      <c r="R994" t="s">
        <v>461</v>
      </c>
      <c r="S994" t="s">
        <v>414</v>
      </c>
      <c r="V994">
        <v>56.19</v>
      </c>
      <c r="W994">
        <v>0</v>
      </c>
    </row>
    <row r="995" spans="1:23" x14ac:dyDescent="0.35">
      <c r="A995">
        <v>10000277689</v>
      </c>
      <c r="C995">
        <v>2346692</v>
      </c>
      <c r="E995" t="s">
        <v>23</v>
      </c>
      <c r="F995" t="s">
        <v>30</v>
      </c>
      <c r="G995" t="s">
        <v>31</v>
      </c>
      <c r="H995" s="2">
        <v>42410</v>
      </c>
      <c r="L995">
        <v>99214</v>
      </c>
      <c r="M995" t="s">
        <v>467</v>
      </c>
      <c r="N995" t="s">
        <v>273</v>
      </c>
      <c r="O995" t="s">
        <v>467</v>
      </c>
      <c r="P995" t="s">
        <v>273</v>
      </c>
      <c r="Q995" t="s">
        <v>273</v>
      </c>
      <c r="U995">
        <v>76.680000000000007</v>
      </c>
    </row>
    <row r="996" spans="1:23" x14ac:dyDescent="0.35">
      <c r="A996">
        <v>10000277689</v>
      </c>
      <c r="B996">
        <v>1111375</v>
      </c>
      <c r="C996">
        <v>2346692</v>
      </c>
      <c r="E996" t="s">
        <v>49</v>
      </c>
      <c r="F996" t="s">
        <v>30</v>
      </c>
      <c r="G996" t="s">
        <v>31</v>
      </c>
      <c r="H996" s="2">
        <v>42658</v>
      </c>
      <c r="L996">
        <v>99213</v>
      </c>
      <c r="M996" t="s">
        <v>468</v>
      </c>
      <c r="N996" t="s">
        <v>65</v>
      </c>
      <c r="O996" t="s">
        <v>468</v>
      </c>
      <c r="P996" t="s">
        <v>65</v>
      </c>
      <c r="Q996" t="s">
        <v>65</v>
      </c>
      <c r="V996">
        <v>66.099999999999994</v>
      </c>
      <c r="W996">
        <v>0</v>
      </c>
    </row>
    <row r="997" spans="1:23" x14ac:dyDescent="0.35">
      <c r="A997">
        <v>10000277689</v>
      </c>
      <c r="B997">
        <v>1111375</v>
      </c>
      <c r="C997">
        <v>3357155</v>
      </c>
      <c r="E997" t="s">
        <v>49</v>
      </c>
      <c r="F997" t="s">
        <v>30</v>
      </c>
      <c r="G997" t="s">
        <v>31</v>
      </c>
      <c r="H997" s="2">
        <v>42651</v>
      </c>
      <c r="L997">
        <v>99213</v>
      </c>
      <c r="M997" t="s">
        <v>467</v>
      </c>
      <c r="O997" t="s">
        <v>467</v>
      </c>
      <c r="V997">
        <v>66.099999999999994</v>
      </c>
      <c r="W997">
        <v>0</v>
      </c>
    </row>
    <row r="998" spans="1:23" x14ac:dyDescent="0.35">
      <c r="A998">
        <v>10000277689</v>
      </c>
      <c r="B998">
        <v>1111375</v>
      </c>
      <c r="C998">
        <v>3386312</v>
      </c>
      <c r="E998" t="s">
        <v>49</v>
      </c>
      <c r="F998" t="s">
        <v>30</v>
      </c>
      <c r="G998" t="s">
        <v>31</v>
      </c>
      <c r="H998" s="2">
        <v>42676</v>
      </c>
      <c r="L998">
        <v>99214</v>
      </c>
      <c r="M998" t="s">
        <v>469</v>
      </c>
      <c r="N998" t="s">
        <v>470</v>
      </c>
      <c r="O998" t="s">
        <v>469</v>
      </c>
      <c r="P998" t="s">
        <v>470</v>
      </c>
      <c r="Q998" t="s">
        <v>470</v>
      </c>
      <c r="R998" t="s">
        <v>464</v>
      </c>
      <c r="V998">
        <v>83.48</v>
      </c>
      <c r="W998">
        <v>0</v>
      </c>
    </row>
    <row r="999" spans="1:23" x14ac:dyDescent="0.35">
      <c r="A999">
        <v>10000277689</v>
      </c>
      <c r="C999">
        <v>3014335</v>
      </c>
      <c r="E999" t="s">
        <v>23</v>
      </c>
      <c r="F999" t="s">
        <v>30</v>
      </c>
      <c r="G999" t="s">
        <v>44</v>
      </c>
      <c r="H999" s="2">
        <v>42407</v>
      </c>
      <c r="L999">
        <v>99284</v>
      </c>
      <c r="M999" t="s">
        <v>471</v>
      </c>
      <c r="O999" t="s">
        <v>471</v>
      </c>
      <c r="U999">
        <v>44.57</v>
      </c>
    </row>
    <row r="1000" spans="1:23" x14ac:dyDescent="0.35">
      <c r="A1000">
        <v>10000277689</v>
      </c>
      <c r="B1000">
        <v>1111375</v>
      </c>
      <c r="C1000">
        <v>3014335</v>
      </c>
      <c r="E1000" t="s">
        <v>49</v>
      </c>
      <c r="F1000" t="s">
        <v>30</v>
      </c>
      <c r="G1000" t="s">
        <v>44</v>
      </c>
      <c r="H1000" s="2">
        <v>42801</v>
      </c>
      <c r="L1000">
        <v>99283</v>
      </c>
      <c r="M1000" t="s">
        <v>273</v>
      </c>
      <c r="N1000" t="s">
        <v>472</v>
      </c>
      <c r="O1000" t="s">
        <v>273</v>
      </c>
      <c r="P1000" t="s">
        <v>472</v>
      </c>
      <c r="Q1000" t="s">
        <v>472</v>
      </c>
      <c r="R1000" t="s">
        <v>104</v>
      </c>
      <c r="V1000">
        <v>57.21</v>
      </c>
      <c r="W1000">
        <v>0</v>
      </c>
    </row>
    <row r="1001" spans="1:23" x14ac:dyDescent="0.35">
      <c r="A1001">
        <v>10000277689</v>
      </c>
      <c r="B1001">
        <v>1111375</v>
      </c>
      <c r="C1001">
        <v>354283</v>
      </c>
      <c r="E1001" t="s">
        <v>49</v>
      </c>
      <c r="F1001" t="s">
        <v>23</v>
      </c>
      <c r="G1001" t="s">
        <v>44</v>
      </c>
      <c r="H1001" s="2">
        <v>42801</v>
      </c>
      <c r="J1001" s="2">
        <v>42801</v>
      </c>
      <c r="L1001">
        <v>99283</v>
      </c>
      <c r="M1001" t="s">
        <v>273</v>
      </c>
      <c r="N1001" t="s">
        <v>473</v>
      </c>
      <c r="O1001" t="s">
        <v>273</v>
      </c>
      <c r="P1001" t="s">
        <v>473</v>
      </c>
      <c r="Q1001" t="s">
        <v>473</v>
      </c>
      <c r="V1001">
        <v>120.31</v>
      </c>
      <c r="W1001">
        <v>120.31</v>
      </c>
    </row>
    <row r="1002" spans="1:23" x14ac:dyDescent="0.35">
      <c r="A1002">
        <v>10000277689</v>
      </c>
      <c r="B1002">
        <v>1111375</v>
      </c>
      <c r="C1002">
        <v>354283</v>
      </c>
      <c r="E1002" t="s">
        <v>49</v>
      </c>
      <c r="F1002" t="s">
        <v>23</v>
      </c>
      <c r="G1002" t="s">
        <v>44</v>
      </c>
      <c r="H1002" s="2">
        <v>42974</v>
      </c>
      <c r="J1002" s="2">
        <v>42974</v>
      </c>
      <c r="L1002">
        <v>99282</v>
      </c>
      <c r="M1002" t="s">
        <v>302</v>
      </c>
      <c r="N1002" t="s">
        <v>132</v>
      </c>
      <c r="O1002" t="s">
        <v>302</v>
      </c>
      <c r="P1002" t="s">
        <v>132</v>
      </c>
      <c r="Q1002" t="s">
        <v>132</v>
      </c>
      <c r="R1002" t="s">
        <v>121</v>
      </c>
      <c r="S1002" t="s">
        <v>273</v>
      </c>
      <c r="V1002">
        <v>125.67</v>
      </c>
      <c r="W1002">
        <v>125.67</v>
      </c>
    </row>
    <row r="1003" spans="1:23" x14ac:dyDescent="0.35">
      <c r="A1003">
        <v>10000277689</v>
      </c>
      <c r="B1003">
        <v>1111375</v>
      </c>
      <c r="C1003">
        <v>3435729</v>
      </c>
      <c r="E1003" t="s">
        <v>49</v>
      </c>
      <c r="F1003" t="s">
        <v>30</v>
      </c>
      <c r="G1003" t="s">
        <v>44</v>
      </c>
      <c r="H1003" s="2">
        <v>42974</v>
      </c>
      <c r="L1003">
        <v>99282</v>
      </c>
      <c r="M1003" t="s">
        <v>302</v>
      </c>
      <c r="O1003" t="s">
        <v>302</v>
      </c>
      <c r="V1003">
        <v>32.49</v>
      </c>
      <c r="W1003">
        <v>0</v>
      </c>
    </row>
    <row r="1004" spans="1:23" x14ac:dyDescent="0.35">
      <c r="A1004">
        <v>10000277689</v>
      </c>
      <c r="C1004">
        <v>354283</v>
      </c>
      <c r="E1004" t="s">
        <v>23</v>
      </c>
      <c r="F1004" t="s">
        <v>23</v>
      </c>
      <c r="G1004" t="s">
        <v>44</v>
      </c>
      <c r="H1004" s="2">
        <v>42407</v>
      </c>
      <c r="L1004">
        <v>99284</v>
      </c>
      <c r="M1004" t="s">
        <v>474</v>
      </c>
      <c r="O1004" t="s">
        <v>474</v>
      </c>
      <c r="U1004">
        <v>143.57</v>
      </c>
    </row>
    <row r="1005" spans="1:23" x14ac:dyDescent="0.35">
      <c r="A1005">
        <v>10000277689</v>
      </c>
      <c r="B1005">
        <v>1111375</v>
      </c>
      <c r="C1005">
        <v>3435729</v>
      </c>
      <c r="E1005" t="s">
        <v>49</v>
      </c>
      <c r="F1005" t="s">
        <v>30</v>
      </c>
      <c r="G1005" t="s">
        <v>44</v>
      </c>
      <c r="H1005" s="2">
        <v>42921</v>
      </c>
      <c r="L1005">
        <v>99283</v>
      </c>
      <c r="M1005" t="s">
        <v>85</v>
      </c>
      <c r="N1005" t="s">
        <v>475</v>
      </c>
      <c r="O1005" t="s">
        <v>85</v>
      </c>
      <c r="P1005" t="s">
        <v>475</v>
      </c>
      <c r="Q1005" t="s">
        <v>475</v>
      </c>
      <c r="V1005">
        <v>48.63</v>
      </c>
      <c r="W1005">
        <v>0</v>
      </c>
    </row>
    <row r="1006" spans="1:23" x14ac:dyDescent="0.35">
      <c r="A1006">
        <v>10000277689</v>
      </c>
      <c r="B1006">
        <v>1111375</v>
      </c>
      <c r="C1006">
        <v>354283</v>
      </c>
      <c r="E1006" t="s">
        <v>49</v>
      </c>
      <c r="F1006" t="s">
        <v>23</v>
      </c>
      <c r="G1006" t="s">
        <v>44</v>
      </c>
      <c r="H1006" s="2">
        <v>42745</v>
      </c>
      <c r="J1006" s="2">
        <v>42745</v>
      </c>
      <c r="L1006">
        <v>99283</v>
      </c>
      <c r="M1006" t="s">
        <v>476</v>
      </c>
      <c r="N1006" t="s">
        <v>121</v>
      </c>
      <c r="O1006" t="s">
        <v>476</v>
      </c>
      <c r="P1006" t="s">
        <v>121</v>
      </c>
      <c r="Q1006" t="s">
        <v>121</v>
      </c>
      <c r="R1006" t="s">
        <v>312</v>
      </c>
      <c r="S1006" t="s">
        <v>273</v>
      </c>
      <c r="V1006">
        <v>125.67</v>
      </c>
      <c r="W1006">
        <v>133.30000000000001</v>
      </c>
    </row>
    <row r="1007" spans="1:23" x14ac:dyDescent="0.35">
      <c r="A1007">
        <v>10000277689</v>
      </c>
      <c r="B1007">
        <v>1111375</v>
      </c>
      <c r="C1007">
        <v>1666119</v>
      </c>
      <c r="E1007" t="s">
        <v>49</v>
      </c>
      <c r="F1007" t="s">
        <v>30</v>
      </c>
      <c r="G1007" t="s">
        <v>44</v>
      </c>
      <c r="H1007" s="2">
        <v>42745</v>
      </c>
      <c r="L1007">
        <v>99282</v>
      </c>
      <c r="M1007" t="s">
        <v>476</v>
      </c>
      <c r="O1007" t="s">
        <v>476</v>
      </c>
      <c r="V1007">
        <v>32.49</v>
      </c>
      <c r="W1007">
        <v>0</v>
      </c>
    </row>
    <row r="1008" spans="1:23" x14ac:dyDescent="0.35">
      <c r="A1008">
        <v>10000277689</v>
      </c>
      <c r="B1008">
        <v>1111375</v>
      </c>
      <c r="C1008">
        <v>354283</v>
      </c>
      <c r="E1008" t="s">
        <v>49</v>
      </c>
      <c r="F1008" t="s">
        <v>23</v>
      </c>
      <c r="G1008" t="s">
        <v>44</v>
      </c>
      <c r="H1008" s="2">
        <v>42556</v>
      </c>
      <c r="J1008" s="2">
        <v>42557</v>
      </c>
      <c r="L1008">
        <v>99285</v>
      </c>
      <c r="M1008" t="s">
        <v>104</v>
      </c>
      <c r="N1008" t="s">
        <v>132</v>
      </c>
      <c r="O1008" t="s">
        <v>104</v>
      </c>
      <c r="P1008" t="s">
        <v>132</v>
      </c>
      <c r="Q1008" t="s">
        <v>132</v>
      </c>
      <c r="V1008">
        <v>801.49</v>
      </c>
      <c r="W1008">
        <v>5583.98</v>
      </c>
    </row>
    <row r="1009" spans="1:23" x14ac:dyDescent="0.35">
      <c r="A1009">
        <v>10000277689</v>
      </c>
      <c r="B1009">
        <v>1111375</v>
      </c>
      <c r="C1009">
        <v>2153217</v>
      </c>
      <c r="E1009" t="s">
        <v>49</v>
      </c>
      <c r="F1009" t="s">
        <v>30</v>
      </c>
      <c r="G1009" t="s">
        <v>44</v>
      </c>
      <c r="H1009" s="2">
        <v>42556</v>
      </c>
      <c r="L1009">
        <v>99285</v>
      </c>
      <c r="M1009" t="s">
        <v>104</v>
      </c>
      <c r="N1009" t="s">
        <v>477</v>
      </c>
      <c r="O1009" t="s">
        <v>104</v>
      </c>
      <c r="P1009" t="s">
        <v>477</v>
      </c>
      <c r="Q1009" t="s">
        <v>477</v>
      </c>
      <c r="R1009" t="s">
        <v>273</v>
      </c>
      <c r="V1009">
        <v>66.52</v>
      </c>
      <c r="W1009">
        <v>0</v>
      </c>
    </row>
    <row r="1010" spans="1:23" x14ac:dyDescent="0.35">
      <c r="A1010">
        <v>10000277689</v>
      </c>
      <c r="B1010">
        <v>1111375</v>
      </c>
      <c r="C1010">
        <v>354283</v>
      </c>
      <c r="E1010" t="s">
        <v>49</v>
      </c>
      <c r="F1010" t="s">
        <v>23</v>
      </c>
      <c r="G1010" t="s">
        <v>44</v>
      </c>
      <c r="H1010" s="2">
        <v>42921</v>
      </c>
      <c r="J1010" s="2">
        <v>42921</v>
      </c>
      <c r="L1010">
        <v>99283</v>
      </c>
      <c r="M1010" t="s">
        <v>85</v>
      </c>
      <c r="N1010" t="s">
        <v>273</v>
      </c>
      <c r="O1010" t="s">
        <v>85</v>
      </c>
      <c r="P1010" t="s">
        <v>273</v>
      </c>
      <c r="Q1010" t="s">
        <v>273</v>
      </c>
      <c r="R1010" t="s">
        <v>478</v>
      </c>
      <c r="S1010" t="s">
        <v>121</v>
      </c>
      <c r="V1010">
        <v>114.06</v>
      </c>
      <c r="W1010">
        <v>127.29</v>
      </c>
    </row>
    <row r="1011" spans="1:23" x14ac:dyDescent="0.35">
      <c r="A1011">
        <v>10000277689</v>
      </c>
      <c r="B1011">
        <v>1111375</v>
      </c>
      <c r="C1011">
        <v>407034</v>
      </c>
      <c r="E1011" t="s">
        <v>49</v>
      </c>
      <c r="F1011" t="s">
        <v>24</v>
      </c>
      <c r="G1011" t="s">
        <v>25</v>
      </c>
      <c r="H1011" s="2">
        <v>42891</v>
      </c>
      <c r="I1011" s="2">
        <v>42891</v>
      </c>
      <c r="J1011" s="2">
        <v>42912</v>
      </c>
      <c r="M1011" t="s">
        <v>129</v>
      </c>
      <c r="O1011" t="s">
        <v>129</v>
      </c>
      <c r="P1011" t="s">
        <v>125</v>
      </c>
      <c r="Q1011" t="s">
        <v>125</v>
      </c>
      <c r="R1011" t="s">
        <v>479</v>
      </c>
      <c r="S1011" t="s">
        <v>480</v>
      </c>
      <c r="V1011">
        <v>17076.150000000001</v>
      </c>
      <c r="W1011">
        <v>17076.150000000001</v>
      </c>
    </row>
    <row r="1012" spans="1:23" x14ac:dyDescent="0.35">
      <c r="A1012">
        <v>10000277689</v>
      </c>
      <c r="C1012">
        <v>3000557</v>
      </c>
      <c r="E1012" t="s">
        <v>23</v>
      </c>
      <c r="F1012" t="s">
        <v>24</v>
      </c>
      <c r="G1012" t="s">
        <v>25</v>
      </c>
      <c r="H1012" s="2">
        <v>42421</v>
      </c>
      <c r="I1012" s="2">
        <v>42421</v>
      </c>
      <c r="J1012" s="2">
        <v>42472</v>
      </c>
      <c r="L1012" t="s">
        <v>41</v>
      </c>
      <c r="M1012" t="s">
        <v>402</v>
      </c>
      <c r="N1012" t="s">
        <v>481</v>
      </c>
      <c r="O1012" t="s">
        <v>402</v>
      </c>
      <c r="P1012" t="s">
        <v>481</v>
      </c>
      <c r="Q1012" t="s">
        <v>481</v>
      </c>
      <c r="R1012" t="s">
        <v>482</v>
      </c>
      <c r="S1012" t="s">
        <v>483</v>
      </c>
      <c r="T1012">
        <v>24</v>
      </c>
      <c r="U1012">
        <v>49370.239999999998</v>
      </c>
    </row>
    <row r="1013" spans="1:23" x14ac:dyDescent="0.35">
      <c r="A1013">
        <v>10000277689</v>
      </c>
      <c r="C1013">
        <v>354283</v>
      </c>
      <c r="E1013" t="s">
        <v>23</v>
      </c>
      <c r="F1013" t="s">
        <v>24</v>
      </c>
      <c r="G1013" t="s">
        <v>25</v>
      </c>
      <c r="H1013" s="2">
        <v>42418</v>
      </c>
      <c r="I1013" s="2">
        <v>42418</v>
      </c>
      <c r="J1013" s="2">
        <v>42421</v>
      </c>
      <c r="L1013" t="s">
        <v>375</v>
      </c>
      <c r="M1013" t="s">
        <v>484</v>
      </c>
      <c r="N1013" t="s">
        <v>485</v>
      </c>
      <c r="O1013" t="s">
        <v>484</v>
      </c>
      <c r="P1013" t="s">
        <v>485</v>
      </c>
      <c r="Q1013" t="s">
        <v>485</v>
      </c>
      <c r="R1013" t="s">
        <v>462</v>
      </c>
      <c r="S1013" t="s">
        <v>483</v>
      </c>
      <c r="T1013">
        <v>720</v>
      </c>
      <c r="U1013">
        <v>7850.87</v>
      </c>
    </row>
    <row r="1014" spans="1:23" x14ac:dyDescent="0.35">
      <c r="A1014">
        <v>10000283504</v>
      </c>
      <c r="B1014">
        <v>1208997</v>
      </c>
      <c r="C1014">
        <v>3880499</v>
      </c>
      <c r="E1014" t="s">
        <v>49</v>
      </c>
      <c r="F1014" t="s">
        <v>30</v>
      </c>
      <c r="G1014" t="s">
        <v>31</v>
      </c>
      <c r="H1014" s="2">
        <v>42482</v>
      </c>
      <c r="L1014">
        <v>99214</v>
      </c>
      <c r="M1014" t="s">
        <v>486</v>
      </c>
      <c r="N1014" t="s">
        <v>487</v>
      </c>
      <c r="O1014" t="s">
        <v>486</v>
      </c>
      <c r="P1014" t="s">
        <v>487</v>
      </c>
      <c r="Q1014" t="s">
        <v>487</v>
      </c>
      <c r="V1014">
        <v>50.56</v>
      </c>
      <c r="W1014">
        <v>0</v>
      </c>
    </row>
    <row r="1015" spans="1:23" x14ac:dyDescent="0.35">
      <c r="A1015">
        <v>10000283504</v>
      </c>
      <c r="B1015">
        <v>1208997</v>
      </c>
      <c r="C1015">
        <v>3880499</v>
      </c>
      <c r="E1015" t="s">
        <v>49</v>
      </c>
      <c r="F1015" t="s">
        <v>30</v>
      </c>
      <c r="G1015" t="s">
        <v>31</v>
      </c>
      <c r="H1015" s="2">
        <v>42521</v>
      </c>
      <c r="L1015">
        <v>99213</v>
      </c>
      <c r="M1015" t="s">
        <v>488</v>
      </c>
      <c r="O1015" t="s">
        <v>488</v>
      </c>
      <c r="V1015">
        <v>33.67</v>
      </c>
      <c r="W1015">
        <v>0</v>
      </c>
    </row>
    <row r="1016" spans="1:23" x14ac:dyDescent="0.35">
      <c r="A1016">
        <v>10000283504</v>
      </c>
      <c r="B1016">
        <v>1208997</v>
      </c>
      <c r="C1016">
        <v>3880499</v>
      </c>
      <c r="E1016" t="s">
        <v>49</v>
      </c>
      <c r="F1016" t="s">
        <v>30</v>
      </c>
      <c r="G1016" t="s">
        <v>31</v>
      </c>
      <c r="H1016" s="2">
        <v>42455</v>
      </c>
      <c r="L1016">
        <v>99214</v>
      </c>
      <c r="M1016" t="s">
        <v>486</v>
      </c>
      <c r="N1016" t="s">
        <v>487</v>
      </c>
      <c r="O1016" t="s">
        <v>486</v>
      </c>
      <c r="P1016" t="s">
        <v>487</v>
      </c>
      <c r="Q1016" t="s">
        <v>487</v>
      </c>
      <c r="V1016">
        <v>56.18</v>
      </c>
      <c r="W1016">
        <v>0</v>
      </c>
    </row>
    <row r="1017" spans="1:23" x14ac:dyDescent="0.35">
      <c r="A1017">
        <v>10000283504</v>
      </c>
      <c r="B1017">
        <v>1208997</v>
      </c>
      <c r="C1017">
        <v>3880499</v>
      </c>
      <c r="E1017" t="s">
        <v>49</v>
      </c>
      <c r="F1017" t="s">
        <v>30</v>
      </c>
      <c r="G1017" t="s">
        <v>31</v>
      </c>
      <c r="H1017" s="2">
        <v>42468</v>
      </c>
      <c r="L1017">
        <v>99214</v>
      </c>
      <c r="M1017" t="s">
        <v>486</v>
      </c>
      <c r="N1017" t="s">
        <v>487</v>
      </c>
      <c r="O1017" t="s">
        <v>486</v>
      </c>
      <c r="P1017" t="s">
        <v>487</v>
      </c>
      <c r="Q1017" t="s">
        <v>487</v>
      </c>
      <c r="V1017">
        <v>50.56</v>
      </c>
      <c r="W1017">
        <v>0</v>
      </c>
    </row>
    <row r="1018" spans="1:23" x14ac:dyDescent="0.35">
      <c r="A1018">
        <v>10000283504</v>
      </c>
      <c r="B1018">
        <v>1208997</v>
      </c>
      <c r="C1018">
        <v>3880499</v>
      </c>
      <c r="E1018" t="s">
        <v>49</v>
      </c>
      <c r="F1018" t="s">
        <v>30</v>
      </c>
      <c r="G1018" t="s">
        <v>31</v>
      </c>
      <c r="H1018" s="2">
        <v>42412</v>
      </c>
      <c r="L1018">
        <v>99213</v>
      </c>
      <c r="M1018" t="s">
        <v>489</v>
      </c>
      <c r="N1018" t="s">
        <v>392</v>
      </c>
      <c r="O1018" t="s">
        <v>489</v>
      </c>
      <c r="P1018" t="s">
        <v>392</v>
      </c>
      <c r="Q1018" t="s">
        <v>392</v>
      </c>
      <c r="V1018">
        <v>33.67</v>
      </c>
      <c r="W1018">
        <v>0</v>
      </c>
    </row>
    <row r="1019" spans="1:23" x14ac:dyDescent="0.35">
      <c r="A1019">
        <v>10000283504</v>
      </c>
      <c r="B1019">
        <v>1208997</v>
      </c>
      <c r="C1019">
        <v>3880499</v>
      </c>
      <c r="E1019" t="s">
        <v>49</v>
      </c>
      <c r="F1019" t="s">
        <v>30</v>
      </c>
      <c r="G1019" t="s">
        <v>31</v>
      </c>
      <c r="H1019" s="2">
        <v>42377</v>
      </c>
      <c r="L1019">
        <v>99214</v>
      </c>
      <c r="M1019" t="s">
        <v>392</v>
      </c>
      <c r="N1019" t="s">
        <v>490</v>
      </c>
      <c r="O1019" t="s">
        <v>392</v>
      </c>
      <c r="P1019" t="s">
        <v>490</v>
      </c>
      <c r="Q1019" t="s">
        <v>490</v>
      </c>
      <c r="V1019">
        <v>50.56</v>
      </c>
      <c r="W1019">
        <v>0</v>
      </c>
    </row>
    <row r="1020" spans="1:23" x14ac:dyDescent="0.35">
      <c r="A1020">
        <v>10000283504</v>
      </c>
      <c r="B1020">
        <v>1208997</v>
      </c>
      <c r="C1020">
        <v>3880499</v>
      </c>
      <c r="E1020" t="s">
        <v>49</v>
      </c>
      <c r="F1020" t="s">
        <v>30</v>
      </c>
      <c r="G1020" t="s">
        <v>31</v>
      </c>
      <c r="H1020" s="2">
        <v>42440</v>
      </c>
      <c r="L1020">
        <v>99213</v>
      </c>
      <c r="M1020" t="s">
        <v>392</v>
      </c>
      <c r="N1020" t="s">
        <v>489</v>
      </c>
      <c r="O1020" t="s">
        <v>392</v>
      </c>
      <c r="P1020" t="s">
        <v>489</v>
      </c>
      <c r="Q1020" t="s">
        <v>489</v>
      </c>
      <c r="V1020">
        <v>33.67</v>
      </c>
      <c r="W1020">
        <v>0</v>
      </c>
    </row>
    <row r="1021" spans="1:23" x14ac:dyDescent="0.35">
      <c r="A1021">
        <v>10000283504</v>
      </c>
      <c r="B1021">
        <v>1208997</v>
      </c>
      <c r="C1021">
        <v>1666128</v>
      </c>
      <c r="E1021" t="s">
        <v>49</v>
      </c>
      <c r="F1021" t="s">
        <v>23</v>
      </c>
      <c r="G1021" t="s">
        <v>44</v>
      </c>
      <c r="H1021" s="2">
        <v>42715</v>
      </c>
      <c r="L1021">
        <v>99283</v>
      </c>
      <c r="M1021" t="s">
        <v>491</v>
      </c>
      <c r="O1021" t="s">
        <v>491</v>
      </c>
      <c r="V1021">
        <v>20.54</v>
      </c>
      <c r="W1021">
        <v>0</v>
      </c>
    </row>
    <row r="1022" spans="1:23" x14ac:dyDescent="0.35">
      <c r="A1022">
        <v>10000283504</v>
      </c>
      <c r="B1022">
        <v>1208997</v>
      </c>
      <c r="C1022">
        <v>1666128</v>
      </c>
      <c r="E1022" t="s">
        <v>49</v>
      </c>
      <c r="F1022" t="s">
        <v>23</v>
      </c>
      <c r="G1022" t="s">
        <v>44</v>
      </c>
      <c r="H1022" s="2">
        <v>42715</v>
      </c>
      <c r="J1022" s="2">
        <v>42715</v>
      </c>
      <c r="L1022">
        <v>99283</v>
      </c>
      <c r="M1022" t="s">
        <v>492</v>
      </c>
      <c r="O1022" t="s">
        <v>492</v>
      </c>
      <c r="V1022">
        <v>413</v>
      </c>
      <c r="W1022">
        <v>413</v>
      </c>
    </row>
    <row r="1023" spans="1:23" x14ac:dyDescent="0.35">
      <c r="A1023">
        <v>10000283504</v>
      </c>
      <c r="B1023">
        <v>1208997</v>
      </c>
      <c r="C1023">
        <v>1666086</v>
      </c>
      <c r="E1023" t="s">
        <v>49</v>
      </c>
      <c r="F1023" t="s">
        <v>24</v>
      </c>
      <c r="G1023" t="s">
        <v>25</v>
      </c>
      <c r="H1023" s="2">
        <v>42736</v>
      </c>
      <c r="I1023" s="2">
        <v>42717</v>
      </c>
      <c r="L1023" t="s">
        <v>493</v>
      </c>
      <c r="M1023" t="s">
        <v>37</v>
      </c>
      <c r="O1023" t="s">
        <v>37</v>
      </c>
      <c r="P1023" t="s">
        <v>411</v>
      </c>
      <c r="Q1023" t="s">
        <v>411</v>
      </c>
      <c r="R1023" t="s">
        <v>222</v>
      </c>
      <c r="S1023" t="s">
        <v>494</v>
      </c>
      <c r="T1023">
        <v>44</v>
      </c>
      <c r="V1023">
        <v>33521.089999999997</v>
      </c>
      <c r="W1023">
        <v>124506.9</v>
      </c>
    </row>
    <row r="1024" spans="1:23" x14ac:dyDescent="0.35">
      <c r="A1024">
        <v>10000283504</v>
      </c>
      <c r="B1024">
        <v>1208997</v>
      </c>
      <c r="C1024">
        <v>1666086</v>
      </c>
      <c r="E1024" t="s">
        <v>49</v>
      </c>
      <c r="F1024" t="s">
        <v>24</v>
      </c>
      <c r="G1024" t="s">
        <v>25</v>
      </c>
      <c r="H1024" s="2">
        <v>42748</v>
      </c>
      <c r="I1024" s="2">
        <v>42717</v>
      </c>
      <c r="L1024" t="s">
        <v>493</v>
      </c>
      <c r="M1024" t="s">
        <v>37</v>
      </c>
      <c r="O1024" t="s">
        <v>37</v>
      </c>
      <c r="P1024" t="s">
        <v>411</v>
      </c>
      <c r="Q1024" t="s">
        <v>411</v>
      </c>
      <c r="R1024" t="s">
        <v>222</v>
      </c>
      <c r="S1024" t="s">
        <v>494</v>
      </c>
      <c r="T1024">
        <v>44</v>
      </c>
      <c r="V1024">
        <v>0</v>
      </c>
      <c r="W1024">
        <v>124506.9</v>
      </c>
    </row>
    <row r="1025" spans="1:23" x14ac:dyDescent="0.35">
      <c r="A1025">
        <v>10000283504</v>
      </c>
      <c r="B1025">
        <v>1208997</v>
      </c>
      <c r="C1025">
        <v>1666086</v>
      </c>
      <c r="E1025" t="s">
        <v>49</v>
      </c>
      <c r="F1025" t="s">
        <v>24</v>
      </c>
      <c r="G1025" t="s">
        <v>25</v>
      </c>
      <c r="H1025" s="2">
        <v>42717</v>
      </c>
      <c r="I1025" s="2">
        <v>42717</v>
      </c>
      <c r="L1025" t="s">
        <v>493</v>
      </c>
      <c r="M1025" t="s">
        <v>37</v>
      </c>
      <c r="O1025" t="s">
        <v>37</v>
      </c>
      <c r="P1025" t="s">
        <v>411</v>
      </c>
      <c r="Q1025" t="s">
        <v>411</v>
      </c>
      <c r="R1025" t="s">
        <v>222</v>
      </c>
      <c r="S1025" t="s">
        <v>494</v>
      </c>
      <c r="T1025">
        <v>44</v>
      </c>
      <c r="V1025">
        <v>0</v>
      </c>
      <c r="W1025">
        <v>124506.9</v>
      </c>
    </row>
    <row r="1026" spans="1:23" x14ac:dyDescent="0.35">
      <c r="A1026">
        <v>10000283504</v>
      </c>
      <c r="B1026">
        <v>1208997</v>
      </c>
      <c r="C1026">
        <v>1666086</v>
      </c>
      <c r="E1026" t="s">
        <v>49</v>
      </c>
      <c r="F1026" t="s">
        <v>24</v>
      </c>
      <c r="G1026" t="s">
        <v>25</v>
      </c>
      <c r="H1026" s="2">
        <v>42717</v>
      </c>
      <c r="I1026" s="2">
        <v>42717</v>
      </c>
      <c r="L1026" t="s">
        <v>493</v>
      </c>
      <c r="M1026" t="s">
        <v>37</v>
      </c>
      <c r="O1026" t="s">
        <v>37</v>
      </c>
      <c r="P1026" t="s">
        <v>411</v>
      </c>
      <c r="Q1026" t="s">
        <v>411</v>
      </c>
      <c r="R1026" t="s">
        <v>222</v>
      </c>
      <c r="S1026" t="s">
        <v>494</v>
      </c>
      <c r="T1026">
        <v>44</v>
      </c>
      <c r="V1026">
        <v>0</v>
      </c>
      <c r="W1026">
        <v>124506.9</v>
      </c>
    </row>
    <row r="1027" spans="1:23" x14ac:dyDescent="0.35">
      <c r="A1027">
        <v>10000283504</v>
      </c>
      <c r="B1027">
        <v>1208997</v>
      </c>
      <c r="C1027">
        <v>1666086</v>
      </c>
      <c r="E1027" t="s">
        <v>49</v>
      </c>
      <c r="F1027" t="s">
        <v>24</v>
      </c>
      <c r="G1027" t="s">
        <v>25</v>
      </c>
      <c r="H1027" s="2">
        <v>42717</v>
      </c>
      <c r="I1027" s="2">
        <v>42717</v>
      </c>
      <c r="L1027" t="s">
        <v>493</v>
      </c>
      <c r="M1027" t="s">
        <v>37</v>
      </c>
      <c r="O1027" t="s">
        <v>37</v>
      </c>
      <c r="P1027" t="s">
        <v>411</v>
      </c>
      <c r="Q1027" t="s">
        <v>411</v>
      </c>
      <c r="R1027" t="s">
        <v>222</v>
      </c>
      <c r="S1027" t="s">
        <v>494</v>
      </c>
      <c r="T1027">
        <v>44</v>
      </c>
      <c r="V1027">
        <v>0</v>
      </c>
      <c r="W1027">
        <v>124506.9</v>
      </c>
    </row>
    <row r="1028" spans="1:23" x14ac:dyDescent="0.35">
      <c r="A1028">
        <v>10000283504</v>
      </c>
      <c r="B1028">
        <v>1208997</v>
      </c>
      <c r="C1028">
        <v>1666086</v>
      </c>
      <c r="E1028" t="s">
        <v>49</v>
      </c>
      <c r="F1028" t="s">
        <v>24</v>
      </c>
      <c r="G1028" t="s">
        <v>25</v>
      </c>
      <c r="H1028" s="2">
        <v>42717</v>
      </c>
      <c r="I1028" s="2">
        <v>42717</v>
      </c>
      <c r="L1028" t="s">
        <v>493</v>
      </c>
      <c r="M1028" t="s">
        <v>37</v>
      </c>
      <c r="O1028" t="s">
        <v>37</v>
      </c>
      <c r="P1028" t="s">
        <v>411</v>
      </c>
      <c r="Q1028" t="s">
        <v>411</v>
      </c>
      <c r="R1028" t="s">
        <v>222</v>
      </c>
      <c r="S1028" t="s">
        <v>494</v>
      </c>
      <c r="T1028">
        <v>44</v>
      </c>
      <c r="V1028">
        <v>0</v>
      </c>
      <c r="W1028">
        <v>124506.9</v>
      </c>
    </row>
    <row r="1029" spans="1:23" x14ac:dyDescent="0.35">
      <c r="A1029">
        <v>10000283504</v>
      </c>
      <c r="B1029">
        <v>1208997</v>
      </c>
      <c r="C1029">
        <v>1666086</v>
      </c>
      <c r="E1029" t="s">
        <v>49</v>
      </c>
      <c r="F1029" t="s">
        <v>24</v>
      </c>
      <c r="G1029" t="s">
        <v>25</v>
      </c>
      <c r="H1029" s="2">
        <v>42717</v>
      </c>
      <c r="I1029" s="2">
        <v>42717</v>
      </c>
      <c r="L1029" t="s">
        <v>493</v>
      </c>
      <c r="M1029" t="s">
        <v>37</v>
      </c>
      <c r="O1029" t="s">
        <v>37</v>
      </c>
      <c r="P1029" t="s">
        <v>411</v>
      </c>
      <c r="Q1029" t="s">
        <v>411</v>
      </c>
      <c r="R1029" t="s">
        <v>222</v>
      </c>
      <c r="S1029" t="s">
        <v>494</v>
      </c>
      <c r="T1029">
        <v>44</v>
      </c>
      <c r="V1029">
        <v>0</v>
      </c>
      <c r="W1029">
        <v>124506.9</v>
      </c>
    </row>
    <row r="1030" spans="1:23" x14ac:dyDescent="0.35">
      <c r="A1030">
        <v>10000283504</v>
      </c>
      <c r="B1030">
        <v>1208997</v>
      </c>
      <c r="C1030">
        <v>1666086</v>
      </c>
      <c r="E1030" t="s">
        <v>49</v>
      </c>
      <c r="F1030" t="s">
        <v>24</v>
      </c>
      <c r="G1030" t="s">
        <v>25</v>
      </c>
      <c r="H1030" s="2">
        <v>42717</v>
      </c>
      <c r="I1030" s="2">
        <v>42717</v>
      </c>
      <c r="L1030" t="s">
        <v>493</v>
      </c>
      <c r="M1030" t="s">
        <v>37</v>
      </c>
      <c r="O1030" t="s">
        <v>37</v>
      </c>
      <c r="P1030" t="s">
        <v>411</v>
      </c>
      <c r="Q1030" t="s">
        <v>411</v>
      </c>
      <c r="R1030" t="s">
        <v>222</v>
      </c>
      <c r="S1030" t="s">
        <v>494</v>
      </c>
      <c r="T1030">
        <v>44</v>
      </c>
      <c r="V1030">
        <v>0</v>
      </c>
      <c r="W1030">
        <v>124506.9</v>
      </c>
    </row>
    <row r="1031" spans="1:23" x14ac:dyDescent="0.35">
      <c r="A1031">
        <v>10000283504</v>
      </c>
      <c r="B1031">
        <v>1208997</v>
      </c>
      <c r="C1031">
        <v>1666086</v>
      </c>
      <c r="E1031" t="s">
        <v>49</v>
      </c>
      <c r="F1031" t="s">
        <v>24</v>
      </c>
      <c r="G1031" t="s">
        <v>25</v>
      </c>
      <c r="H1031" s="2">
        <v>42717</v>
      </c>
      <c r="I1031" s="2">
        <v>42717</v>
      </c>
      <c r="L1031" t="s">
        <v>493</v>
      </c>
      <c r="M1031" t="s">
        <v>37</v>
      </c>
      <c r="O1031" t="s">
        <v>37</v>
      </c>
      <c r="P1031" t="s">
        <v>411</v>
      </c>
      <c r="Q1031" t="s">
        <v>411</v>
      </c>
      <c r="R1031" t="s">
        <v>222</v>
      </c>
      <c r="S1031" t="s">
        <v>494</v>
      </c>
      <c r="T1031">
        <v>44</v>
      </c>
      <c r="V1031">
        <v>0</v>
      </c>
      <c r="W1031">
        <v>124506.9</v>
      </c>
    </row>
    <row r="1032" spans="1:23" x14ac:dyDescent="0.35">
      <c r="A1032">
        <v>10000283504</v>
      </c>
      <c r="B1032">
        <v>1208997</v>
      </c>
      <c r="C1032">
        <v>1666086</v>
      </c>
      <c r="E1032" t="s">
        <v>49</v>
      </c>
      <c r="F1032" t="s">
        <v>24</v>
      </c>
      <c r="G1032" t="s">
        <v>25</v>
      </c>
      <c r="H1032" s="2">
        <v>42717</v>
      </c>
      <c r="I1032" s="2">
        <v>42717</v>
      </c>
      <c r="L1032" t="s">
        <v>493</v>
      </c>
      <c r="M1032" t="s">
        <v>37</v>
      </c>
      <c r="O1032" t="s">
        <v>37</v>
      </c>
      <c r="P1032" t="s">
        <v>411</v>
      </c>
      <c r="Q1032" t="s">
        <v>411</v>
      </c>
      <c r="R1032" t="s">
        <v>222</v>
      </c>
      <c r="S1032" t="s">
        <v>494</v>
      </c>
      <c r="T1032">
        <v>44</v>
      </c>
      <c r="V1032">
        <v>0</v>
      </c>
      <c r="W1032">
        <v>124506.9</v>
      </c>
    </row>
    <row r="1033" spans="1:23" x14ac:dyDescent="0.35">
      <c r="A1033">
        <v>10000283504</v>
      </c>
      <c r="B1033">
        <v>1208997</v>
      </c>
      <c r="C1033">
        <v>1666086</v>
      </c>
      <c r="E1033" t="s">
        <v>49</v>
      </c>
      <c r="F1033" t="s">
        <v>24</v>
      </c>
      <c r="G1033" t="s">
        <v>25</v>
      </c>
      <c r="H1033" s="2">
        <v>42717</v>
      </c>
      <c r="I1033" s="2">
        <v>42717</v>
      </c>
      <c r="L1033" t="s">
        <v>493</v>
      </c>
      <c r="M1033" t="s">
        <v>37</v>
      </c>
      <c r="O1033" t="s">
        <v>37</v>
      </c>
      <c r="P1033" t="s">
        <v>411</v>
      </c>
      <c r="Q1033" t="s">
        <v>411</v>
      </c>
      <c r="R1033" t="s">
        <v>222</v>
      </c>
      <c r="S1033" t="s">
        <v>494</v>
      </c>
      <c r="T1033">
        <v>44</v>
      </c>
      <c r="V1033">
        <v>0</v>
      </c>
      <c r="W1033">
        <v>124506.9</v>
      </c>
    </row>
    <row r="1034" spans="1:23" x14ac:dyDescent="0.35">
      <c r="A1034">
        <v>10000283504</v>
      </c>
      <c r="B1034">
        <v>1208997</v>
      </c>
      <c r="C1034">
        <v>1666086</v>
      </c>
      <c r="E1034" t="s">
        <v>49</v>
      </c>
      <c r="F1034" t="s">
        <v>24</v>
      </c>
      <c r="G1034" t="s">
        <v>25</v>
      </c>
      <c r="H1034" s="2">
        <v>42717</v>
      </c>
      <c r="I1034" s="2">
        <v>42717</v>
      </c>
      <c r="L1034" t="s">
        <v>493</v>
      </c>
      <c r="M1034" t="s">
        <v>37</v>
      </c>
      <c r="O1034" t="s">
        <v>37</v>
      </c>
      <c r="P1034" t="s">
        <v>411</v>
      </c>
      <c r="Q1034" t="s">
        <v>411</v>
      </c>
      <c r="R1034" t="s">
        <v>222</v>
      </c>
      <c r="S1034" t="s">
        <v>494</v>
      </c>
      <c r="T1034">
        <v>44</v>
      </c>
      <c r="V1034">
        <v>0</v>
      </c>
      <c r="W1034">
        <v>124506.9</v>
      </c>
    </row>
    <row r="1035" spans="1:23" x14ac:dyDescent="0.35">
      <c r="A1035">
        <v>10000283504</v>
      </c>
      <c r="B1035">
        <v>1208997</v>
      </c>
      <c r="C1035">
        <v>1666086</v>
      </c>
      <c r="E1035" t="s">
        <v>49</v>
      </c>
      <c r="F1035" t="s">
        <v>24</v>
      </c>
      <c r="G1035" t="s">
        <v>25</v>
      </c>
      <c r="H1035" s="2">
        <v>42717</v>
      </c>
      <c r="I1035" s="2">
        <v>42717</v>
      </c>
      <c r="L1035" t="s">
        <v>493</v>
      </c>
      <c r="M1035" t="s">
        <v>37</v>
      </c>
      <c r="O1035" t="s">
        <v>37</v>
      </c>
      <c r="P1035" t="s">
        <v>411</v>
      </c>
      <c r="Q1035" t="s">
        <v>411</v>
      </c>
      <c r="R1035" t="s">
        <v>222</v>
      </c>
      <c r="S1035" t="s">
        <v>494</v>
      </c>
      <c r="T1035">
        <v>44</v>
      </c>
      <c r="V1035">
        <v>0</v>
      </c>
      <c r="W1035">
        <v>124506.9</v>
      </c>
    </row>
    <row r="1036" spans="1:23" x14ac:dyDescent="0.35">
      <c r="A1036">
        <v>10000283504</v>
      </c>
      <c r="B1036">
        <v>1208997</v>
      </c>
      <c r="C1036">
        <v>1666086</v>
      </c>
      <c r="E1036" t="s">
        <v>49</v>
      </c>
      <c r="F1036" t="s">
        <v>24</v>
      </c>
      <c r="G1036" t="s">
        <v>25</v>
      </c>
      <c r="H1036" s="2">
        <v>42717</v>
      </c>
      <c r="I1036" s="2">
        <v>42717</v>
      </c>
      <c r="L1036" t="s">
        <v>493</v>
      </c>
      <c r="M1036" t="s">
        <v>37</v>
      </c>
      <c r="O1036" t="s">
        <v>37</v>
      </c>
      <c r="P1036" t="s">
        <v>411</v>
      </c>
      <c r="Q1036" t="s">
        <v>411</v>
      </c>
      <c r="R1036" t="s">
        <v>222</v>
      </c>
      <c r="S1036" t="s">
        <v>494</v>
      </c>
      <c r="T1036">
        <v>44</v>
      </c>
      <c r="V1036">
        <v>0</v>
      </c>
      <c r="W1036">
        <v>124506.9</v>
      </c>
    </row>
    <row r="1037" spans="1:23" x14ac:dyDescent="0.35">
      <c r="A1037">
        <v>10000283504</v>
      </c>
      <c r="B1037">
        <v>1208997</v>
      </c>
      <c r="C1037">
        <v>1666086</v>
      </c>
      <c r="E1037" t="s">
        <v>49</v>
      </c>
      <c r="F1037" t="s">
        <v>24</v>
      </c>
      <c r="G1037" t="s">
        <v>25</v>
      </c>
      <c r="H1037" s="2">
        <v>42717</v>
      </c>
      <c r="I1037" s="2">
        <v>42717</v>
      </c>
      <c r="L1037" t="s">
        <v>493</v>
      </c>
      <c r="M1037" t="s">
        <v>37</v>
      </c>
      <c r="O1037" t="s">
        <v>37</v>
      </c>
      <c r="P1037" t="s">
        <v>411</v>
      </c>
      <c r="Q1037" t="s">
        <v>411</v>
      </c>
      <c r="R1037" t="s">
        <v>222</v>
      </c>
      <c r="S1037" t="s">
        <v>494</v>
      </c>
      <c r="T1037">
        <v>44</v>
      </c>
      <c r="V1037">
        <v>0</v>
      </c>
      <c r="W1037">
        <v>124506.9</v>
      </c>
    </row>
    <row r="1038" spans="1:23" x14ac:dyDescent="0.35">
      <c r="A1038">
        <v>10000283504</v>
      </c>
      <c r="B1038">
        <v>1208997</v>
      </c>
      <c r="C1038">
        <v>1666086</v>
      </c>
      <c r="E1038" t="s">
        <v>49</v>
      </c>
      <c r="F1038" t="s">
        <v>24</v>
      </c>
      <c r="G1038" t="s">
        <v>25</v>
      </c>
      <c r="H1038" s="2">
        <v>42717</v>
      </c>
      <c r="I1038" s="2">
        <v>42717</v>
      </c>
      <c r="L1038" t="s">
        <v>493</v>
      </c>
      <c r="M1038" t="s">
        <v>37</v>
      </c>
      <c r="O1038" t="s">
        <v>37</v>
      </c>
      <c r="P1038" t="s">
        <v>411</v>
      </c>
      <c r="Q1038" t="s">
        <v>411</v>
      </c>
      <c r="R1038" t="s">
        <v>222</v>
      </c>
      <c r="S1038" t="s">
        <v>494</v>
      </c>
      <c r="T1038">
        <v>44</v>
      </c>
      <c r="V1038">
        <v>0</v>
      </c>
      <c r="W1038">
        <v>124506.9</v>
      </c>
    </row>
    <row r="1039" spans="1:23" x14ac:dyDescent="0.35">
      <c r="A1039">
        <v>10000283504</v>
      </c>
      <c r="B1039">
        <v>1208997</v>
      </c>
      <c r="C1039">
        <v>1666086</v>
      </c>
      <c r="E1039" t="s">
        <v>49</v>
      </c>
      <c r="F1039" t="s">
        <v>24</v>
      </c>
      <c r="G1039" t="s">
        <v>25</v>
      </c>
      <c r="H1039" s="2">
        <v>42717</v>
      </c>
      <c r="I1039" s="2">
        <v>42717</v>
      </c>
      <c r="L1039" t="s">
        <v>493</v>
      </c>
      <c r="M1039" t="s">
        <v>37</v>
      </c>
      <c r="O1039" t="s">
        <v>37</v>
      </c>
      <c r="P1039" t="s">
        <v>411</v>
      </c>
      <c r="Q1039" t="s">
        <v>411</v>
      </c>
      <c r="R1039" t="s">
        <v>222</v>
      </c>
      <c r="S1039" t="s">
        <v>494</v>
      </c>
      <c r="T1039">
        <v>44</v>
      </c>
      <c r="V1039">
        <v>0</v>
      </c>
      <c r="W1039">
        <v>124506.9</v>
      </c>
    </row>
    <row r="1040" spans="1:23" x14ac:dyDescent="0.35">
      <c r="A1040">
        <v>10000283504</v>
      </c>
      <c r="B1040">
        <v>1208997</v>
      </c>
      <c r="C1040">
        <v>1666086</v>
      </c>
      <c r="E1040" t="s">
        <v>49</v>
      </c>
      <c r="F1040" t="s">
        <v>24</v>
      </c>
      <c r="G1040" t="s">
        <v>25</v>
      </c>
      <c r="H1040" s="2">
        <v>42717</v>
      </c>
      <c r="I1040" s="2">
        <v>42717</v>
      </c>
      <c r="L1040" t="s">
        <v>493</v>
      </c>
      <c r="M1040" t="s">
        <v>37</v>
      </c>
      <c r="O1040" t="s">
        <v>37</v>
      </c>
      <c r="P1040" t="s">
        <v>411</v>
      </c>
      <c r="Q1040" t="s">
        <v>411</v>
      </c>
      <c r="R1040" t="s">
        <v>222</v>
      </c>
      <c r="S1040" t="s">
        <v>494</v>
      </c>
      <c r="T1040">
        <v>44</v>
      </c>
      <c r="V1040">
        <v>0</v>
      </c>
      <c r="W1040">
        <v>124506.9</v>
      </c>
    </row>
    <row r="1041" spans="1:23" x14ac:dyDescent="0.35">
      <c r="A1041">
        <v>10000283504</v>
      </c>
      <c r="B1041">
        <v>1208997</v>
      </c>
      <c r="C1041">
        <v>1666086</v>
      </c>
      <c r="E1041" t="s">
        <v>49</v>
      </c>
      <c r="F1041" t="s">
        <v>24</v>
      </c>
      <c r="G1041" t="s">
        <v>25</v>
      </c>
      <c r="H1041" s="2">
        <v>42717</v>
      </c>
      <c r="I1041" s="2">
        <v>42717</v>
      </c>
      <c r="L1041" t="s">
        <v>493</v>
      </c>
      <c r="M1041" t="s">
        <v>37</v>
      </c>
      <c r="O1041" t="s">
        <v>37</v>
      </c>
      <c r="P1041" t="s">
        <v>411</v>
      </c>
      <c r="Q1041" t="s">
        <v>411</v>
      </c>
      <c r="R1041" t="s">
        <v>222</v>
      </c>
      <c r="S1041" t="s">
        <v>494</v>
      </c>
      <c r="T1041">
        <v>44</v>
      </c>
      <c r="V1041">
        <v>0</v>
      </c>
      <c r="W1041">
        <v>124506.9</v>
      </c>
    </row>
    <row r="1042" spans="1:23" x14ac:dyDescent="0.35">
      <c r="A1042">
        <v>10000283504</v>
      </c>
      <c r="B1042">
        <v>1208997</v>
      </c>
      <c r="C1042">
        <v>1666086</v>
      </c>
      <c r="E1042" t="s">
        <v>49</v>
      </c>
      <c r="F1042" t="s">
        <v>24</v>
      </c>
      <c r="G1042" t="s">
        <v>25</v>
      </c>
      <c r="H1042" s="2">
        <v>42717</v>
      </c>
      <c r="I1042" s="2">
        <v>42717</v>
      </c>
      <c r="L1042" t="s">
        <v>493</v>
      </c>
      <c r="M1042" t="s">
        <v>37</v>
      </c>
      <c r="O1042" t="s">
        <v>37</v>
      </c>
      <c r="P1042" t="s">
        <v>411</v>
      </c>
      <c r="Q1042" t="s">
        <v>411</v>
      </c>
      <c r="R1042" t="s">
        <v>222</v>
      </c>
      <c r="S1042" t="s">
        <v>494</v>
      </c>
      <c r="T1042">
        <v>44</v>
      </c>
      <c r="V1042">
        <v>0</v>
      </c>
      <c r="W1042">
        <v>124506.9</v>
      </c>
    </row>
    <row r="1043" spans="1:23" x14ac:dyDescent="0.35">
      <c r="A1043">
        <v>10000283504</v>
      </c>
      <c r="B1043">
        <v>1208997</v>
      </c>
      <c r="C1043">
        <v>1666086</v>
      </c>
      <c r="E1043" t="s">
        <v>49</v>
      </c>
      <c r="F1043" t="s">
        <v>24</v>
      </c>
      <c r="G1043" t="s">
        <v>25</v>
      </c>
      <c r="H1043" s="2">
        <v>42717</v>
      </c>
      <c r="I1043" s="2">
        <v>42717</v>
      </c>
      <c r="L1043" t="s">
        <v>493</v>
      </c>
      <c r="M1043" t="s">
        <v>37</v>
      </c>
      <c r="O1043" t="s">
        <v>37</v>
      </c>
      <c r="P1043" t="s">
        <v>411</v>
      </c>
      <c r="Q1043" t="s">
        <v>411</v>
      </c>
      <c r="R1043" t="s">
        <v>222</v>
      </c>
      <c r="S1043" t="s">
        <v>494</v>
      </c>
      <c r="T1043">
        <v>44</v>
      </c>
      <c r="V1043">
        <v>0</v>
      </c>
      <c r="W1043">
        <v>124506.9</v>
      </c>
    </row>
    <row r="1044" spans="1:23" x14ac:dyDescent="0.35">
      <c r="A1044">
        <v>10000283504</v>
      </c>
      <c r="B1044">
        <v>1208997</v>
      </c>
      <c r="C1044">
        <v>1666086</v>
      </c>
      <c r="E1044" t="s">
        <v>49</v>
      </c>
      <c r="F1044" t="s">
        <v>24</v>
      </c>
      <c r="G1044" t="s">
        <v>25</v>
      </c>
      <c r="H1044" s="2">
        <v>42717</v>
      </c>
      <c r="I1044" s="2">
        <v>42717</v>
      </c>
      <c r="L1044" t="s">
        <v>493</v>
      </c>
      <c r="M1044" t="s">
        <v>37</v>
      </c>
      <c r="O1044" t="s">
        <v>37</v>
      </c>
      <c r="P1044" t="s">
        <v>411</v>
      </c>
      <c r="Q1044" t="s">
        <v>411</v>
      </c>
      <c r="R1044" t="s">
        <v>222</v>
      </c>
      <c r="S1044" t="s">
        <v>494</v>
      </c>
      <c r="T1044">
        <v>44</v>
      </c>
      <c r="V1044">
        <v>0</v>
      </c>
      <c r="W1044">
        <v>124506.9</v>
      </c>
    </row>
    <row r="1045" spans="1:23" x14ac:dyDescent="0.35">
      <c r="A1045">
        <v>10000283504</v>
      </c>
      <c r="B1045">
        <v>1208997</v>
      </c>
      <c r="C1045">
        <v>1666086</v>
      </c>
      <c r="E1045" t="s">
        <v>49</v>
      </c>
      <c r="F1045" t="s">
        <v>24</v>
      </c>
      <c r="G1045" t="s">
        <v>25</v>
      </c>
      <c r="H1045" s="2">
        <v>42717</v>
      </c>
      <c r="I1045" s="2">
        <v>42717</v>
      </c>
      <c r="L1045" t="s">
        <v>493</v>
      </c>
      <c r="M1045" t="s">
        <v>37</v>
      </c>
      <c r="O1045" t="s">
        <v>37</v>
      </c>
      <c r="P1045" t="s">
        <v>411</v>
      </c>
      <c r="Q1045" t="s">
        <v>411</v>
      </c>
      <c r="R1045" t="s">
        <v>222</v>
      </c>
      <c r="S1045" t="s">
        <v>494</v>
      </c>
      <c r="T1045">
        <v>44</v>
      </c>
      <c r="V1045">
        <v>0</v>
      </c>
      <c r="W1045">
        <v>124506.9</v>
      </c>
    </row>
    <row r="1046" spans="1:23" x14ac:dyDescent="0.35">
      <c r="A1046">
        <v>10000283504</v>
      </c>
      <c r="B1046">
        <v>1208997</v>
      </c>
      <c r="C1046">
        <v>1666086</v>
      </c>
      <c r="E1046" t="s">
        <v>49</v>
      </c>
      <c r="F1046" t="s">
        <v>24</v>
      </c>
      <c r="G1046" t="s">
        <v>25</v>
      </c>
      <c r="H1046" s="2">
        <v>42717</v>
      </c>
      <c r="I1046" s="2">
        <v>42717</v>
      </c>
      <c r="L1046" t="s">
        <v>493</v>
      </c>
      <c r="M1046" t="s">
        <v>37</v>
      </c>
      <c r="O1046" t="s">
        <v>37</v>
      </c>
      <c r="P1046" t="s">
        <v>411</v>
      </c>
      <c r="Q1046" t="s">
        <v>411</v>
      </c>
      <c r="R1046" t="s">
        <v>222</v>
      </c>
      <c r="S1046" t="s">
        <v>494</v>
      </c>
      <c r="T1046">
        <v>44</v>
      </c>
      <c r="V1046">
        <v>90985.81</v>
      </c>
      <c r="W1046">
        <v>124506.9</v>
      </c>
    </row>
    <row r="1047" spans="1:23" x14ac:dyDescent="0.35">
      <c r="A1047">
        <v>10000283504</v>
      </c>
      <c r="B1047">
        <v>1208997</v>
      </c>
      <c r="C1047">
        <v>1666086</v>
      </c>
      <c r="E1047" t="s">
        <v>49</v>
      </c>
      <c r="F1047" t="s">
        <v>24</v>
      </c>
      <c r="G1047" t="s">
        <v>25</v>
      </c>
      <c r="H1047" s="2">
        <v>42717</v>
      </c>
      <c r="I1047" s="2">
        <v>42717</v>
      </c>
      <c r="L1047" t="s">
        <v>493</v>
      </c>
      <c r="M1047" t="s">
        <v>37</v>
      </c>
      <c r="O1047" t="s">
        <v>37</v>
      </c>
      <c r="P1047" t="s">
        <v>411</v>
      </c>
      <c r="Q1047" t="s">
        <v>411</v>
      </c>
      <c r="R1047" t="s">
        <v>222</v>
      </c>
      <c r="S1047" t="s">
        <v>494</v>
      </c>
      <c r="T1047">
        <v>44</v>
      </c>
      <c r="V1047">
        <v>0</v>
      </c>
      <c r="W1047">
        <v>124506.9</v>
      </c>
    </row>
    <row r="1048" spans="1:23" x14ac:dyDescent="0.35">
      <c r="A1048">
        <v>10000283504</v>
      </c>
      <c r="B1048">
        <v>1208997</v>
      </c>
      <c r="C1048">
        <v>1666086</v>
      </c>
      <c r="E1048" t="s">
        <v>49</v>
      </c>
      <c r="F1048" t="s">
        <v>24</v>
      </c>
      <c r="G1048" t="s">
        <v>25</v>
      </c>
      <c r="H1048" s="2">
        <v>42717</v>
      </c>
      <c r="I1048" s="2">
        <v>42717</v>
      </c>
      <c r="L1048" t="s">
        <v>493</v>
      </c>
      <c r="M1048" t="s">
        <v>37</v>
      </c>
      <c r="O1048" t="s">
        <v>37</v>
      </c>
      <c r="P1048" t="s">
        <v>411</v>
      </c>
      <c r="Q1048" t="s">
        <v>411</v>
      </c>
      <c r="R1048" t="s">
        <v>222</v>
      </c>
      <c r="S1048" t="s">
        <v>494</v>
      </c>
      <c r="T1048">
        <v>44</v>
      </c>
      <c r="V1048">
        <v>0</v>
      </c>
      <c r="W1048">
        <v>124506.9</v>
      </c>
    </row>
    <row r="1049" spans="1:23" x14ac:dyDescent="0.35">
      <c r="A1049">
        <v>10000283504</v>
      </c>
      <c r="B1049">
        <v>1208997</v>
      </c>
      <c r="C1049">
        <v>1666086</v>
      </c>
      <c r="E1049" t="s">
        <v>49</v>
      </c>
      <c r="F1049" t="s">
        <v>24</v>
      </c>
      <c r="G1049" t="s">
        <v>25</v>
      </c>
      <c r="H1049" s="2">
        <v>42717</v>
      </c>
      <c r="I1049" s="2">
        <v>42717</v>
      </c>
      <c r="L1049" t="s">
        <v>493</v>
      </c>
      <c r="M1049" t="s">
        <v>37</v>
      </c>
      <c r="O1049" t="s">
        <v>37</v>
      </c>
      <c r="P1049" t="s">
        <v>411</v>
      </c>
      <c r="Q1049" t="s">
        <v>411</v>
      </c>
      <c r="R1049" t="s">
        <v>222</v>
      </c>
      <c r="S1049" t="s">
        <v>494</v>
      </c>
      <c r="T1049">
        <v>44</v>
      </c>
      <c r="V1049">
        <v>0</v>
      </c>
      <c r="W1049">
        <v>124506.9</v>
      </c>
    </row>
    <row r="1050" spans="1:23" x14ac:dyDescent="0.35">
      <c r="A1050">
        <v>10000283504</v>
      </c>
      <c r="B1050">
        <v>1208997</v>
      </c>
      <c r="C1050">
        <v>1666086</v>
      </c>
      <c r="E1050" t="s">
        <v>49</v>
      </c>
      <c r="F1050" t="s">
        <v>24</v>
      </c>
      <c r="G1050" t="s">
        <v>25</v>
      </c>
      <c r="H1050" s="2">
        <v>42717</v>
      </c>
      <c r="I1050" s="2">
        <v>42717</v>
      </c>
      <c r="L1050" t="s">
        <v>493</v>
      </c>
      <c r="M1050" t="s">
        <v>37</v>
      </c>
      <c r="O1050" t="s">
        <v>37</v>
      </c>
      <c r="P1050" t="s">
        <v>411</v>
      </c>
      <c r="Q1050" t="s">
        <v>411</v>
      </c>
      <c r="R1050" t="s">
        <v>222</v>
      </c>
      <c r="S1050" t="s">
        <v>494</v>
      </c>
      <c r="T1050">
        <v>44</v>
      </c>
      <c r="V1050">
        <v>0</v>
      </c>
      <c r="W1050">
        <v>124506.9</v>
      </c>
    </row>
    <row r="1051" spans="1:23" x14ac:dyDescent="0.35">
      <c r="A1051">
        <v>10000283504</v>
      </c>
      <c r="B1051">
        <v>1208997</v>
      </c>
      <c r="C1051">
        <v>1666086</v>
      </c>
      <c r="E1051" t="s">
        <v>49</v>
      </c>
      <c r="F1051" t="s">
        <v>24</v>
      </c>
      <c r="G1051" t="s">
        <v>25</v>
      </c>
      <c r="H1051" s="2">
        <v>42717</v>
      </c>
      <c r="I1051" s="2">
        <v>42717</v>
      </c>
      <c r="L1051" t="s">
        <v>493</v>
      </c>
      <c r="M1051" t="s">
        <v>37</v>
      </c>
      <c r="O1051" t="s">
        <v>37</v>
      </c>
      <c r="P1051" t="s">
        <v>411</v>
      </c>
      <c r="Q1051" t="s">
        <v>411</v>
      </c>
      <c r="R1051" t="s">
        <v>222</v>
      </c>
      <c r="S1051" t="s">
        <v>494</v>
      </c>
      <c r="T1051">
        <v>44</v>
      </c>
      <c r="V1051">
        <v>0</v>
      </c>
      <c r="W1051">
        <v>124506.9</v>
      </c>
    </row>
    <row r="1052" spans="1:23" x14ac:dyDescent="0.35">
      <c r="A1052">
        <v>10000283504</v>
      </c>
      <c r="B1052">
        <v>1208997</v>
      </c>
      <c r="C1052">
        <v>1666086</v>
      </c>
      <c r="E1052" t="s">
        <v>49</v>
      </c>
      <c r="F1052" t="s">
        <v>24</v>
      </c>
      <c r="G1052" t="s">
        <v>25</v>
      </c>
      <c r="H1052" s="2">
        <v>42717</v>
      </c>
      <c r="I1052" s="2">
        <v>42717</v>
      </c>
      <c r="L1052" t="s">
        <v>493</v>
      </c>
      <c r="M1052" t="s">
        <v>37</v>
      </c>
      <c r="O1052" t="s">
        <v>37</v>
      </c>
      <c r="P1052" t="s">
        <v>411</v>
      </c>
      <c r="Q1052" t="s">
        <v>411</v>
      </c>
      <c r="R1052" t="s">
        <v>222</v>
      </c>
      <c r="S1052" t="s">
        <v>494</v>
      </c>
      <c r="T1052">
        <v>44</v>
      </c>
      <c r="V1052">
        <v>0</v>
      </c>
      <c r="W1052">
        <v>124506.9</v>
      </c>
    </row>
    <row r="1053" spans="1:23" x14ac:dyDescent="0.35">
      <c r="A1053">
        <v>10000283504</v>
      </c>
      <c r="C1053">
        <v>3002393</v>
      </c>
      <c r="E1053" t="s">
        <v>23</v>
      </c>
      <c r="F1053" t="s">
        <v>24</v>
      </c>
      <c r="G1053" t="s">
        <v>25</v>
      </c>
      <c r="H1053" s="2">
        <v>42717</v>
      </c>
      <c r="I1053" s="2">
        <v>42717</v>
      </c>
      <c r="J1053" s="2">
        <v>42748</v>
      </c>
      <c r="L1053" t="s">
        <v>495</v>
      </c>
      <c r="M1053" t="s">
        <v>37</v>
      </c>
      <c r="N1053" t="s">
        <v>271</v>
      </c>
      <c r="O1053" t="s">
        <v>37</v>
      </c>
      <c r="P1053" t="s">
        <v>271</v>
      </c>
      <c r="Q1053" t="s">
        <v>271</v>
      </c>
      <c r="R1053" t="s">
        <v>222</v>
      </c>
      <c r="S1053" t="s">
        <v>494</v>
      </c>
      <c r="T1053">
        <v>4</v>
      </c>
      <c r="U1053">
        <v>17139.88</v>
      </c>
    </row>
    <row r="1054" spans="1:23" x14ac:dyDescent="0.35">
      <c r="A1054">
        <v>10000283504</v>
      </c>
      <c r="B1054">
        <v>1208997</v>
      </c>
      <c r="C1054">
        <v>1666086</v>
      </c>
      <c r="E1054" t="s">
        <v>49</v>
      </c>
      <c r="F1054" t="s">
        <v>24</v>
      </c>
      <c r="G1054" t="s">
        <v>25</v>
      </c>
      <c r="H1054" s="2">
        <v>42743</v>
      </c>
      <c r="I1054" s="2">
        <v>42717</v>
      </c>
      <c r="L1054" t="s">
        <v>493</v>
      </c>
      <c r="M1054" t="s">
        <v>37</v>
      </c>
      <c r="O1054" t="s">
        <v>37</v>
      </c>
      <c r="P1054" t="s">
        <v>411</v>
      </c>
      <c r="Q1054" t="s">
        <v>411</v>
      </c>
      <c r="R1054" t="s">
        <v>222</v>
      </c>
      <c r="S1054" t="s">
        <v>494</v>
      </c>
      <c r="T1054">
        <v>44</v>
      </c>
      <c r="V1054">
        <v>0</v>
      </c>
      <c r="W1054">
        <v>124506.9</v>
      </c>
    </row>
    <row r="1055" spans="1:23" x14ac:dyDescent="0.35">
      <c r="A1055">
        <v>10000283504</v>
      </c>
      <c r="B1055">
        <v>1208997</v>
      </c>
      <c r="C1055">
        <v>1666086</v>
      </c>
      <c r="E1055" t="s">
        <v>49</v>
      </c>
      <c r="F1055" t="s">
        <v>24</v>
      </c>
      <c r="G1055" t="s">
        <v>25</v>
      </c>
      <c r="H1055" s="2">
        <v>42717</v>
      </c>
      <c r="I1055" s="2">
        <v>42717</v>
      </c>
      <c r="L1055" t="s">
        <v>493</v>
      </c>
      <c r="M1055" t="s">
        <v>37</v>
      </c>
      <c r="O1055" t="s">
        <v>37</v>
      </c>
      <c r="P1055" t="s">
        <v>411</v>
      </c>
      <c r="Q1055" t="s">
        <v>411</v>
      </c>
      <c r="R1055" t="s">
        <v>222</v>
      </c>
      <c r="S1055" t="s">
        <v>494</v>
      </c>
      <c r="T1055">
        <v>44</v>
      </c>
      <c r="V1055">
        <v>0</v>
      </c>
      <c r="W1055">
        <v>124506.9</v>
      </c>
    </row>
    <row r="1056" spans="1:23" x14ac:dyDescent="0.35">
      <c r="A1056">
        <v>10000312821</v>
      </c>
      <c r="B1056">
        <v>2645710</v>
      </c>
      <c r="C1056">
        <v>3045416</v>
      </c>
      <c r="E1056" t="s">
        <v>49</v>
      </c>
      <c r="F1056" t="s">
        <v>30</v>
      </c>
      <c r="G1056" t="s">
        <v>31</v>
      </c>
      <c r="H1056" s="2">
        <v>42545</v>
      </c>
      <c r="L1056">
        <v>99211</v>
      </c>
      <c r="M1056" t="s">
        <v>394</v>
      </c>
      <c r="N1056" t="s">
        <v>106</v>
      </c>
      <c r="O1056" t="s">
        <v>394</v>
      </c>
      <c r="P1056" t="s">
        <v>106</v>
      </c>
      <c r="Q1056" t="s">
        <v>106</v>
      </c>
      <c r="V1056">
        <v>0.31</v>
      </c>
      <c r="W1056">
        <v>0</v>
      </c>
    </row>
    <row r="1057" spans="1:23" x14ac:dyDescent="0.35">
      <c r="A1057">
        <v>10000312821</v>
      </c>
      <c r="B1057">
        <v>2645710</v>
      </c>
      <c r="C1057">
        <v>3229458</v>
      </c>
      <c r="E1057" t="s">
        <v>49</v>
      </c>
      <c r="F1057" t="s">
        <v>30</v>
      </c>
      <c r="G1057" t="s">
        <v>31</v>
      </c>
      <c r="H1057" s="2">
        <v>42804</v>
      </c>
      <c r="L1057">
        <v>99217</v>
      </c>
      <c r="M1057" t="s">
        <v>51</v>
      </c>
      <c r="N1057" t="s">
        <v>42</v>
      </c>
      <c r="O1057" t="s">
        <v>51</v>
      </c>
      <c r="P1057" t="s">
        <v>42</v>
      </c>
      <c r="Q1057" t="s">
        <v>42</v>
      </c>
      <c r="V1057">
        <v>0</v>
      </c>
      <c r="W1057">
        <v>0</v>
      </c>
    </row>
    <row r="1058" spans="1:23" x14ac:dyDescent="0.35">
      <c r="A1058">
        <v>10000312821</v>
      </c>
      <c r="B1058">
        <v>2645710</v>
      </c>
      <c r="C1058">
        <v>3229458</v>
      </c>
      <c r="E1058" t="s">
        <v>49</v>
      </c>
      <c r="F1058" t="s">
        <v>30</v>
      </c>
      <c r="G1058" t="s">
        <v>31</v>
      </c>
      <c r="H1058" s="2">
        <v>42803</v>
      </c>
      <c r="L1058">
        <v>99220</v>
      </c>
      <c r="M1058" t="s">
        <v>51</v>
      </c>
      <c r="N1058" t="s">
        <v>42</v>
      </c>
      <c r="O1058" t="s">
        <v>51</v>
      </c>
      <c r="P1058" t="s">
        <v>42</v>
      </c>
      <c r="Q1058" t="s">
        <v>42</v>
      </c>
      <c r="V1058">
        <v>0</v>
      </c>
      <c r="W1058">
        <v>0</v>
      </c>
    </row>
    <row r="1059" spans="1:23" x14ac:dyDescent="0.35">
      <c r="A1059">
        <v>10000312821</v>
      </c>
      <c r="B1059">
        <v>2645710</v>
      </c>
      <c r="C1059">
        <v>3045416</v>
      </c>
      <c r="E1059" t="s">
        <v>49</v>
      </c>
      <c r="F1059" t="s">
        <v>30</v>
      </c>
      <c r="G1059" t="s">
        <v>31</v>
      </c>
      <c r="H1059" s="2">
        <v>42804</v>
      </c>
      <c r="L1059">
        <v>99204</v>
      </c>
      <c r="M1059" t="s">
        <v>92</v>
      </c>
      <c r="N1059" t="s">
        <v>83</v>
      </c>
      <c r="O1059" t="s">
        <v>92</v>
      </c>
      <c r="P1059" t="s">
        <v>83</v>
      </c>
      <c r="Q1059" t="s">
        <v>83</v>
      </c>
      <c r="V1059">
        <v>5.35</v>
      </c>
      <c r="W1059">
        <v>0</v>
      </c>
    </row>
    <row r="1060" spans="1:23" x14ac:dyDescent="0.35">
      <c r="A1060">
        <v>10000312821</v>
      </c>
      <c r="B1060">
        <v>2645710</v>
      </c>
      <c r="C1060">
        <v>3045416</v>
      </c>
      <c r="E1060" t="s">
        <v>49</v>
      </c>
      <c r="F1060" t="s">
        <v>30</v>
      </c>
      <c r="G1060" t="s">
        <v>31</v>
      </c>
      <c r="H1060" s="2">
        <v>42531</v>
      </c>
      <c r="L1060">
        <v>99211</v>
      </c>
      <c r="M1060" t="s">
        <v>394</v>
      </c>
      <c r="N1060" t="s">
        <v>106</v>
      </c>
      <c r="O1060" t="s">
        <v>394</v>
      </c>
      <c r="P1060" t="s">
        <v>106</v>
      </c>
      <c r="Q1060" t="s">
        <v>106</v>
      </c>
      <c r="V1060">
        <v>0.65</v>
      </c>
      <c r="W1060">
        <v>0</v>
      </c>
    </row>
    <row r="1061" spans="1:23" x14ac:dyDescent="0.35">
      <c r="A1061">
        <v>10000312821</v>
      </c>
      <c r="B1061">
        <v>2645710</v>
      </c>
      <c r="C1061">
        <v>3045416</v>
      </c>
      <c r="E1061" t="s">
        <v>49</v>
      </c>
      <c r="F1061" t="s">
        <v>30</v>
      </c>
      <c r="G1061" t="s">
        <v>31</v>
      </c>
      <c r="H1061" s="2">
        <v>42573</v>
      </c>
      <c r="L1061">
        <v>99211</v>
      </c>
      <c r="M1061" t="s">
        <v>394</v>
      </c>
      <c r="N1061" t="s">
        <v>106</v>
      </c>
      <c r="O1061" t="s">
        <v>394</v>
      </c>
      <c r="P1061" t="s">
        <v>106</v>
      </c>
      <c r="Q1061" t="s">
        <v>106</v>
      </c>
      <c r="V1061">
        <v>0.31</v>
      </c>
      <c r="W1061">
        <v>0</v>
      </c>
    </row>
    <row r="1062" spans="1:23" x14ac:dyDescent="0.35">
      <c r="A1062">
        <v>10000312821</v>
      </c>
      <c r="B1062">
        <v>2645710</v>
      </c>
      <c r="C1062">
        <v>3045416</v>
      </c>
      <c r="E1062" t="s">
        <v>49</v>
      </c>
      <c r="F1062" t="s">
        <v>30</v>
      </c>
      <c r="G1062" t="s">
        <v>31</v>
      </c>
      <c r="H1062" s="2">
        <v>42562</v>
      </c>
      <c r="L1062">
        <v>99214</v>
      </c>
      <c r="M1062" t="s">
        <v>115</v>
      </c>
      <c r="N1062" t="s">
        <v>106</v>
      </c>
      <c r="O1062" t="s">
        <v>115</v>
      </c>
      <c r="P1062" t="s">
        <v>106</v>
      </c>
      <c r="Q1062" t="s">
        <v>106</v>
      </c>
      <c r="R1062" t="s">
        <v>496</v>
      </c>
      <c r="V1062">
        <v>3.24</v>
      </c>
      <c r="W1062">
        <v>0</v>
      </c>
    </row>
    <row r="1063" spans="1:23" x14ac:dyDescent="0.35">
      <c r="A1063">
        <v>10000312821</v>
      </c>
      <c r="C1063">
        <v>2301348</v>
      </c>
      <c r="E1063" t="s">
        <v>23</v>
      </c>
      <c r="F1063" t="s">
        <v>30</v>
      </c>
      <c r="G1063" t="s">
        <v>31</v>
      </c>
      <c r="H1063" s="2">
        <v>43110</v>
      </c>
      <c r="L1063">
        <v>99213</v>
      </c>
      <c r="M1063" t="s">
        <v>497</v>
      </c>
      <c r="O1063" t="s">
        <v>497</v>
      </c>
      <c r="U1063">
        <v>25.76</v>
      </c>
    </row>
    <row r="1064" spans="1:23" x14ac:dyDescent="0.35">
      <c r="A1064">
        <v>10000312821</v>
      </c>
      <c r="B1064">
        <v>2645710</v>
      </c>
      <c r="C1064">
        <v>3045416</v>
      </c>
      <c r="E1064" t="s">
        <v>49</v>
      </c>
      <c r="F1064" t="s">
        <v>30</v>
      </c>
      <c r="G1064" t="s">
        <v>31</v>
      </c>
      <c r="H1064" s="2">
        <v>42522</v>
      </c>
      <c r="L1064">
        <v>99211</v>
      </c>
      <c r="M1064" t="s">
        <v>394</v>
      </c>
      <c r="N1064" t="s">
        <v>106</v>
      </c>
      <c r="O1064" t="s">
        <v>394</v>
      </c>
      <c r="P1064" t="s">
        <v>106</v>
      </c>
      <c r="Q1064" t="s">
        <v>106</v>
      </c>
      <c r="V1064">
        <v>0.32</v>
      </c>
      <c r="W1064">
        <v>0</v>
      </c>
    </row>
    <row r="1065" spans="1:23" x14ac:dyDescent="0.35">
      <c r="A1065">
        <v>10000312821</v>
      </c>
      <c r="B1065">
        <v>2645710</v>
      </c>
      <c r="C1065">
        <v>3045416</v>
      </c>
      <c r="E1065" t="s">
        <v>49</v>
      </c>
      <c r="F1065" t="s">
        <v>30</v>
      </c>
      <c r="G1065" t="s">
        <v>31</v>
      </c>
      <c r="H1065" s="2">
        <v>42654</v>
      </c>
      <c r="L1065">
        <v>99214</v>
      </c>
      <c r="M1065" t="s">
        <v>181</v>
      </c>
      <c r="N1065" t="s">
        <v>498</v>
      </c>
      <c r="O1065" t="s">
        <v>181</v>
      </c>
      <c r="P1065" t="s">
        <v>498</v>
      </c>
      <c r="Q1065" t="s">
        <v>498</v>
      </c>
      <c r="R1065" t="s">
        <v>115</v>
      </c>
      <c r="V1065">
        <v>3.24</v>
      </c>
      <c r="W1065">
        <v>0</v>
      </c>
    </row>
    <row r="1066" spans="1:23" x14ac:dyDescent="0.35">
      <c r="A1066">
        <v>10000312821</v>
      </c>
      <c r="B1066">
        <v>2645710</v>
      </c>
      <c r="C1066">
        <v>1730336</v>
      </c>
      <c r="E1066" t="s">
        <v>49</v>
      </c>
      <c r="F1066" t="s">
        <v>23</v>
      </c>
      <c r="G1066" t="s">
        <v>44</v>
      </c>
      <c r="H1066" s="2">
        <v>42581</v>
      </c>
      <c r="L1066">
        <v>99284</v>
      </c>
      <c r="M1066" t="s">
        <v>499</v>
      </c>
      <c r="N1066" t="s">
        <v>42</v>
      </c>
      <c r="O1066" t="s">
        <v>499</v>
      </c>
      <c r="P1066" t="s">
        <v>42</v>
      </c>
      <c r="Q1066" t="s">
        <v>42</v>
      </c>
      <c r="V1066">
        <v>4.63</v>
      </c>
      <c r="W1066">
        <v>0</v>
      </c>
    </row>
    <row r="1067" spans="1:23" x14ac:dyDescent="0.35">
      <c r="A1067">
        <v>10000312821</v>
      </c>
      <c r="C1067">
        <v>3002393</v>
      </c>
      <c r="E1067" t="s">
        <v>23</v>
      </c>
      <c r="F1067" t="s">
        <v>23</v>
      </c>
      <c r="G1067" t="s">
        <v>44</v>
      </c>
      <c r="H1067" s="2">
        <v>42890</v>
      </c>
      <c r="L1067">
        <v>99284</v>
      </c>
      <c r="M1067" t="s">
        <v>500</v>
      </c>
      <c r="O1067" t="s">
        <v>500</v>
      </c>
      <c r="R1067" t="s">
        <v>501</v>
      </c>
      <c r="S1067" t="s">
        <v>502</v>
      </c>
      <c r="U1067">
        <v>0</v>
      </c>
    </row>
    <row r="1068" spans="1:23" x14ac:dyDescent="0.35">
      <c r="A1068">
        <v>10000312821</v>
      </c>
      <c r="C1068">
        <v>3111873</v>
      </c>
      <c r="E1068" t="s">
        <v>23</v>
      </c>
      <c r="F1068" t="s">
        <v>30</v>
      </c>
      <c r="G1068" t="s">
        <v>44</v>
      </c>
      <c r="H1068" s="2">
        <v>42894</v>
      </c>
      <c r="L1068">
        <v>99283</v>
      </c>
      <c r="M1068" t="s">
        <v>503</v>
      </c>
      <c r="O1068" t="s">
        <v>503</v>
      </c>
      <c r="U1068">
        <v>0</v>
      </c>
    </row>
    <row r="1069" spans="1:23" x14ac:dyDescent="0.35">
      <c r="A1069">
        <v>10000312821</v>
      </c>
      <c r="C1069">
        <v>3111584</v>
      </c>
      <c r="E1069" t="s">
        <v>23</v>
      </c>
      <c r="F1069" t="s">
        <v>30</v>
      </c>
      <c r="G1069" t="s">
        <v>44</v>
      </c>
      <c r="H1069" s="2">
        <v>42890</v>
      </c>
      <c r="L1069">
        <v>99284</v>
      </c>
      <c r="M1069" t="s">
        <v>500</v>
      </c>
      <c r="N1069" t="s">
        <v>42</v>
      </c>
      <c r="O1069" t="s">
        <v>500</v>
      </c>
      <c r="P1069" t="s">
        <v>42</v>
      </c>
      <c r="Q1069" t="s">
        <v>42</v>
      </c>
      <c r="U1069">
        <v>0</v>
      </c>
    </row>
    <row r="1070" spans="1:23" x14ac:dyDescent="0.35">
      <c r="A1070">
        <v>10000312821</v>
      </c>
      <c r="C1070">
        <v>245863</v>
      </c>
      <c r="E1070" t="s">
        <v>23</v>
      </c>
      <c r="F1070" t="s">
        <v>23</v>
      </c>
      <c r="G1070" t="s">
        <v>44</v>
      </c>
      <c r="H1070" s="2">
        <v>42894</v>
      </c>
      <c r="L1070">
        <v>99283</v>
      </c>
      <c r="M1070" t="s">
        <v>503</v>
      </c>
      <c r="O1070" t="s">
        <v>503</v>
      </c>
      <c r="U1070">
        <v>0</v>
      </c>
    </row>
    <row r="1071" spans="1:23" x14ac:dyDescent="0.35">
      <c r="A1071">
        <v>10000312821</v>
      </c>
      <c r="B1071">
        <v>2645710</v>
      </c>
      <c r="C1071">
        <v>1730336</v>
      </c>
      <c r="E1071" t="s">
        <v>49</v>
      </c>
      <c r="F1071" t="s">
        <v>23</v>
      </c>
      <c r="G1071" t="s">
        <v>44</v>
      </c>
      <c r="H1071" s="2">
        <v>42613</v>
      </c>
      <c r="L1071">
        <v>99284</v>
      </c>
      <c r="M1071" t="s">
        <v>342</v>
      </c>
      <c r="N1071" t="s">
        <v>115</v>
      </c>
      <c r="O1071" t="s">
        <v>342</v>
      </c>
      <c r="P1071" t="s">
        <v>115</v>
      </c>
      <c r="Q1071" t="s">
        <v>115</v>
      </c>
      <c r="R1071" t="s">
        <v>501</v>
      </c>
      <c r="V1071">
        <v>4.63</v>
      </c>
      <c r="W1071">
        <v>0</v>
      </c>
    </row>
    <row r="1072" spans="1:23" x14ac:dyDescent="0.35">
      <c r="A1072">
        <v>10000312821</v>
      </c>
      <c r="B1072">
        <v>2645710</v>
      </c>
      <c r="C1072">
        <v>245863</v>
      </c>
      <c r="E1072" t="s">
        <v>49</v>
      </c>
      <c r="F1072" t="s">
        <v>23</v>
      </c>
      <c r="G1072" t="s">
        <v>44</v>
      </c>
      <c r="H1072" s="2">
        <v>42581</v>
      </c>
      <c r="J1072" s="2">
        <v>42581</v>
      </c>
      <c r="L1072">
        <v>99285</v>
      </c>
      <c r="M1072" t="s">
        <v>499</v>
      </c>
      <c r="N1072" t="s">
        <v>501</v>
      </c>
      <c r="O1072" t="s">
        <v>499</v>
      </c>
      <c r="P1072" t="s">
        <v>501</v>
      </c>
      <c r="Q1072" t="s">
        <v>501</v>
      </c>
      <c r="R1072" t="s">
        <v>496</v>
      </c>
      <c r="S1072" t="s">
        <v>405</v>
      </c>
      <c r="V1072">
        <v>103.7</v>
      </c>
      <c r="W1072">
        <v>136.38999999999999</v>
      </c>
    </row>
    <row r="1073" spans="1:23" x14ac:dyDescent="0.35">
      <c r="A1073">
        <v>10000312821</v>
      </c>
      <c r="B1073">
        <v>2645710</v>
      </c>
      <c r="C1073">
        <v>3002393</v>
      </c>
      <c r="E1073" t="s">
        <v>49</v>
      </c>
      <c r="F1073" t="s">
        <v>23</v>
      </c>
      <c r="G1073" t="s">
        <v>44</v>
      </c>
      <c r="H1073" s="2">
        <v>42613</v>
      </c>
      <c r="J1073" s="2">
        <v>42613</v>
      </c>
      <c r="L1073">
        <v>99285</v>
      </c>
      <c r="M1073" t="s">
        <v>342</v>
      </c>
      <c r="N1073" t="s">
        <v>92</v>
      </c>
      <c r="O1073" t="s">
        <v>342</v>
      </c>
      <c r="P1073" t="s">
        <v>92</v>
      </c>
      <c r="Q1073" t="s">
        <v>92</v>
      </c>
      <c r="R1073" t="s">
        <v>265</v>
      </c>
      <c r="S1073" t="s">
        <v>115</v>
      </c>
      <c r="V1073">
        <v>113.58</v>
      </c>
      <c r="W1073">
        <v>113.58</v>
      </c>
    </row>
    <row r="1074" spans="1:23" x14ac:dyDescent="0.35">
      <c r="A1074">
        <v>10000312821</v>
      </c>
      <c r="B1074">
        <v>2645710</v>
      </c>
      <c r="C1074">
        <v>1730336</v>
      </c>
      <c r="E1074" t="s">
        <v>49</v>
      </c>
      <c r="F1074" t="s">
        <v>23</v>
      </c>
      <c r="G1074" t="s">
        <v>44</v>
      </c>
      <c r="H1074" s="2">
        <v>42803</v>
      </c>
      <c r="L1074">
        <v>99285</v>
      </c>
      <c r="M1074" t="s">
        <v>96</v>
      </c>
      <c r="N1074" t="s">
        <v>42</v>
      </c>
      <c r="O1074" t="s">
        <v>96</v>
      </c>
      <c r="P1074" t="s">
        <v>42</v>
      </c>
      <c r="Q1074" t="s">
        <v>42</v>
      </c>
      <c r="R1074" t="s">
        <v>504</v>
      </c>
      <c r="V1074">
        <v>0</v>
      </c>
      <c r="W1074">
        <v>0</v>
      </c>
    </row>
    <row r="1075" spans="1:23" x14ac:dyDescent="0.35">
      <c r="A1075">
        <v>10000312821</v>
      </c>
      <c r="B1075">
        <v>2645710</v>
      </c>
      <c r="C1075">
        <v>245863</v>
      </c>
      <c r="E1075" t="s">
        <v>49</v>
      </c>
      <c r="F1075" t="s">
        <v>23</v>
      </c>
      <c r="G1075" t="s">
        <v>44</v>
      </c>
      <c r="H1075" s="2">
        <v>42803</v>
      </c>
      <c r="J1075" s="2">
        <v>42804</v>
      </c>
      <c r="L1075">
        <v>99285</v>
      </c>
      <c r="M1075" t="s">
        <v>92</v>
      </c>
      <c r="N1075" t="s">
        <v>496</v>
      </c>
      <c r="O1075" t="s">
        <v>92</v>
      </c>
      <c r="P1075" t="s">
        <v>496</v>
      </c>
      <c r="Q1075" t="s">
        <v>496</v>
      </c>
      <c r="R1075" t="s">
        <v>121</v>
      </c>
      <c r="S1075" t="s">
        <v>505</v>
      </c>
      <c r="V1075">
        <v>75</v>
      </c>
      <c r="W1075">
        <v>75</v>
      </c>
    </row>
    <row r="1076" spans="1:23" x14ac:dyDescent="0.35">
      <c r="A1076">
        <v>10000312821</v>
      </c>
      <c r="C1076">
        <v>4766074</v>
      </c>
      <c r="E1076" t="s">
        <v>23</v>
      </c>
      <c r="F1076" t="s">
        <v>30</v>
      </c>
      <c r="G1076" t="s">
        <v>44</v>
      </c>
      <c r="H1076" s="2">
        <v>43114</v>
      </c>
      <c r="L1076">
        <v>99284</v>
      </c>
      <c r="M1076" t="s">
        <v>48</v>
      </c>
      <c r="N1076" t="s">
        <v>506</v>
      </c>
      <c r="O1076" t="s">
        <v>48</v>
      </c>
      <c r="P1076" t="s">
        <v>506</v>
      </c>
      <c r="Q1076" t="s">
        <v>506</v>
      </c>
      <c r="U1076">
        <v>0</v>
      </c>
    </row>
    <row r="1077" spans="1:23" x14ac:dyDescent="0.35">
      <c r="A1077">
        <v>10000312821</v>
      </c>
      <c r="B1077">
        <v>2645710</v>
      </c>
      <c r="C1077">
        <v>245863</v>
      </c>
      <c r="E1077" t="s">
        <v>49</v>
      </c>
      <c r="F1077" t="s">
        <v>23</v>
      </c>
      <c r="G1077" t="s">
        <v>44</v>
      </c>
      <c r="H1077" s="2">
        <v>42534</v>
      </c>
      <c r="J1077" s="2">
        <v>42534</v>
      </c>
      <c r="L1077">
        <v>99285</v>
      </c>
      <c r="M1077" t="s">
        <v>48</v>
      </c>
      <c r="N1077" t="s">
        <v>496</v>
      </c>
      <c r="O1077" t="s">
        <v>48</v>
      </c>
      <c r="P1077" t="s">
        <v>496</v>
      </c>
      <c r="Q1077" t="s">
        <v>496</v>
      </c>
      <c r="R1077" t="s">
        <v>115</v>
      </c>
      <c r="S1077" t="s">
        <v>66</v>
      </c>
      <c r="V1077">
        <v>103.7</v>
      </c>
      <c r="W1077">
        <v>127.7</v>
      </c>
    </row>
    <row r="1078" spans="1:23" x14ac:dyDescent="0.35">
      <c r="A1078">
        <v>10000312821</v>
      </c>
      <c r="B1078">
        <v>2645710</v>
      </c>
      <c r="C1078">
        <v>1730336</v>
      </c>
      <c r="E1078" t="s">
        <v>49</v>
      </c>
      <c r="F1078" t="s">
        <v>23</v>
      </c>
      <c r="G1078" t="s">
        <v>44</v>
      </c>
      <c r="H1078" s="2">
        <v>42534</v>
      </c>
      <c r="L1078">
        <v>99284</v>
      </c>
      <c r="M1078" t="s">
        <v>48</v>
      </c>
      <c r="N1078" t="s">
        <v>507</v>
      </c>
      <c r="O1078" t="s">
        <v>48</v>
      </c>
      <c r="P1078" t="s">
        <v>507</v>
      </c>
      <c r="Q1078" t="s">
        <v>507</v>
      </c>
      <c r="R1078" t="s">
        <v>66</v>
      </c>
      <c r="V1078">
        <v>4.63</v>
      </c>
      <c r="W1078">
        <v>0</v>
      </c>
    </row>
    <row r="1079" spans="1:23" x14ac:dyDescent="0.35">
      <c r="A1079">
        <v>10000312821</v>
      </c>
      <c r="B1079">
        <v>2645710</v>
      </c>
      <c r="C1079">
        <v>1730336</v>
      </c>
      <c r="E1079" t="s">
        <v>49</v>
      </c>
      <c r="F1079" t="s">
        <v>23</v>
      </c>
      <c r="G1079" t="s">
        <v>44</v>
      </c>
      <c r="H1079" s="2">
        <v>42583</v>
      </c>
      <c r="L1079">
        <v>99285</v>
      </c>
      <c r="M1079" t="s">
        <v>506</v>
      </c>
      <c r="N1079" t="s">
        <v>42</v>
      </c>
      <c r="O1079" t="s">
        <v>506</v>
      </c>
      <c r="P1079" t="s">
        <v>42</v>
      </c>
      <c r="Q1079" t="s">
        <v>42</v>
      </c>
      <c r="R1079" t="s">
        <v>117</v>
      </c>
      <c r="V1079">
        <v>6.84</v>
      </c>
      <c r="W1079">
        <v>0</v>
      </c>
    </row>
    <row r="1080" spans="1:23" x14ac:dyDescent="0.35">
      <c r="A1080">
        <v>10000312821</v>
      </c>
      <c r="B1080">
        <v>2645710</v>
      </c>
      <c r="C1080">
        <v>245863</v>
      </c>
      <c r="E1080" t="s">
        <v>49</v>
      </c>
      <c r="F1080" t="s">
        <v>24</v>
      </c>
      <c r="G1080" t="s">
        <v>25</v>
      </c>
      <c r="H1080" s="2">
        <v>42584</v>
      </c>
      <c r="I1080" s="2">
        <v>42584</v>
      </c>
      <c r="J1080" s="2">
        <v>42591</v>
      </c>
      <c r="M1080" t="s">
        <v>499</v>
      </c>
      <c r="O1080" t="s">
        <v>499</v>
      </c>
      <c r="P1080" t="s">
        <v>56</v>
      </c>
      <c r="Q1080" t="s">
        <v>56</v>
      </c>
      <c r="R1080" t="s">
        <v>106</v>
      </c>
      <c r="S1080" t="s">
        <v>42</v>
      </c>
      <c r="T1080">
        <v>6900</v>
      </c>
      <c r="V1080">
        <v>0</v>
      </c>
      <c r="W1080">
        <v>1480</v>
      </c>
    </row>
    <row r="1081" spans="1:23" x14ac:dyDescent="0.35">
      <c r="A1081">
        <v>10000312821</v>
      </c>
      <c r="B1081">
        <v>2645710</v>
      </c>
      <c r="C1081">
        <v>245863</v>
      </c>
      <c r="E1081" t="s">
        <v>49</v>
      </c>
      <c r="F1081" t="s">
        <v>24</v>
      </c>
      <c r="G1081" t="s">
        <v>25</v>
      </c>
      <c r="H1081" s="2">
        <v>42584</v>
      </c>
      <c r="I1081" s="2">
        <v>42584</v>
      </c>
      <c r="J1081" s="2">
        <v>42591</v>
      </c>
      <c r="M1081" t="s">
        <v>499</v>
      </c>
      <c r="O1081" t="s">
        <v>499</v>
      </c>
      <c r="P1081" t="s">
        <v>56</v>
      </c>
      <c r="Q1081" t="s">
        <v>56</v>
      </c>
      <c r="R1081" t="s">
        <v>106</v>
      </c>
      <c r="S1081" t="s">
        <v>42</v>
      </c>
      <c r="T1081">
        <v>6900</v>
      </c>
      <c r="V1081">
        <v>0</v>
      </c>
      <c r="W1081">
        <v>1480</v>
      </c>
    </row>
    <row r="1082" spans="1:23" x14ac:dyDescent="0.35">
      <c r="A1082">
        <v>10000312821</v>
      </c>
      <c r="B1082">
        <v>2645710</v>
      </c>
      <c r="C1082">
        <v>245863</v>
      </c>
      <c r="E1082" t="s">
        <v>49</v>
      </c>
      <c r="F1082" t="s">
        <v>24</v>
      </c>
      <c r="G1082" t="s">
        <v>25</v>
      </c>
      <c r="H1082" s="2">
        <v>42584</v>
      </c>
      <c r="I1082" s="2">
        <v>42584</v>
      </c>
      <c r="J1082" s="2">
        <v>42591</v>
      </c>
      <c r="M1082" t="s">
        <v>499</v>
      </c>
      <c r="O1082" t="s">
        <v>499</v>
      </c>
      <c r="P1082" t="s">
        <v>56</v>
      </c>
      <c r="Q1082" t="s">
        <v>56</v>
      </c>
      <c r="R1082" t="s">
        <v>106</v>
      </c>
      <c r="S1082" t="s">
        <v>42</v>
      </c>
      <c r="T1082">
        <v>6900</v>
      </c>
      <c r="V1082">
        <v>0</v>
      </c>
      <c r="W1082">
        <v>1480</v>
      </c>
    </row>
    <row r="1083" spans="1:23" x14ac:dyDescent="0.35">
      <c r="A1083">
        <v>10000312821</v>
      </c>
      <c r="B1083">
        <v>2645710</v>
      </c>
      <c r="C1083">
        <v>245863</v>
      </c>
      <c r="E1083" t="s">
        <v>49</v>
      </c>
      <c r="F1083" t="s">
        <v>24</v>
      </c>
      <c r="G1083" t="s">
        <v>25</v>
      </c>
      <c r="H1083" s="2">
        <v>42584</v>
      </c>
      <c r="I1083" s="2">
        <v>42584</v>
      </c>
      <c r="J1083" s="2">
        <v>42591</v>
      </c>
      <c r="M1083" t="s">
        <v>499</v>
      </c>
      <c r="O1083" t="s">
        <v>499</v>
      </c>
      <c r="P1083" t="s">
        <v>56</v>
      </c>
      <c r="Q1083" t="s">
        <v>56</v>
      </c>
      <c r="R1083" t="s">
        <v>106</v>
      </c>
      <c r="S1083" t="s">
        <v>42</v>
      </c>
      <c r="T1083">
        <v>6900</v>
      </c>
      <c r="V1083">
        <v>0</v>
      </c>
      <c r="W1083">
        <v>1480</v>
      </c>
    </row>
    <row r="1084" spans="1:23" x14ac:dyDescent="0.35">
      <c r="A1084">
        <v>10000312821</v>
      </c>
      <c r="B1084">
        <v>2645710</v>
      </c>
      <c r="C1084">
        <v>245863</v>
      </c>
      <c r="E1084" t="s">
        <v>49</v>
      </c>
      <c r="F1084" t="s">
        <v>24</v>
      </c>
      <c r="G1084" t="s">
        <v>25</v>
      </c>
      <c r="H1084" s="2">
        <v>42584</v>
      </c>
      <c r="I1084" s="2">
        <v>42584</v>
      </c>
      <c r="J1084" s="2">
        <v>42591</v>
      </c>
      <c r="M1084" t="s">
        <v>499</v>
      </c>
      <c r="O1084" t="s">
        <v>499</v>
      </c>
      <c r="P1084" t="s">
        <v>56</v>
      </c>
      <c r="Q1084" t="s">
        <v>56</v>
      </c>
      <c r="R1084" t="s">
        <v>106</v>
      </c>
      <c r="S1084" t="s">
        <v>42</v>
      </c>
      <c r="T1084">
        <v>6900</v>
      </c>
      <c r="V1084">
        <v>0</v>
      </c>
      <c r="W1084">
        <v>1480</v>
      </c>
    </row>
    <row r="1085" spans="1:23" x14ac:dyDescent="0.35">
      <c r="A1085">
        <v>10000312821</v>
      </c>
      <c r="C1085">
        <v>3002393</v>
      </c>
      <c r="E1085" t="s">
        <v>23</v>
      </c>
      <c r="F1085" t="s">
        <v>24</v>
      </c>
      <c r="G1085" t="s">
        <v>25</v>
      </c>
      <c r="H1085" s="2">
        <v>43074</v>
      </c>
      <c r="I1085" s="2">
        <v>43074</v>
      </c>
      <c r="J1085" s="2">
        <v>43081</v>
      </c>
      <c r="L1085" t="s">
        <v>41</v>
      </c>
      <c r="M1085" t="s">
        <v>402</v>
      </c>
      <c r="N1085" t="s">
        <v>508</v>
      </c>
      <c r="O1085" t="s">
        <v>402</v>
      </c>
      <c r="P1085" t="s">
        <v>508</v>
      </c>
      <c r="Q1085" t="s">
        <v>508</v>
      </c>
      <c r="R1085" t="s">
        <v>509</v>
      </c>
      <c r="S1085" t="s">
        <v>501</v>
      </c>
      <c r="U1085">
        <v>1316</v>
      </c>
    </row>
    <row r="1086" spans="1:23" x14ac:dyDescent="0.35">
      <c r="A1086">
        <v>10000312821</v>
      </c>
      <c r="B1086">
        <v>2645710</v>
      </c>
      <c r="C1086">
        <v>245863</v>
      </c>
      <c r="E1086" t="s">
        <v>49</v>
      </c>
      <c r="F1086" t="s">
        <v>24</v>
      </c>
      <c r="G1086" t="s">
        <v>25</v>
      </c>
      <c r="H1086" s="2">
        <v>42584</v>
      </c>
      <c r="I1086" s="2">
        <v>42584</v>
      </c>
      <c r="J1086" s="2">
        <v>42591</v>
      </c>
      <c r="M1086" t="s">
        <v>499</v>
      </c>
      <c r="O1086" t="s">
        <v>499</v>
      </c>
      <c r="P1086" t="s">
        <v>56</v>
      </c>
      <c r="Q1086" t="s">
        <v>56</v>
      </c>
      <c r="R1086" t="s">
        <v>106</v>
      </c>
      <c r="S1086" t="s">
        <v>42</v>
      </c>
      <c r="T1086">
        <v>6900</v>
      </c>
      <c r="V1086">
        <v>0</v>
      </c>
      <c r="W1086">
        <v>1480</v>
      </c>
    </row>
    <row r="1087" spans="1:23" x14ac:dyDescent="0.35">
      <c r="A1087">
        <v>10000312821</v>
      </c>
      <c r="B1087">
        <v>2645710</v>
      </c>
      <c r="C1087">
        <v>245863</v>
      </c>
      <c r="E1087" t="s">
        <v>49</v>
      </c>
      <c r="F1087" t="s">
        <v>24</v>
      </c>
      <c r="G1087" t="s">
        <v>25</v>
      </c>
      <c r="H1087" s="2">
        <v>42584</v>
      </c>
      <c r="I1087" s="2">
        <v>42584</v>
      </c>
      <c r="J1087" s="2">
        <v>42591</v>
      </c>
      <c r="M1087" t="s">
        <v>499</v>
      </c>
      <c r="O1087" t="s">
        <v>499</v>
      </c>
      <c r="P1087" t="s">
        <v>56</v>
      </c>
      <c r="Q1087" t="s">
        <v>56</v>
      </c>
      <c r="R1087" t="s">
        <v>106</v>
      </c>
      <c r="S1087" t="s">
        <v>42</v>
      </c>
      <c r="T1087">
        <v>6900</v>
      </c>
      <c r="V1087">
        <v>0</v>
      </c>
      <c r="W1087">
        <v>1480</v>
      </c>
    </row>
    <row r="1088" spans="1:23" x14ac:dyDescent="0.35">
      <c r="A1088">
        <v>10000312821</v>
      </c>
      <c r="B1088">
        <v>2645710</v>
      </c>
      <c r="C1088">
        <v>245863</v>
      </c>
      <c r="E1088" t="s">
        <v>49</v>
      </c>
      <c r="F1088" t="s">
        <v>24</v>
      </c>
      <c r="G1088" t="s">
        <v>25</v>
      </c>
      <c r="H1088" s="2">
        <v>42584</v>
      </c>
      <c r="I1088" s="2">
        <v>42584</v>
      </c>
      <c r="J1088" s="2">
        <v>42591</v>
      </c>
      <c r="M1088" t="s">
        <v>499</v>
      </c>
      <c r="O1088" t="s">
        <v>499</v>
      </c>
      <c r="P1088" t="s">
        <v>56</v>
      </c>
      <c r="Q1088" t="s">
        <v>56</v>
      </c>
      <c r="R1088" t="s">
        <v>106</v>
      </c>
      <c r="S1088" t="s">
        <v>42</v>
      </c>
      <c r="T1088">
        <v>6900</v>
      </c>
      <c r="V1088">
        <v>0</v>
      </c>
      <c r="W1088">
        <v>1480</v>
      </c>
    </row>
    <row r="1089" spans="1:23" x14ac:dyDescent="0.35">
      <c r="A1089">
        <v>10000312821</v>
      </c>
      <c r="B1089">
        <v>2645710</v>
      </c>
      <c r="C1089">
        <v>245863</v>
      </c>
      <c r="E1089" t="s">
        <v>49</v>
      </c>
      <c r="F1089" t="s">
        <v>24</v>
      </c>
      <c r="G1089" t="s">
        <v>25</v>
      </c>
      <c r="H1089" s="2">
        <v>42584</v>
      </c>
      <c r="I1089" s="2">
        <v>42584</v>
      </c>
      <c r="J1089" s="2">
        <v>42591</v>
      </c>
      <c r="M1089" t="s">
        <v>499</v>
      </c>
      <c r="O1089" t="s">
        <v>499</v>
      </c>
      <c r="P1089" t="s">
        <v>56</v>
      </c>
      <c r="Q1089" t="s">
        <v>56</v>
      </c>
      <c r="R1089" t="s">
        <v>106</v>
      </c>
      <c r="S1089" t="s">
        <v>42</v>
      </c>
      <c r="T1089">
        <v>6900</v>
      </c>
      <c r="V1089">
        <v>0</v>
      </c>
      <c r="W1089">
        <v>1480</v>
      </c>
    </row>
    <row r="1090" spans="1:23" x14ac:dyDescent="0.35">
      <c r="A1090">
        <v>10000312821</v>
      </c>
      <c r="B1090">
        <v>2645710</v>
      </c>
      <c r="C1090">
        <v>245863</v>
      </c>
      <c r="E1090" t="s">
        <v>49</v>
      </c>
      <c r="F1090" t="s">
        <v>24</v>
      </c>
      <c r="G1090" t="s">
        <v>25</v>
      </c>
      <c r="H1090" s="2">
        <v>42584</v>
      </c>
      <c r="I1090" s="2">
        <v>42584</v>
      </c>
      <c r="J1090" s="2">
        <v>42591</v>
      </c>
      <c r="M1090" t="s">
        <v>499</v>
      </c>
      <c r="O1090" t="s">
        <v>499</v>
      </c>
      <c r="P1090" t="s">
        <v>56</v>
      </c>
      <c r="Q1090" t="s">
        <v>56</v>
      </c>
      <c r="R1090" t="s">
        <v>106</v>
      </c>
      <c r="S1090" t="s">
        <v>42</v>
      </c>
      <c r="T1090">
        <v>6900</v>
      </c>
      <c r="V1090">
        <v>1480</v>
      </c>
      <c r="W1090">
        <v>1480</v>
      </c>
    </row>
    <row r="1091" spans="1:23" x14ac:dyDescent="0.35">
      <c r="A1091">
        <v>10000312821</v>
      </c>
      <c r="B1091">
        <v>2645710</v>
      </c>
      <c r="C1091">
        <v>245863</v>
      </c>
      <c r="E1091" t="s">
        <v>49</v>
      </c>
      <c r="F1091" t="s">
        <v>24</v>
      </c>
      <c r="G1091" t="s">
        <v>25</v>
      </c>
      <c r="H1091" s="2">
        <v>42584</v>
      </c>
      <c r="I1091" s="2">
        <v>42584</v>
      </c>
      <c r="J1091" s="2">
        <v>42591</v>
      </c>
      <c r="M1091" t="s">
        <v>499</v>
      </c>
      <c r="O1091" t="s">
        <v>499</v>
      </c>
      <c r="P1091" t="s">
        <v>56</v>
      </c>
      <c r="Q1091" t="s">
        <v>56</v>
      </c>
      <c r="R1091" t="s">
        <v>106</v>
      </c>
      <c r="S1091" t="s">
        <v>42</v>
      </c>
      <c r="T1091">
        <v>6900</v>
      </c>
      <c r="V1091">
        <v>0</v>
      </c>
      <c r="W1091">
        <v>1480</v>
      </c>
    </row>
    <row r="1092" spans="1:23" x14ac:dyDescent="0.35">
      <c r="A1092">
        <v>10000321706</v>
      </c>
      <c r="B1092">
        <v>1208997</v>
      </c>
      <c r="C1092">
        <v>3880499</v>
      </c>
      <c r="E1092" t="s">
        <v>49</v>
      </c>
      <c r="F1092" t="s">
        <v>30</v>
      </c>
      <c r="G1092" t="s">
        <v>31</v>
      </c>
      <c r="H1092" s="2">
        <v>42380</v>
      </c>
      <c r="L1092">
        <v>99213</v>
      </c>
      <c r="M1092" t="s">
        <v>510</v>
      </c>
      <c r="N1092" t="s">
        <v>511</v>
      </c>
      <c r="O1092" t="s">
        <v>510</v>
      </c>
      <c r="P1092" t="s">
        <v>511</v>
      </c>
      <c r="Q1092" t="s">
        <v>511</v>
      </c>
      <c r="V1092">
        <v>37.409999999999997</v>
      </c>
      <c r="W1092">
        <v>0</v>
      </c>
    </row>
    <row r="1093" spans="1:23" x14ac:dyDescent="0.35">
      <c r="A1093">
        <v>10000321706</v>
      </c>
      <c r="B1093">
        <v>1208997</v>
      </c>
      <c r="C1093">
        <v>3880499</v>
      </c>
      <c r="E1093" t="s">
        <v>49</v>
      </c>
      <c r="F1093" t="s">
        <v>30</v>
      </c>
      <c r="G1093" t="s">
        <v>31</v>
      </c>
      <c r="H1093" s="2">
        <v>42594</v>
      </c>
      <c r="L1093">
        <v>99214</v>
      </c>
      <c r="M1093" t="s">
        <v>78</v>
      </c>
      <c r="N1093" t="s">
        <v>42</v>
      </c>
      <c r="O1093" t="s">
        <v>78</v>
      </c>
      <c r="P1093" t="s">
        <v>42</v>
      </c>
      <c r="Q1093" t="s">
        <v>42</v>
      </c>
      <c r="V1093">
        <v>56.18</v>
      </c>
      <c r="W1093">
        <v>0</v>
      </c>
    </row>
    <row r="1094" spans="1:23" x14ac:dyDescent="0.35">
      <c r="A1094">
        <v>10000321706</v>
      </c>
      <c r="B1094">
        <v>1208997</v>
      </c>
      <c r="C1094">
        <v>3880499</v>
      </c>
      <c r="E1094" t="s">
        <v>49</v>
      </c>
      <c r="F1094" t="s">
        <v>30</v>
      </c>
      <c r="G1094" t="s">
        <v>31</v>
      </c>
      <c r="H1094" s="2">
        <v>42949</v>
      </c>
      <c r="L1094">
        <v>99213</v>
      </c>
      <c r="M1094" t="s">
        <v>511</v>
      </c>
      <c r="N1094" t="s">
        <v>512</v>
      </c>
      <c r="O1094" t="s">
        <v>511</v>
      </c>
      <c r="P1094" t="s">
        <v>512</v>
      </c>
      <c r="Q1094" t="s">
        <v>512</v>
      </c>
      <c r="V1094">
        <v>37.409999999999997</v>
      </c>
      <c r="W1094">
        <v>0</v>
      </c>
    </row>
    <row r="1095" spans="1:23" x14ac:dyDescent="0.35">
      <c r="A1095">
        <v>10000321706</v>
      </c>
      <c r="B1095">
        <v>1208997</v>
      </c>
      <c r="C1095">
        <v>3317411</v>
      </c>
      <c r="E1095" t="s">
        <v>49</v>
      </c>
      <c r="F1095" t="s">
        <v>30</v>
      </c>
      <c r="G1095" t="s">
        <v>31</v>
      </c>
      <c r="H1095" s="2">
        <v>42755</v>
      </c>
      <c r="L1095">
        <v>99213</v>
      </c>
      <c r="M1095" t="s">
        <v>88</v>
      </c>
      <c r="N1095" t="s">
        <v>54</v>
      </c>
      <c r="O1095" t="s">
        <v>88</v>
      </c>
      <c r="P1095" t="s">
        <v>54</v>
      </c>
      <c r="Q1095" t="s">
        <v>54</v>
      </c>
      <c r="R1095" t="s">
        <v>319</v>
      </c>
      <c r="V1095">
        <v>31.8</v>
      </c>
      <c r="W1095">
        <v>0</v>
      </c>
    </row>
    <row r="1096" spans="1:23" x14ac:dyDescent="0.35">
      <c r="A1096">
        <v>10000321706</v>
      </c>
      <c r="B1096">
        <v>1208997</v>
      </c>
      <c r="C1096">
        <v>3880499</v>
      </c>
      <c r="E1096" t="s">
        <v>49</v>
      </c>
      <c r="F1096" t="s">
        <v>30</v>
      </c>
      <c r="G1096" t="s">
        <v>31</v>
      </c>
      <c r="H1096" s="2">
        <v>42767</v>
      </c>
      <c r="L1096">
        <v>99214</v>
      </c>
      <c r="M1096" t="s">
        <v>513</v>
      </c>
      <c r="N1096" t="s">
        <v>511</v>
      </c>
      <c r="O1096" t="s">
        <v>513</v>
      </c>
      <c r="P1096" t="s">
        <v>511</v>
      </c>
      <c r="Q1096" t="s">
        <v>511</v>
      </c>
      <c r="R1096" t="s">
        <v>265</v>
      </c>
      <c r="S1096" t="s">
        <v>42</v>
      </c>
      <c r="V1096">
        <v>56.18</v>
      </c>
      <c r="W1096">
        <v>0</v>
      </c>
    </row>
    <row r="1097" spans="1:23" x14ac:dyDescent="0.35">
      <c r="A1097">
        <v>10000321706</v>
      </c>
      <c r="B1097">
        <v>1208997</v>
      </c>
      <c r="C1097">
        <v>3317411</v>
      </c>
      <c r="E1097" t="s">
        <v>49</v>
      </c>
      <c r="F1097" t="s">
        <v>30</v>
      </c>
      <c r="G1097" t="s">
        <v>31</v>
      </c>
      <c r="H1097" s="2">
        <v>42837</v>
      </c>
      <c r="L1097">
        <v>99214</v>
      </c>
      <c r="M1097" t="s">
        <v>88</v>
      </c>
      <c r="N1097" t="s">
        <v>54</v>
      </c>
      <c r="O1097" t="s">
        <v>88</v>
      </c>
      <c r="P1097" t="s">
        <v>54</v>
      </c>
      <c r="Q1097" t="s">
        <v>54</v>
      </c>
      <c r="V1097">
        <v>56.18</v>
      </c>
      <c r="W1097">
        <v>0</v>
      </c>
    </row>
    <row r="1098" spans="1:23" x14ac:dyDescent="0.35">
      <c r="A1098">
        <v>10000321706</v>
      </c>
      <c r="B1098">
        <v>1208997</v>
      </c>
      <c r="C1098">
        <v>3880499</v>
      </c>
      <c r="E1098" t="s">
        <v>49</v>
      </c>
      <c r="F1098" t="s">
        <v>30</v>
      </c>
      <c r="G1098" t="s">
        <v>31</v>
      </c>
      <c r="H1098" s="2">
        <v>42382</v>
      </c>
      <c r="L1098">
        <v>99213</v>
      </c>
      <c r="M1098" t="s">
        <v>293</v>
      </c>
      <c r="O1098" t="s">
        <v>293</v>
      </c>
      <c r="V1098">
        <v>37.409999999999997</v>
      </c>
      <c r="W1098">
        <v>0</v>
      </c>
    </row>
    <row r="1099" spans="1:23" x14ac:dyDescent="0.35">
      <c r="A1099">
        <v>10000321706</v>
      </c>
      <c r="B1099">
        <v>1208997</v>
      </c>
      <c r="C1099">
        <v>1184367</v>
      </c>
      <c r="E1099" t="s">
        <v>49</v>
      </c>
      <c r="F1099" t="s">
        <v>30</v>
      </c>
      <c r="G1099" t="s">
        <v>31</v>
      </c>
      <c r="H1099" s="2">
        <v>42702</v>
      </c>
      <c r="L1099">
        <v>99214</v>
      </c>
      <c r="M1099" t="s">
        <v>88</v>
      </c>
      <c r="N1099" t="s">
        <v>54</v>
      </c>
      <c r="O1099" t="s">
        <v>88</v>
      </c>
      <c r="P1099" t="s">
        <v>54</v>
      </c>
      <c r="Q1099" t="s">
        <v>54</v>
      </c>
      <c r="R1099" t="s">
        <v>72</v>
      </c>
      <c r="V1099">
        <v>47.75</v>
      </c>
      <c r="W1099">
        <v>0</v>
      </c>
    </row>
    <row r="1100" spans="1:23" x14ac:dyDescent="0.35">
      <c r="A1100">
        <v>10000321706</v>
      </c>
      <c r="B1100">
        <v>1208997</v>
      </c>
      <c r="C1100">
        <v>1184367</v>
      </c>
      <c r="E1100" t="s">
        <v>49</v>
      </c>
      <c r="F1100" t="s">
        <v>30</v>
      </c>
      <c r="G1100" t="s">
        <v>31</v>
      </c>
      <c r="H1100" s="2">
        <v>42695</v>
      </c>
      <c r="L1100">
        <v>99214</v>
      </c>
      <c r="M1100" t="s">
        <v>88</v>
      </c>
      <c r="N1100" t="s">
        <v>54</v>
      </c>
      <c r="O1100" t="s">
        <v>88</v>
      </c>
      <c r="P1100" t="s">
        <v>54</v>
      </c>
      <c r="Q1100" t="s">
        <v>54</v>
      </c>
      <c r="R1100" t="s">
        <v>72</v>
      </c>
      <c r="V1100">
        <v>47.75</v>
      </c>
      <c r="W1100">
        <v>0</v>
      </c>
    </row>
    <row r="1101" spans="1:23" x14ac:dyDescent="0.35">
      <c r="A1101">
        <v>10000321706</v>
      </c>
      <c r="B1101">
        <v>1208997</v>
      </c>
      <c r="C1101">
        <v>1184367</v>
      </c>
      <c r="E1101" t="s">
        <v>49</v>
      </c>
      <c r="F1101" t="s">
        <v>30</v>
      </c>
      <c r="G1101" t="s">
        <v>31</v>
      </c>
      <c r="H1101" s="2">
        <v>42432</v>
      </c>
      <c r="L1101">
        <v>99214</v>
      </c>
      <c r="M1101" t="s">
        <v>88</v>
      </c>
      <c r="N1101" t="s">
        <v>54</v>
      </c>
      <c r="O1101" t="s">
        <v>88</v>
      </c>
      <c r="P1101" t="s">
        <v>54</v>
      </c>
      <c r="Q1101" t="s">
        <v>54</v>
      </c>
      <c r="V1101">
        <v>56.18</v>
      </c>
      <c r="W1101">
        <v>0</v>
      </c>
    </row>
    <row r="1102" spans="1:23" x14ac:dyDescent="0.35">
      <c r="A1102">
        <v>10000321706</v>
      </c>
      <c r="B1102">
        <v>1208997</v>
      </c>
      <c r="C1102">
        <v>3880499</v>
      </c>
      <c r="E1102" t="s">
        <v>49</v>
      </c>
      <c r="F1102" t="s">
        <v>30</v>
      </c>
      <c r="G1102" t="s">
        <v>31</v>
      </c>
      <c r="H1102" s="2">
        <v>42671</v>
      </c>
      <c r="L1102">
        <v>99214</v>
      </c>
      <c r="M1102" t="s">
        <v>42</v>
      </c>
      <c r="N1102" t="s">
        <v>78</v>
      </c>
      <c r="O1102" t="s">
        <v>42</v>
      </c>
      <c r="P1102" t="s">
        <v>78</v>
      </c>
      <c r="Q1102" t="s">
        <v>78</v>
      </c>
      <c r="R1102" t="s">
        <v>65</v>
      </c>
      <c r="V1102">
        <v>56.18</v>
      </c>
      <c r="W1102">
        <v>0</v>
      </c>
    </row>
    <row r="1103" spans="1:23" x14ac:dyDescent="0.35">
      <c r="A1103">
        <v>10000321706</v>
      </c>
      <c r="B1103">
        <v>1208997</v>
      </c>
      <c r="C1103">
        <v>3880499</v>
      </c>
      <c r="E1103" t="s">
        <v>49</v>
      </c>
      <c r="F1103" t="s">
        <v>30</v>
      </c>
      <c r="G1103" t="s">
        <v>31</v>
      </c>
      <c r="H1103" s="2">
        <v>42565</v>
      </c>
      <c r="L1103">
        <v>99213</v>
      </c>
      <c r="M1103" t="s">
        <v>42</v>
      </c>
      <c r="N1103" t="s">
        <v>512</v>
      </c>
      <c r="O1103" t="s">
        <v>42</v>
      </c>
      <c r="P1103" t="s">
        <v>512</v>
      </c>
      <c r="Q1103" t="s">
        <v>512</v>
      </c>
      <c r="V1103">
        <v>37.409999999999997</v>
      </c>
      <c r="W1103">
        <v>0</v>
      </c>
    </row>
    <row r="1104" spans="1:23" x14ac:dyDescent="0.35">
      <c r="A1104">
        <v>10000321706</v>
      </c>
      <c r="B1104">
        <v>1208997</v>
      </c>
      <c r="C1104">
        <v>3880499</v>
      </c>
      <c r="E1104" t="s">
        <v>49</v>
      </c>
      <c r="F1104" t="s">
        <v>30</v>
      </c>
      <c r="G1104" t="s">
        <v>31</v>
      </c>
      <c r="H1104" s="2">
        <v>42412</v>
      </c>
      <c r="L1104">
        <v>99214</v>
      </c>
      <c r="M1104" t="s">
        <v>42</v>
      </c>
      <c r="N1104" t="s">
        <v>511</v>
      </c>
      <c r="O1104" t="s">
        <v>42</v>
      </c>
      <c r="P1104" t="s">
        <v>511</v>
      </c>
      <c r="Q1104" t="s">
        <v>511</v>
      </c>
      <c r="V1104">
        <v>56.18</v>
      </c>
      <c r="W1104">
        <v>0</v>
      </c>
    </row>
    <row r="1105" spans="1:23" x14ac:dyDescent="0.35">
      <c r="A1105">
        <v>10000321706</v>
      </c>
      <c r="B1105">
        <v>1208997</v>
      </c>
      <c r="C1105">
        <v>1184367</v>
      </c>
      <c r="E1105" t="s">
        <v>49</v>
      </c>
      <c r="F1105" t="s">
        <v>30</v>
      </c>
      <c r="G1105" t="s">
        <v>31</v>
      </c>
      <c r="H1105" s="2">
        <v>42641</v>
      </c>
      <c r="L1105">
        <v>99214</v>
      </c>
      <c r="M1105" t="s">
        <v>88</v>
      </c>
      <c r="N1105" t="s">
        <v>54</v>
      </c>
      <c r="O1105" t="s">
        <v>88</v>
      </c>
      <c r="P1105" t="s">
        <v>54</v>
      </c>
      <c r="Q1105" t="s">
        <v>54</v>
      </c>
      <c r="V1105">
        <v>56.18</v>
      </c>
      <c r="W1105">
        <v>0</v>
      </c>
    </row>
    <row r="1106" spans="1:23" x14ac:dyDescent="0.35">
      <c r="A1106">
        <v>10000321706</v>
      </c>
      <c r="B1106">
        <v>1208997</v>
      </c>
      <c r="C1106">
        <v>1666128</v>
      </c>
      <c r="E1106" t="s">
        <v>49</v>
      </c>
      <c r="F1106" t="s">
        <v>23</v>
      </c>
      <c r="G1106" t="s">
        <v>44</v>
      </c>
      <c r="H1106" s="2">
        <v>43163</v>
      </c>
      <c r="J1106" s="2">
        <v>43164</v>
      </c>
      <c r="L1106">
        <v>99285</v>
      </c>
      <c r="M1106" t="s">
        <v>514</v>
      </c>
      <c r="N1106" t="s">
        <v>66</v>
      </c>
      <c r="O1106" t="s">
        <v>514</v>
      </c>
      <c r="P1106" t="s">
        <v>66</v>
      </c>
      <c r="Q1106" t="s">
        <v>66</v>
      </c>
      <c r="R1106" t="s">
        <v>515</v>
      </c>
      <c r="S1106" t="s">
        <v>516</v>
      </c>
      <c r="V1106">
        <v>1058</v>
      </c>
      <c r="W1106">
        <v>1058</v>
      </c>
    </row>
    <row r="1107" spans="1:23" x14ac:dyDescent="0.35">
      <c r="A1107">
        <v>10000321706</v>
      </c>
      <c r="B1107">
        <v>1208997</v>
      </c>
      <c r="C1107">
        <v>1730336</v>
      </c>
      <c r="E1107" t="s">
        <v>49</v>
      </c>
      <c r="F1107" t="s">
        <v>23</v>
      </c>
      <c r="G1107" t="s">
        <v>44</v>
      </c>
      <c r="H1107" s="2">
        <v>42969</v>
      </c>
      <c r="L1107">
        <v>99285</v>
      </c>
      <c r="M1107" t="s">
        <v>517</v>
      </c>
      <c r="O1107" t="s">
        <v>517</v>
      </c>
      <c r="V1107">
        <v>0</v>
      </c>
      <c r="W1107">
        <v>0</v>
      </c>
    </row>
    <row r="1108" spans="1:23" x14ac:dyDescent="0.35">
      <c r="A1108">
        <v>10000321706</v>
      </c>
      <c r="B1108">
        <v>1208997</v>
      </c>
      <c r="C1108">
        <v>1730336</v>
      </c>
      <c r="E1108" t="s">
        <v>49</v>
      </c>
      <c r="F1108" t="s">
        <v>23</v>
      </c>
      <c r="G1108" t="s">
        <v>44</v>
      </c>
      <c r="H1108" s="2">
        <v>42969</v>
      </c>
      <c r="L1108">
        <v>99285</v>
      </c>
      <c r="M1108" t="s">
        <v>517</v>
      </c>
      <c r="N1108" t="s">
        <v>42</v>
      </c>
      <c r="O1108" t="s">
        <v>517</v>
      </c>
      <c r="P1108" t="s">
        <v>42</v>
      </c>
      <c r="Q1108" t="s">
        <v>42</v>
      </c>
      <c r="V1108">
        <v>66.52</v>
      </c>
      <c r="W1108">
        <v>0</v>
      </c>
    </row>
    <row r="1109" spans="1:23" x14ac:dyDescent="0.35">
      <c r="A1109">
        <v>10000321706</v>
      </c>
      <c r="B1109">
        <v>1208997</v>
      </c>
      <c r="C1109">
        <v>245863</v>
      </c>
      <c r="E1109" t="s">
        <v>49</v>
      </c>
      <c r="F1109" t="s">
        <v>23</v>
      </c>
      <c r="G1109" t="s">
        <v>44</v>
      </c>
      <c r="H1109" s="2">
        <v>42969</v>
      </c>
      <c r="J1109" s="2">
        <v>42969</v>
      </c>
      <c r="L1109">
        <v>99285</v>
      </c>
      <c r="M1109" t="s">
        <v>517</v>
      </c>
      <c r="N1109" t="s">
        <v>88</v>
      </c>
      <c r="O1109" t="s">
        <v>517</v>
      </c>
      <c r="P1109" t="s">
        <v>88</v>
      </c>
      <c r="Q1109" t="s">
        <v>88</v>
      </c>
      <c r="V1109">
        <v>424</v>
      </c>
      <c r="W1109">
        <v>424</v>
      </c>
    </row>
    <row r="1110" spans="1:23" x14ac:dyDescent="0.35">
      <c r="A1110">
        <v>10000321706</v>
      </c>
      <c r="B1110">
        <v>1208997</v>
      </c>
      <c r="C1110">
        <v>1730336</v>
      </c>
      <c r="E1110" t="s">
        <v>49</v>
      </c>
      <c r="F1110" t="s">
        <v>23</v>
      </c>
      <c r="G1110" t="s">
        <v>44</v>
      </c>
      <c r="H1110" s="2">
        <v>43163</v>
      </c>
      <c r="L1110">
        <v>99284</v>
      </c>
      <c r="M1110" t="s">
        <v>514</v>
      </c>
      <c r="N1110" t="s">
        <v>42</v>
      </c>
      <c r="O1110" t="s">
        <v>514</v>
      </c>
      <c r="P1110" t="s">
        <v>42</v>
      </c>
      <c r="Q1110" t="s">
        <v>42</v>
      </c>
      <c r="V1110">
        <v>44.57</v>
      </c>
      <c r="W1110">
        <v>0</v>
      </c>
    </row>
    <row r="1111" spans="1:23" x14ac:dyDescent="0.35">
      <c r="A1111">
        <v>10000321706</v>
      </c>
      <c r="B1111">
        <v>1208997</v>
      </c>
      <c r="C1111">
        <v>1730336</v>
      </c>
      <c r="E1111" t="s">
        <v>49</v>
      </c>
      <c r="F1111" t="s">
        <v>23</v>
      </c>
      <c r="G1111" t="s">
        <v>44</v>
      </c>
      <c r="H1111" s="2">
        <v>43085</v>
      </c>
      <c r="L1111">
        <v>99285</v>
      </c>
      <c r="M1111" t="s">
        <v>439</v>
      </c>
      <c r="N1111" t="s">
        <v>518</v>
      </c>
      <c r="O1111" t="s">
        <v>439</v>
      </c>
      <c r="P1111" t="s">
        <v>518</v>
      </c>
      <c r="Q1111" t="s">
        <v>518</v>
      </c>
      <c r="R1111" t="s">
        <v>519</v>
      </c>
      <c r="V1111">
        <v>66.52</v>
      </c>
      <c r="W1111">
        <v>0</v>
      </c>
    </row>
    <row r="1112" spans="1:23" x14ac:dyDescent="0.35">
      <c r="A1112">
        <v>10000321706</v>
      </c>
      <c r="B1112">
        <v>1208997</v>
      </c>
      <c r="C1112">
        <v>1730336</v>
      </c>
      <c r="E1112" t="s">
        <v>49</v>
      </c>
      <c r="F1112" t="s">
        <v>23</v>
      </c>
      <c r="G1112" t="s">
        <v>44</v>
      </c>
      <c r="H1112" s="2">
        <v>43079</v>
      </c>
      <c r="L1112">
        <v>99285</v>
      </c>
      <c r="M1112" t="s">
        <v>342</v>
      </c>
      <c r="N1112" t="s">
        <v>520</v>
      </c>
      <c r="O1112" t="s">
        <v>342</v>
      </c>
      <c r="P1112" t="s">
        <v>520</v>
      </c>
      <c r="Q1112" t="s">
        <v>520</v>
      </c>
      <c r="R1112" t="s">
        <v>305</v>
      </c>
      <c r="V1112">
        <v>66.52</v>
      </c>
      <c r="W1112">
        <v>0</v>
      </c>
    </row>
    <row r="1113" spans="1:23" x14ac:dyDescent="0.35">
      <c r="A1113">
        <v>10000321706</v>
      </c>
      <c r="B1113">
        <v>1208997</v>
      </c>
      <c r="C1113">
        <v>1730336</v>
      </c>
      <c r="E1113" t="s">
        <v>49</v>
      </c>
      <c r="F1113" t="s">
        <v>23</v>
      </c>
      <c r="G1113" t="s">
        <v>44</v>
      </c>
      <c r="H1113" s="2">
        <v>43168</v>
      </c>
      <c r="L1113">
        <v>99284</v>
      </c>
      <c r="M1113" t="s">
        <v>48</v>
      </c>
      <c r="N1113" t="s">
        <v>515</v>
      </c>
      <c r="O1113" t="s">
        <v>48</v>
      </c>
      <c r="P1113" t="s">
        <v>515</v>
      </c>
      <c r="Q1113" t="s">
        <v>515</v>
      </c>
      <c r="R1113" t="s">
        <v>521</v>
      </c>
      <c r="V1113">
        <v>44.57</v>
      </c>
      <c r="W1113">
        <v>0</v>
      </c>
    </row>
    <row r="1114" spans="1:23" x14ac:dyDescent="0.35">
      <c r="A1114">
        <v>10000321706</v>
      </c>
      <c r="C1114">
        <v>4164178</v>
      </c>
      <c r="E1114" t="s">
        <v>23</v>
      </c>
      <c r="F1114" t="s">
        <v>30</v>
      </c>
      <c r="G1114" t="s">
        <v>44</v>
      </c>
      <c r="H1114" s="2">
        <v>43113</v>
      </c>
      <c r="L1114">
        <v>99285</v>
      </c>
      <c r="M1114" t="s">
        <v>522</v>
      </c>
      <c r="N1114" t="s">
        <v>48</v>
      </c>
      <c r="O1114" t="s">
        <v>522</v>
      </c>
      <c r="P1114" t="s">
        <v>48</v>
      </c>
      <c r="Q1114" t="s">
        <v>48</v>
      </c>
      <c r="U1114">
        <v>66.52</v>
      </c>
    </row>
    <row r="1115" spans="1:23" x14ac:dyDescent="0.35">
      <c r="A1115">
        <v>10000321706</v>
      </c>
      <c r="B1115">
        <v>1208997</v>
      </c>
      <c r="C1115">
        <v>1666086</v>
      </c>
      <c r="E1115" t="s">
        <v>49</v>
      </c>
      <c r="F1115" t="s">
        <v>24</v>
      </c>
      <c r="G1115" t="s">
        <v>25</v>
      </c>
      <c r="H1115" s="2">
        <v>43086</v>
      </c>
      <c r="I1115" s="2">
        <v>43086</v>
      </c>
      <c r="J1115" s="2">
        <v>43097</v>
      </c>
      <c r="L1115" t="s">
        <v>523</v>
      </c>
      <c r="M1115" t="s">
        <v>524</v>
      </c>
      <c r="O1115" t="s">
        <v>524</v>
      </c>
      <c r="P1115" t="s">
        <v>525</v>
      </c>
      <c r="Q1115" t="s">
        <v>525</v>
      </c>
      <c r="R1115" t="s">
        <v>526</v>
      </c>
      <c r="S1115" t="s">
        <v>527</v>
      </c>
      <c r="T1115">
        <v>1434</v>
      </c>
      <c r="V1115">
        <v>0</v>
      </c>
      <c r="W1115">
        <v>13152.31</v>
      </c>
    </row>
    <row r="1116" spans="1:23" x14ac:dyDescent="0.35">
      <c r="A1116">
        <v>10000321706</v>
      </c>
      <c r="B1116">
        <v>1208997</v>
      </c>
      <c r="C1116">
        <v>1666086</v>
      </c>
      <c r="E1116" t="s">
        <v>49</v>
      </c>
      <c r="F1116" t="s">
        <v>24</v>
      </c>
      <c r="G1116" t="s">
        <v>25</v>
      </c>
      <c r="H1116" s="2">
        <v>43086</v>
      </c>
      <c r="I1116" s="2">
        <v>43086</v>
      </c>
      <c r="J1116" s="2">
        <v>43097</v>
      </c>
      <c r="L1116" t="s">
        <v>523</v>
      </c>
      <c r="M1116" t="s">
        <v>524</v>
      </c>
      <c r="O1116" t="s">
        <v>524</v>
      </c>
      <c r="P1116" t="s">
        <v>525</v>
      </c>
      <c r="Q1116" t="s">
        <v>525</v>
      </c>
      <c r="R1116" t="s">
        <v>526</v>
      </c>
      <c r="S1116" t="s">
        <v>527</v>
      </c>
      <c r="T1116">
        <v>1434</v>
      </c>
      <c r="V1116">
        <v>0</v>
      </c>
      <c r="W1116">
        <v>13152.31</v>
      </c>
    </row>
    <row r="1117" spans="1:23" x14ac:dyDescent="0.35">
      <c r="A1117">
        <v>10000321706</v>
      </c>
      <c r="B1117">
        <v>1208997</v>
      </c>
      <c r="C1117">
        <v>1666086</v>
      </c>
      <c r="E1117" t="s">
        <v>49</v>
      </c>
      <c r="F1117" t="s">
        <v>24</v>
      </c>
      <c r="G1117" t="s">
        <v>25</v>
      </c>
      <c r="H1117" s="2">
        <v>43086</v>
      </c>
      <c r="I1117" s="2">
        <v>43086</v>
      </c>
      <c r="J1117" s="2">
        <v>43097</v>
      </c>
      <c r="L1117" t="s">
        <v>523</v>
      </c>
      <c r="M1117" t="s">
        <v>524</v>
      </c>
      <c r="O1117" t="s">
        <v>524</v>
      </c>
      <c r="P1117" t="s">
        <v>525</v>
      </c>
      <c r="Q1117" t="s">
        <v>525</v>
      </c>
      <c r="R1117" t="s">
        <v>526</v>
      </c>
      <c r="S1117" t="s">
        <v>527</v>
      </c>
      <c r="T1117">
        <v>1434</v>
      </c>
      <c r="V1117">
        <v>0</v>
      </c>
      <c r="W1117">
        <v>13152.31</v>
      </c>
    </row>
    <row r="1118" spans="1:23" x14ac:dyDescent="0.35">
      <c r="A1118">
        <v>10000321706</v>
      </c>
      <c r="B1118">
        <v>1208997</v>
      </c>
      <c r="C1118">
        <v>1666086</v>
      </c>
      <c r="E1118" t="s">
        <v>49</v>
      </c>
      <c r="F1118" t="s">
        <v>24</v>
      </c>
      <c r="G1118" t="s">
        <v>25</v>
      </c>
      <c r="H1118" s="2">
        <v>43086</v>
      </c>
      <c r="I1118" s="2">
        <v>43086</v>
      </c>
      <c r="J1118" s="2">
        <v>43097</v>
      </c>
      <c r="L1118" t="s">
        <v>523</v>
      </c>
      <c r="M1118" t="s">
        <v>524</v>
      </c>
      <c r="O1118" t="s">
        <v>524</v>
      </c>
      <c r="P1118" t="s">
        <v>525</v>
      </c>
      <c r="Q1118" t="s">
        <v>525</v>
      </c>
      <c r="R1118" t="s">
        <v>526</v>
      </c>
      <c r="S1118" t="s">
        <v>527</v>
      </c>
      <c r="T1118">
        <v>1434</v>
      </c>
      <c r="V1118">
        <v>0</v>
      </c>
      <c r="W1118">
        <v>13152.31</v>
      </c>
    </row>
    <row r="1119" spans="1:23" x14ac:dyDescent="0.35">
      <c r="A1119">
        <v>10000321706</v>
      </c>
      <c r="C1119">
        <v>3002393</v>
      </c>
      <c r="E1119" t="s">
        <v>23</v>
      </c>
      <c r="F1119" t="s">
        <v>24</v>
      </c>
      <c r="G1119" t="s">
        <v>25</v>
      </c>
      <c r="H1119" s="2">
        <v>43086</v>
      </c>
      <c r="I1119" s="2">
        <v>43086</v>
      </c>
      <c r="J1119" s="2">
        <v>43097</v>
      </c>
      <c r="L1119" t="s">
        <v>528</v>
      </c>
      <c r="M1119" t="s">
        <v>524</v>
      </c>
      <c r="N1119" t="s">
        <v>529</v>
      </c>
      <c r="O1119" t="s">
        <v>524</v>
      </c>
      <c r="P1119" t="s">
        <v>529</v>
      </c>
      <c r="Q1119" t="s">
        <v>529</v>
      </c>
      <c r="R1119" t="s">
        <v>526</v>
      </c>
      <c r="S1119" t="s">
        <v>527</v>
      </c>
      <c r="T1119">
        <v>143</v>
      </c>
      <c r="U1119">
        <v>2203.61</v>
      </c>
    </row>
    <row r="1120" spans="1:23" x14ac:dyDescent="0.35">
      <c r="A1120">
        <v>10000321706</v>
      </c>
      <c r="C1120">
        <v>3002393</v>
      </c>
      <c r="E1120" t="s">
        <v>23</v>
      </c>
      <c r="F1120" t="s">
        <v>24</v>
      </c>
      <c r="G1120" t="s">
        <v>25</v>
      </c>
      <c r="H1120" s="2">
        <v>43080</v>
      </c>
      <c r="I1120" s="2">
        <v>43080</v>
      </c>
      <c r="J1120" s="2">
        <v>43084</v>
      </c>
      <c r="M1120" t="s">
        <v>530</v>
      </c>
      <c r="N1120" t="s">
        <v>530</v>
      </c>
      <c r="O1120" t="s">
        <v>530</v>
      </c>
      <c r="P1120" t="s">
        <v>530</v>
      </c>
      <c r="Q1120" t="s">
        <v>530</v>
      </c>
      <c r="R1120" t="s">
        <v>531</v>
      </c>
      <c r="S1120" t="s">
        <v>527</v>
      </c>
      <c r="T1120">
        <v>254</v>
      </c>
      <c r="U1120">
        <v>2654.56</v>
      </c>
    </row>
    <row r="1121" spans="1:23" x14ac:dyDescent="0.35">
      <c r="A1121">
        <v>10000321706</v>
      </c>
      <c r="B1121">
        <v>1208997</v>
      </c>
      <c r="C1121">
        <v>337673</v>
      </c>
      <c r="E1121" t="s">
        <v>49</v>
      </c>
      <c r="F1121" t="s">
        <v>24</v>
      </c>
      <c r="G1121" t="s">
        <v>25</v>
      </c>
      <c r="H1121" s="2">
        <v>43070</v>
      </c>
      <c r="I1121" s="2">
        <v>43053</v>
      </c>
      <c r="J1121" s="2">
        <v>43078</v>
      </c>
      <c r="M1121" t="s">
        <v>42</v>
      </c>
      <c r="O1121" t="s">
        <v>42</v>
      </c>
      <c r="T1121">
        <v>1991</v>
      </c>
      <c r="V1121">
        <v>1390</v>
      </c>
      <c r="W1121">
        <v>2502</v>
      </c>
    </row>
    <row r="1122" spans="1:23" x14ac:dyDescent="0.35">
      <c r="A1122">
        <v>10000321706</v>
      </c>
      <c r="B1122">
        <v>1208997</v>
      </c>
      <c r="C1122">
        <v>337673</v>
      </c>
      <c r="E1122" t="s">
        <v>49</v>
      </c>
      <c r="F1122" t="s">
        <v>24</v>
      </c>
      <c r="G1122" t="s">
        <v>25</v>
      </c>
      <c r="H1122" s="2">
        <v>43084</v>
      </c>
      <c r="I1122" s="2">
        <v>43084</v>
      </c>
      <c r="J1122" s="2">
        <v>43084</v>
      </c>
      <c r="M1122" t="s">
        <v>42</v>
      </c>
      <c r="O1122" t="s">
        <v>42</v>
      </c>
      <c r="T1122">
        <v>1991</v>
      </c>
      <c r="V1122">
        <v>0</v>
      </c>
      <c r="W1122">
        <v>0</v>
      </c>
    </row>
    <row r="1123" spans="1:23" x14ac:dyDescent="0.35">
      <c r="A1123">
        <v>10000321706</v>
      </c>
      <c r="B1123">
        <v>1208997</v>
      </c>
      <c r="C1123">
        <v>337673</v>
      </c>
      <c r="E1123" t="s">
        <v>49</v>
      </c>
      <c r="F1123" t="s">
        <v>24</v>
      </c>
      <c r="G1123" t="s">
        <v>25</v>
      </c>
      <c r="H1123" s="2">
        <v>43075</v>
      </c>
      <c r="I1123" s="2">
        <v>43053</v>
      </c>
      <c r="J1123" s="2">
        <v>43078</v>
      </c>
      <c r="M1123" t="s">
        <v>42</v>
      </c>
      <c r="O1123" t="s">
        <v>42</v>
      </c>
      <c r="T1123">
        <v>1991</v>
      </c>
      <c r="V1123">
        <v>1112</v>
      </c>
      <c r="W1123">
        <v>2502</v>
      </c>
    </row>
    <row r="1124" spans="1:23" x14ac:dyDescent="0.35">
      <c r="A1124">
        <v>10000321706</v>
      </c>
      <c r="B1124">
        <v>1208997</v>
      </c>
      <c r="C1124">
        <v>337673</v>
      </c>
      <c r="E1124" t="s">
        <v>49</v>
      </c>
      <c r="F1124" t="s">
        <v>24</v>
      </c>
      <c r="G1124" t="s">
        <v>25</v>
      </c>
      <c r="H1124" s="2">
        <v>43164</v>
      </c>
      <c r="I1124" s="2">
        <v>43125</v>
      </c>
      <c r="J1124" s="2">
        <v>43167</v>
      </c>
      <c r="M1124" t="s">
        <v>42</v>
      </c>
      <c r="O1124" t="s">
        <v>42</v>
      </c>
      <c r="T1124">
        <v>1991</v>
      </c>
      <c r="V1124">
        <v>1009.76</v>
      </c>
      <c r="W1124">
        <v>2019.52</v>
      </c>
    </row>
    <row r="1125" spans="1:23" x14ac:dyDescent="0.35">
      <c r="A1125">
        <v>10000321706</v>
      </c>
      <c r="B1125">
        <v>1208997</v>
      </c>
      <c r="C1125">
        <v>1666086</v>
      </c>
      <c r="E1125" t="s">
        <v>49</v>
      </c>
      <c r="F1125" t="s">
        <v>24</v>
      </c>
      <c r="G1125" t="s">
        <v>25</v>
      </c>
      <c r="H1125" s="2">
        <v>43168</v>
      </c>
      <c r="I1125" s="2">
        <v>43168</v>
      </c>
      <c r="J1125" s="2">
        <v>43172</v>
      </c>
      <c r="M1125" t="s">
        <v>492</v>
      </c>
      <c r="O1125" t="s">
        <v>492</v>
      </c>
      <c r="P1125" t="s">
        <v>458</v>
      </c>
      <c r="Q1125" t="s">
        <v>458</v>
      </c>
      <c r="R1125" t="s">
        <v>526</v>
      </c>
      <c r="S1125" t="s">
        <v>532</v>
      </c>
      <c r="T1125">
        <v>2494</v>
      </c>
      <c r="V1125">
        <v>0</v>
      </c>
      <c r="W1125">
        <v>13553.93</v>
      </c>
    </row>
    <row r="1126" spans="1:23" x14ac:dyDescent="0.35">
      <c r="A1126">
        <v>10000321706</v>
      </c>
      <c r="B1126">
        <v>1208997</v>
      </c>
      <c r="C1126">
        <v>337673</v>
      </c>
      <c r="E1126" t="s">
        <v>49</v>
      </c>
      <c r="F1126" t="s">
        <v>24</v>
      </c>
      <c r="G1126" t="s">
        <v>25</v>
      </c>
      <c r="H1126" s="2">
        <v>43179</v>
      </c>
      <c r="I1126" s="2">
        <v>43172</v>
      </c>
      <c r="M1126" t="s">
        <v>42</v>
      </c>
      <c r="O1126" t="s">
        <v>42</v>
      </c>
      <c r="T1126">
        <v>1991</v>
      </c>
      <c r="V1126">
        <v>252.44</v>
      </c>
      <c r="W1126">
        <v>252.44</v>
      </c>
    </row>
    <row r="1127" spans="1:23" x14ac:dyDescent="0.35">
      <c r="A1127">
        <v>10000321706</v>
      </c>
      <c r="B1127">
        <v>1208997</v>
      </c>
      <c r="C1127">
        <v>337673</v>
      </c>
      <c r="E1127" t="s">
        <v>49</v>
      </c>
      <c r="F1127" t="s">
        <v>24</v>
      </c>
      <c r="G1127" t="s">
        <v>25</v>
      </c>
      <c r="H1127" s="2">
        <v>43163</v>
      </c>
      <c r="I1127" s="2">
        <v>43125</v>
      </c>
      <c r="J1127" s="2">
        <v>43167</v>
      </c>
      <c r="M1127" t="s">
        <v>42</v>
      </c>
      <c r="O1127" t="s">
        <v>42</v>
      </c>
      <c r="T1127">
        <v>1991</v>
      </c>
      <c r="V1127">
        <v>252.44</v>
      </c>
      <c r="W1127">
        <v>2019.52</v>
      </c>
    </row>
    <row r="1128" spans="1:23" x14ac:dyDescent="0.35">
      <c r="A1128">
        <v>10000321706</v>
      </c>
      <c r="B1128">
        <v>1208997</v>
      </c>
      <c r="C1128">
        <v>337673</v>
      </c>
      <c r="E1128" t="s">
        <v>49</v>
      </c>
      <c r="F1128" t="s">
        <v>24</v>
      </c>
      <c r="G1128" t="s">
        <v>25</v>
      </c>
      <c r="H1128" s="2">
        <v>43180</v>
      </c>
      <c r="I1128" s="2">
        <v>43172</v>
      </c>
      <c r="M1128" t="s">
        <v>42</v>
      </c>
      <c r="O1128" t="s">
        <v>42</v>
      </c>
      <c r="T1128">
        <v>1991</v>
      </c>
      <c r="V1128">
        <v>0</v>
      </c>
      <c r="W1128">
        <v>252.44</v>
      </c>
    </row>
    <row r="1129" spans="1:23" x14ac:dyDescent="0.35">
      <c r="A1129">
        <v>10000321706</v>
      </c>
      <c r="B1129">
        <v>1208997</v>
      </c>
      <c r="C1129">
        <v>337673</v>
      </c>
      <c r="E1129" t="s">
        <v>49</v>
      </c>
      <c r="F1129" t="s">
        <v>24</v>
      </c>
      <c r="G1129" t="s">
        <v>25</v>
      </c>
      <c r="H1129" s="2">
        <v>43160</v>
      </c>
      <c r="I1129" s="2">
        <v>43125</v>
      </c>
      <c r="J1129" s="2">
        <v>43167</v>
      </c>
      <c r="M1129" t="s">
        <v>42</v>
      </c>
      <c r="O1129" t="s">
        <v>42</v>
      </c>
      <c r="T1129">
        <v>1991</v>
      </c>
      <c r="V1129">
        <v>757.32</v>
      </c>
      <c r="W1129">
        <v>2019.52</v>
      </c>
    </row>
    <row r="1130" spans="1:23" x14ac:dyDescent="0.35">
      <c r="A1130">
        <v>10000321706</v>
      </c>
      <c r="B1130">
        <v>1208997</v>
      </c>
      <c r="C1130">
        <v>1666086</v>
      </c>
      <c r="E1130" t="s">
        <v>49</v>
      </c>
      <c r="F1130" t="s">
        <v>24</v>
      </c>
      <c r="G1130" t="s">
        <v>25</v>
      </c>
      <c r="H1130" s="2">
        <v>43168</v>
      </c>
      <c r="I1130" s="2">
        <v>43168</v>
      </c>
      <c r="J1130" s="2">
        <v>43172</v>
      </c>
      <c r="M1130" t="s">
        <v>492</v>
      </c>
      <c r="O1130" t="s">
        <v>492</v>
      </c>
      <c r="P1130" t="s">
        <v>458</v>
      </c>
      <c r="Q1130" t="s">
        <v>458</v>
      </c>
      <c r="R1130" t="s">
        <v>526</v>
      </c>
      <c r="S1130" t="s">
        <v>532</v>
      </c>
      <c r="T1130">
        <v>2494</v>
      </c>
      <c r="V1130">
        <v>0</v>
      </c>
      <c r="W1130">
        <v>13553.93</v>
      </c>
    </row>
    <row r="1131" spans="1:23" x14ac:dyDescent="0.35">
      <c r="A1131">
        <v>10000321706</v>
      </c>
      <c r="B1131">
        <v>1208997</v>
      </c>
      <c r="C1131">
        <v>1666086</v>
      </c>
      <c r="E1131" t="s">
        <v>49</v>
      </c>
      <c r="F1131" t="s">
        <v>24</v>
      </c>
      <c r="G1131" t="s">
        <v>25</v>
      </c>
      <c r="H1131" s="2">
        <v>43168</v>
      </c>
      <c r="I1131" s="2">
        <v>43168</v>
      </c>
      <c r="J1131" s="2">
        <v>43172</v>
      </c>
      <c r="M1131" t="s">
        <v>492</v>
      </c>
      <c r="O1131" t="s">
        <v>492</v>
      </c>
      <c r="P1131" t="s">
        <v>458</v>
      </c>
      <c r="Q1131" t="s">
        <v>458</v>
      </c>
      <c r="R1131" t="s">
        <v>526</v>
      </c>
      <c r="S1131" t="s">
        <v>532</v>
      </c>
      <c r="T1131">
        <v>2494</v>
      </c>
      <c r="V1131">
        <v>0</v>
      </c>
      <c r="W1131">
        <v>13553.93</v>
      </c>
    </row>
    <row r="1132" spans="1:23" x14ac:dyDescent="0.35">
      <c r="A1132">
        <v>10000321706</v>
      </c>
      <c r="B1132">
        <v>1208997</v>
      </c>
      <c r="C1132">
        <v>1666086</v>
      </c>
      <c r="E1132" t="s">
        <v>49</v>
      </c>
      <c r="F1132" t="s">
        <v>24</v>
      </c>
      <c r="G1132" t="s">
        <v>25</v>
      </c>
      <c r="H1132" s="2">
        <v>43168</v>
      </c>
      <c r="I1132" s="2">
        <v>43168</v>
      </c>
      <c r="J1132" s="2">
        <v>43172</v>
      </c>
      <c r="M1132" t="s">
        <v>492</v>
      </c>
      <c r="O1132" t="s">
        <v>492</v>
      </c>
      <c r="P1132" t="s">
        <v>458</v>
      </c>
      <c r="Q1132" t="s">
        <v>458</v>
      </c>
      <c r="R1132" t="s">
        <v>526</v>
      </c>
      <c r="S1132" t="s">
        <v>532</v>
      </c>
      <c r="T1132">
        <v>2494</v>
      </c>
      <c r="V1132">
        <v>0</v>
      </c>
      <c r="W1132">
        <v>13553.93</v>
      </c>
    </row>
    <row r="1133" spans="1:23" x14ac:dyDescent="0.35">
      <c r="A1133">
        <v>10000321706</v>
      </c>
      <c r="B1133">
        <v>1208997</v>
      </c>
      <c r="C1133">
        <v>1666086</v>
      </c>
      <c r="E1133" t="s">
        <v>49</v>
      </c>
      <c r="F1133" t="s">
        <v>24</v>
      </c>
      <c r="G1133" t="s">
        <v>25</v>
      </c>
      <c r="H1133" s="2">
        <v>43168</v>
      </c>
      <c r="I1133" s="2">
        <v>43168</v>
      </c>
      <c r="J1133" s="2">
        <v>43172</v>
      </c>
      <c r="M1133" t="s">
        <v>492</v>
      </c>
      <c r="O1133" t="s">
        <v>492</v>
      </c>
      <c r="P1133" t="s">
        <v>458</v>
      </c>
      <c r="Q1133" t="s">
        <v>458</v>
      </c>
      <c r="R1133" t="s">
        <v>526</v>
      </c>
      <c r="S1133" t="s">
        <v>532</v>
      </c>
      <c r="T1133">
        <v>2494</v>
      </c>
      <c r="V1133">
        <v>0</v>
      </c>
      <c r="W1133">
        <v>13553.93</v>
      </c>
    </row>
    <row r="1134" spans="1:23" x14ac:dyDescent="0.35">
      <c r="A1134">
        <v>10000321706</v>
      </c>
      <c r="B1134">
        <v>1208997</v>
      </c>
      <c r="C1134">
        <v>1666086</v>
      </c>
      <c r="E1134" t="s">
        <v>49</v>
      </c>
      <c r="F1134" t="s">
        <v>24</v>
      </c>
      <c r="G1134" t="s">
        <v>25</v>
      </c>
      <c r="H1134" s="2">
        <v>43168</v>
      </c>
      <c r="I1134" s="2">
        <v>43168</v>
      </c>
      <c r="J1134" s="2">
        <v>43172</v>
      </c>
      <c r="M1134" t="s">
        <v>492</v>
      </c>
      <c r="O1134" t="s">
        <v>492</v>
      </c>
      <c r="P1134" t="s">
        <v>458</v>
      </c>
      <c r="Q1134" t="s">
        <v>458</v>
      </c>
      <c r="R1134" t="s">
        <v>526</v>
      </c>
      <c r="S1134" t="s">
        <v>532</v>
      </c>
      <c r="T1134">
        <v>2494</v>
      </c>
      <c r="V1134">
        <v>0</v>
      </c>
      <c r="W1134">
        <v>13553.93</v>
      </c>
    </row>
    <row r="1135" spans="1:23" x14ac:dyDescent="0.35">
      <c r="A1135">
        <v>10000321706</v>
      </c>
      <c r="B1135">
        <v>1208997</v>
      </c>
      <c r="C1135">
        <v>1666086</v>
      </c>
      <c r="E1135" t="s">
        <v>49</v>
      </c>
      <c r="F1135" t="s">
        <v>24</v>
      </c>
      <c r="G1135" t="s">
        <v>25</v>
      </c>
      <c r="H1135" s="2">
        <v>43168</v>
      </c>
      <c r="I1135" s="2">
        <v>43168</v>
      </c>
      <c r="J1135" s="2">
        <v>43172</v>
      </c>
      <c r="M1135" t="s">
        <v>492</v>
      </c>
      <c r="O1135" t="s">
        <v>492</v>
      </c>
      <c r="P1135" t="s">
        <v>458</v>
      </c>
      <c r="Q1135" t="s">
        <v>458</v>
      </c>
      <c r="R1135" t="s">
        <v>526</v>
      </c>
      <c r="S1135" t="s">
        <v>532</v>
      </c>
      <c r="T1135">
        <v>2494</v>
      </c>
      <c r="V1135">
        <v>0</v>
      </c>
      <c r="W1135">
        <v>13553.93</v>
      </c>
    </row>
    <row r="1136" spans="1:23" x14ac:dyDescent="0.35">
      <c r="A1136">
        <v>10000321706</v>
      </c>
      <c r="B1136">
        <v>1208997</v>
      </c>
      <c r="C1136">
        <v>1666086</v>
      </c>
      <c r="E1136" t="s">
        <v>49</v>
      </c>
      <c r="F1136" t="s">
        <v>24</v>
      </c>
      <c r="G1136" t="s">
        <v>25</v>
      </c>
      <c r="H1136" s="2">
        <v>43168</v>
      </c>
      <c r="I1136" s="2">
        <v>43168</v>
      </c>
      <c r="J1136" s="2">
        <v>43172</v>
      </c>
      <c r="M1136" t="s">
        <v>492</v>
      </c>
      <c r="O1136" t="s">
        <v>492</v>
      </c>
      <c r="P1136" t="s">
        <v>458</v>
      </c>
      <c r="Q1136" t="s">
        <v>458</v>
      </c>
      <c r="R1136" t="s">
        <v>526</v>
      </c>
      <c r="S1136" t="s">
        <v>532</v>
      </c>
      <c r="T1136">
        <v>2494</v>
      </c>
      <c r="V1136">
        <v>0</v>
      </c>
      <c r="W1136">
        <v>13553.93</v>
      </c>
    </row>
    <row r="1137" spans="1:23" x14ac:dyDescent="0.35">
      <c r="A1137">
        <v>10000321706</v>
      </c>
      <c r="B1137">
        <v>1208997</v>
      </c>
      <c r="C1137">
        <v>1666086</v>
      </c>
      <c r="E1137" t="s">
        <v>49</v>
      </c>
      <c r="F1137" t="s">
        <v>24</v>
      </c>
      <c r="G1137" t="s">
        <v>25</v>
      </c>
      <c r="H1137" s="2">
        <v>43168</v>
      </c>
      <c r="I1137" s="2">
        <v>43168</v>
      </c>
      <c r="J1137" s="2">
        <v>43172</v>
      </c>
      <c r="M1137" t="s">
        <v>492</v>
      </c>
      <c r="O1137" t="s">
        <v>492</v>
      </c>
      <c r="P1137" t="s">
        <v>458</v>
      </c>
      <c r="Q1137" t="s">
        <v>458</v>
      </c>
      <c r="R1137" t="s">
        <v>526</v>
      </c>
      <c r="S1137" t="s">
        <v>532</v>
      </c>
      <c r="T1137">
        <v>2494</v>
      </c>
      <c r="V1137">
        <v>13553.93</v>
      </c>
      <c r="W1137">
        <v>13553.93</v>
      </c>
    </row>
    <row r="1138" spans="1:23" x14ac:dyDescent="0.35">
      <c r="A1138">
        <v>10000321706</v>
      </c>
      <c r="B1138">
        <v>1208997</v>
      </c>
      <c r="C1138">
        <v>1666086</v>
      </c>
      <c r="E1138" t="s">
        <v>49</v>
      </c>
      <c r="F1138" t="s">
        <v>24</v>
      </c>
      <c r="G1138" t="s">
        <v>25</v>
      </c>
      <c r="H1138" s="2">
        <v>43168</v>
      </c>
      <c r="I1138" s="2">
        <v>43168</v>
      </c>
      <c r="J1138" s="2">
        <v>43172</v>
      </c>
      <c r="M1138" t="s">
        <v>492</v>
      </c>
      <c r="O1138" t="s">
        <v>492</v>
      </c>
      <c r="P1138" t="s">
        <v>458</v>
      </c>
      <c r="Q1138" t="s">
        <v>458</v>
      </c>
      <c r="R1138" t="s">
        <v>526</v>
      </c>
      <c r="S1138" t="s">
        <v>532</v>
      </c>
      <c r="T1138">
        <v>2494</v>
      </c>
      <c r="V1138">
        <v>0</v>
      </c>
      <c r="W1138">
        <v>13553.93</v>
      </c>
    </row>
    <row r="1139" spans="1:23" x14ac:dyDescent="0.35">
      <c r="A1139">
        <v>10000321706</v>
      </c>
      <c r="B1139">
        <v>1208997</v>
      </c>
      <c r="C1139">
        <v>1666086</v>
      </c>
      <c r="E1139" t="s">
        <v>49</v>
      </c>
      <c r="F1139" t="s">
        <v>24</v>
      </c>
      <c r="G1139" t="s">
        <v>25</v>
      </c>
      <c r="H1139" s="2">
        <v>43168</v>
      </c>
      <c r="I1139" s="2">
        <v>43168</v>
      </c>
      <c r="J1139" s="2">
        <v>43172</v>
      </c>
      <c r="M1139" t="s">
        <v>492</v>
      </c>
      <c r="O1139" t="s">
        <v>492</v>
      </c>
      <c r="P1139" t="s">
        <v>458</v>
      </c>
      <c r="Q1139" t="s">
        <v>458</v>
      </c>
      <c r="R1139" t="s">
        <v>526</v>
      </c>
      <c r="S1139" t="s">
        <v>532</v>
      </c>
      <c r="T1139">
        <v>2494</v>
      </c>
      <c r="V1139">
        <v>0</v>
      </c>
      <c r="W1139">
        <v>13553.93</v>
      </c>
    </row>
    <row r="1140" spans="1:23" x14ac:dyDescent="0.35">
      <c r="A1140">
        <v>10000321706</v>
      </c>
      <c r="B1140">
        <v>1208997</v>
      </c>
      <c r="C1140">
        <v>1666086</v>
      </c>
      <c r="E1140" t="s">
        <v>49</v>
      </c>
      <c r="F1140" t="s">
        <v>24</v>
      </c>
      <c r="G1140" t="s">
        <v>25</v>
      </c>
      <c r="H1140" s="2">
        <v>43170</v>
      </c>
      <c r="I1140" s="2">
        <v>43168</v>
      </c>
      <c r="J1140" s="2">
        <v>43172</v>
      </c>
      <c r="M1140" t="s">
        <v>492</v>
      </c>
      <c r="O1140" t="s">
        <v>492</v>
      </c>
      <c r="P1140" t="s">
        <v>458</v>
      </c>
      <c r="Q1140" t="s">
        <v>458</v>
      </c>
      <c r="R1140" t="s">
        <v>526</v>
      </c>
      <c r="S1140" t="s">
        <v>532</v>
      </c>
      <c r="T1140">
        <v>2494</v>
      </c>
      <c r="V1140">
        <v>0</v>
      </c>
      <c r="W1140">
        <v>13553.93</v>
      </c>
    </row>
    <row r="1141" spans="1:23" x14ac:dyDescent="0.35">
      <c r="A1141">
        <v>10000321706</v>
      </c>
      <c r="B1141">
        <v>1208997</v>
      </c>
      <c r="C1141">
        <v>1666086</v>
      </c>
      <c r="E1141" t="s">
        <v>49</v>
      </c>
      <c r="F1141" t="s">
        <v>24</v>
      </c>
      <c r="G1141" t="s">
        <v>25</v>
      </c>
      <c r="H1141" s="2">
        <v>43168</v>
      </c>
      <c r="I1141" s="2">
        <v>43168</v>
      </c>
      <c r="J1141" s="2">
        <v>43172</v>
      </c>
      <c r="M1141" t="s">
        <v>492</v>
      </c>
      <c r="O1141" t="s">
        <v>492</v>
      </c>
      <c r="P1141" t="s">
        <v>458</v>
      </c>
      <c r="Q1141" t="s">
        <v>458</v>
      </c>
      <c r="R1141" t="s">
        <v>526</v>
      </c>
      <c r="S1141" t="s">
        <v>532</v>
      </c>
      <c r="T1141">
        <v>2494</v>
      </c>
      <c r="V1141">
        <v>0</v>
      </c>
      <c r="W1141">
        <v>13553.93</v>
      </c>
    </row>
    <row r="1142" spans="1:23" x14ac:dyDescent="0.35">
      <c r="A1142">
        <v>10000321706</v>
      </c>
      <c r="B1142">
        <v>1208997</v>
      </c>
      <c r="C1142">
        <v>1666086</v>
      </c>
      <c r="E1142" t="s">
        <v>49</v>
      </c>
      <c r="F1142" t="s">
        <v>24</v>
      </c>
      <c r="G1142" t="s">
        <v>25</v>
      </c>
      <c r="H1142" s="2">
        <v>43168</v>
      </c>
      <c r="I1142" s="2">
        <v>43168</v>
      </c>
      <c r="J1142" s="2">
        <v>43172</v>
      </c>
      <c r="M1142" t="s">
        <v>492</v>
      </c>
      <c r="O1142" t="s">
        <v>492</v>
      </c>
      <c r="P1142" t="s">
        <v>458</v>
      </c>
      <c r="Q1142" t="s">
        <v>458</v>
      </c>
      <c r="R1142" t="s">
        <v>526</v>
      </c>
      <c r="S1142" t="s">
        <v>532</v>
      </c>
      <c r="T1142">
        <v>2494</v>
      </c>
      <c r="V1142">
        <v>0</v>
      </c>
      <c r="W1142">
        <v>13553.93</v>
      </c>
    </row>
    <row r="1143" spans="1:23" x14ac:dyDescent="0.35">
      <c r="A1143">
        <v>10000321706</v>
      </c>
      <c r="B1143">
        <v>1208997</v>
      </c>
      <c r="C1143">
        <v>1666086</v>
      </c>
      <c r="E1143" t="s">
        <v>49</v>
      </c>
      <c r="F1143" t="s">
        <v>24</v>
      </c>
      <c r="G1143" t="s">
        <v>25</v>
      </c>
      <c r="H1143" s="2">
        <v>43168</v>
      </c>
      <c r="I1143" s="2">
        <v>43168</v>
      </c>
      <c r="J1143" s="2">
        <v>43172</v>
      </c>
      <c r="M1143" t="s">
        <v>492</v>
      </c>
      <c r="O1143" t="s">
        <v>492</v>
      </c>
      <c r="P1143" t="s">
        <v>458</v>
      </c>
      <c r="Q1143" t="s">
        <v>458</v>
      </c>
      <c r="R1143" t="s">
        <v>526</v>
      </c>
      <c r="S1143" t="s">
        <v>532</v>
      </c>
      <c r="T1143">
        <v>2494</v>
      </c>
      <c r="V1143">
        <v>0</v>
      </c>
      <c r="W1143">
        <v>13553.93</v>
      </c>
    </row>
    <row r="1144" spans="1:23" x14ac:dyDescent="0.35">
      <c r="A1144">
        <v>10000321706</v>
      </c>
      <c r="C1144">
        <v>3002393</v>
      </c>
      <c r="E1144" t="s">
        <v>23</v>
      </c>
      <c r="F1144" t="s">
        <v>24</v>
      </c>
      <c r="G1144" t="s">
        <v>25</v>
      </c>
      <c r="H1144" s="2">
        <v>43168</v>
      </c>
      <c r="I1144" s="2">
        <v>43168</v>
      </c>
      <c r="J1144" s="2">
        <v>43172</v>
      </c>
      <c r="M1144" t="s">
        <v>492</v>
      </c>
      <c r="N1144" t="s">
        <v>514</v>
      </c>
      <c r="O1144" t="s">
        <v>492</v>
      </c>
      <c r="P1144" t="s">
        <v>514</v>
      </c>
      <c r="Q1144" t="s">
        <v>514</v>
      </c>
      <c r="R1144" t="s">
        <v>526</v>
      </c>
      <c r="S1144" t="s">
        <v>532</v>
      </c>
      <c r="T1144">
        <v>249</v>
      </c>
      <c r="U1144">
        <v>2268.92</v>
      </c>
    </row>
    <row r="1145" spans="1:23" x14ac:dyDescent="0.35">
      <c r="A1145">
        <v>10000321706</v>
      </c>
      <c r="B1145">
        <v>1208997</v>
      </c>
      <c r="C1145">
        <v>1666086</v>
      </c>
      <c r="E1145" t="s">
        <v>49</v>
      </c>
      <c r="F1145" t="s">
        <v>24</v>
      </c>
      <c r="G1145" t="s">
        <v>25</v>
      </c>
      <c r="H1145" s="2">
        <v>42969</v>
      </c>
      <c r="I1145" s="2">
        <v>42969</v>
      </c>
      <c r="J1145" s="2">
        <v>43053</v>
      </c>
      <c r="L1145" t="s">
        <v>41</v>
      </c>
      <c r="M1145" t="s">
        <v>533</v>
      </c>
      <c r="O1145" t="s">
        <v>533</v>
      </c>
      <c r="P1145" t="s">
        <v>414</v>
      </c>
      <c r="Q1145" t="s">
        <v>414</v>
      </c>
      <c r="R1145" t="s">
        <v>526</v>
      </c>
      <c r="S1145" t="s">
        <v>376</v>
      </c>
      <c r="T1145">
        <v>44</v>
      </c>
      <c r="V1145">
        <v>0</v>
      </c>
      <c r="W1145">
        <v>120543.61</v>
      </c>
    </row>
    <row r="1146" spans="1:23" x14ac:dyDescent="0.35">
      <c r="A1146">
        <v>10000321706</v>
      </c>
      <c r="B1146">
        <v>1208997</v>
      </c>
      <c r="C1146">
        <v>1666086</v>
      </c>
      <c r="E1146" t="s">
        <v>49</v>
      </c>
      <c r="F1146" t="s">
        <v>24</v>
      </c>
      <c r="G1146" t="s">
        <v>25</v>
      </c>
      <c r="H1146" s="2">
        <v>42969</v>
      </c>
      <c r="I1146" s="2">
        <v>42969</v>
      </c>
      <c r="J1146" s="2">
        <v>43053</v>
      </c>
      <c r="L1146" t="s">
        <v>41</v>
      </c>
      <c r="M1146" t="s">
        <v>533</v>
      </c>
      <c r="O1146" t="s">
        <v>533</v>
      </c>
      <c r="P1146" t="s">
        <v>414</v>
      </c>
      <c r="Q1146" t="s">
        <v>414</v>
      </c>
      <c r="R1146" t="s">
        <v>526</v>
      </c>
      <c r="S1146" t="s">
        <v>376</v>
      </c>
      <c r="T1146">
        <v>44</v>
      </c>
      <c r="V1146">
        <v>0</v>
      </c>
      <c r="W1146">
        <v>120543.61</v>
      </c>
    </row>
    <row r="1147" spans="1:23" x14ac:dyDescent="0.35">
      <c r="A1147">
        <v>10000321706</v>
      </c>
      <c r="B1147">
        <v>1208997</v>
      </c>
      <c r="C1147">
        <v>1666086</v>
      </c>
      <c r="E1147" t="s">
        <v>49</v>
      </c>
      <c r="F1147" t="s">
        <v>24</v>
      </c>
      <c r="G1147" t="s">
        <v>25</v>
      </c>
      <c r="H1147" s="2">
        <v>42969</v>
      </c>
      <c r="I1147" s="2">
        <v>42969</v>
      </c>
      <c r="J1147" s="2">
        <v>43053</v>
      </c>
      <c r="L1147" t="s">
        <v>41</v>
      </c>
      <c r="M1147" t="s">
        <v>533</v>
      </c>
      <c r="O1147" t="s">
        <v>533</v>
      </c>
      <c r="P1147" t="s">
        <v>414</v>
      </c>
      <c r="Q1147" t="s">
        <v>414</v>
      </c>
      <c r="R1147" t="s">
        <v>526</v>
      </c>
      <c r="S1147" t="s">
        <v>376</v>
      </c>
      <c r="T1147">
        <v>44</v>
      </c>
      <c r="V1147">
        <v>0</v>
      </c>
      <c r="W1147">
        <v>120543.61</v>
      </c>
    </row>
    <row r="1148" spans="1:23" x14ac:dyDescent="0.35">
      <c r="A1148">
        <v>10000321706</v>
      </c>
      <c r="B1148">
        <v>1208997</v>
      </c>
      <c r="C1148">
        <v>1666086</v>
      </c>
      <c r="E1148" t="s">
        <v>49</v>
      </c>
      <c r="F1148" t="s">
        <v>24</v>
      </c>
      <c r="G1148" t="s">
        <v>25</v>
      </c>
      <c r="H1148" s="2">
        <v>42969</v>
      </c>
      <c r="I1148" s="2">
        <v>42969</v>
      </c>
      <c r="J1148" s="2">
        <v>43053</v>
      </c>
      <c r="L1148" t="s">
        <v>41</v>
      </c>
      <c r="M1148" t="s">
        <v>533</v>
      </c>
      <c r="O1148" t="s">
        <v>533</v>
      </c>
      <c r="P1148" t="s">
        <v>414</v>
      </c>
      <c r="Q1148" t="s">
        <v>414</v>
      </c>
      <c r="R1148" t="s">
        <v>526</v>
      </c>
      <c r="S1148" t="s">
        <v>376</v>
      </c>
      <c r="T1148">
        <v>44</v>
      </c>
      <c r="V1148">
        <v>0</v>
      </c>
      <c r="W1148">
        <v>120543.61</v>
      </c>
    </row>
    <row r="1149" spans="1:23" x14ac:dyDescent="0.35">
      <c r="A1149">
        <v>10000321706</v>
      </c>
      <c r="B1149">
        <v>1208997</v>
      </c>
      <c r="C1149">
        <v>1666086</v>
      </c>
      <c r="E1149" t="s">
        <v>49</v>
      </c>
      <c r="F1149" t="s">
        <v>24</v>
      </c>
      <c r="G1149" t="s">
        <v>25</v>
      </c>
      <c r="H1149" s="2">
        <v>42969</v>
      </c>
      <c r="I1149" s="2">
        <v>42969</v>
      </c>
      <c r="J1149" s="2">
        <v>43053</v>
      </c>
      <c r="L1149" t="s">
        <v>41</v>
      </c>
      <c r="M1149" t="s">
        <v>533</v>
      </c>
      <c r="O1149" t="s">
        <v>533</v>
      </c>
      <c r="P1149" t="s">
        <v>414</v>
      </c>
      <c r="Q1149" t="s">
        <v>414</v>
      </c>
      <c r="R1149" t="s">
        <v>526</v>
      </c>
      <c r="S1149" t="s">
        <v>376</v>
      </c>
      <c r="T1149">
        <v>44</v>
      </c>
      <c r="V1149">
        <v>0</v>
      </c>
      <c r="W1149">
        <v>120543.61</v>
      </c>
    </row>
    <row r="1150" spans="1:23" x14ac:dyDescent="0.35">
      <c r="A1150">
        <v>10000321706</v>
      </c>
      <c r="B1150">
        <v>1208997</v>
      </c>
      <c r="C1150">
        <v>1666086</v>
      </c>
      <c r="E1150" t="s">
        <v>49</v>
      </c>
      <c r="F1150" t="s">
        <v>24</v>
      </c>
      <c r="G1150" t="s">
        <v>25</v>
      </c>
      <c r="H1150" s="2">
        <v>42969</v>
      </c>
      <c r="I1150" s="2">
        <v>42969</v>
      </c>
      <c r="J1150" s="2">
        <v>43053</v>
      </c>
      <c r="L1150" t="s">
        <v>41</v>
      </c>
      <c r="M1150" t="s">
        <v>533</v>
      </c>
      <c r="O1150" t="s">
        <v>533</v>
      </c>
      <c r="P1150" t="s">
        <v>414</v>
      </c>
      <c r="Q1150" t="s">
        <v>414</v>
      </c>
      <c r="R1150" t="s">
        <v>526</v>
      </c>
      <c r="S1150" t="s">
        <v>376</v>
      </c>
      <c r="T1150">
        <v>44</v>
      </c>
      <c r="V1150">
        <v>0</v>
      </c>
      <c r="W1150">
        <v>120543.61</v>
      </c>
    </row>
    <row r="1151" spans="1:23" x14ac:dyDescent="0.35">
      <c r="A1151">
        <v>10000321706</v>
      </c>
      <c r="B1151">
        <v>1208997</v>
      </c>
      <c r="C1151">
        <v>1666086</v>
      </c>
      <c r="E1151" t="s">
        <v>49</v>
      </c>
      <c r="F1151" t="s">
        <v>24</v>
      </c>
      <c r="G1151" t="s">
        <v>25</v>
      </c>
      <c r="H1151" s="2">
        <v>42969</v>
      </c>
      <c r="I1151" s="2">
        <v>42969</v>
      </c>
      <c r="J1151" s="2">
        <v>43053</v>
      </c>
      <c r="L1151" t="s">
        <v>41</v>
      </c>
      <c r="M1151" t="s">
        <v>533</v>
      </c>
      <c r="O1151" t="s">
        <v>533</v>
      </c>
      <c r="P1151" t="s">
        <v>414</v>
      </c>
      <c r="Q1151" t="s">
        <v>414</v>
      </c>
      <c r="R1151" t="s">
        <v>526</v>
      </c>
      <c r="S1151" t="s">
        <v>376</v>
      </c>
      <c r="T1151">
        <v>44</v>
      </c>
      <c r="V1151">
        <v>0</v>
      </c>
      <c r="W1151">
        <v>120543.61</v>
      </c>
    </row>
    <row r="1152" spans="1:23" x14ac:dyDescent="0.35">
      <c r="A1152">
        <v>10000321706</v>
      </c>
      <c r="B1152">
        <v>1208997</v>
      </c>
      <c r="C1152">
        <v>1666086</v>
      </c>
      <c r="E1152" t="s">
        <v>49</v>
      </c>
      <c r="F1152" t="s">
        <v>24</v>
      </c>
      <c r="G1152" t="s">
        <v>25</v>
      </c>
      <c r="H1152" s="2">
        <v>42969</v>
      </c>
      <c r="I1152" s="2">
        <v>42969</v>
      </c>
      <c r="J1152" s="2">
        <v>43053</v>
      </c>
      <c r="L1152" t="s">
        <v>41</v>
      </c>
      <c r="M1152" t="s">
        <v>533</v>
      </c>
      <c r="O1152" t="s">
        <v>533</v>
      </c>
      <c r="P1152" t="s">
        <v>414</v>
      </c>
      <c r="Q1152" t="s">
        <v>414</v>
      </c>
      <c r="R1152" t="s">
        <v>526</v>
      </c>
      <c r="S1152" t="s">
        <v>376</v>
      </c>
      <c r="T1152">
        <v>44</v>
      </c>
      <c r="V1152">
        <v>0</v>
      </c>
      <c r="W1152">
        <v>120543.61</v>
      </c>
    </row>
    <row r="1153" spans="1:23" x14ac:dyDescent="0.35">
      <c r="A1153">
        <v>10000321706</v>
      </c>
      <c r="B1153">
        <v>1208997</v>
      </c>
      <c r="C1153">
        <v>1666086</v>
      </c>
      <c r="E1153" t="s">
        <v>49</v>
      </c>
      <c r="F1153" t="s">
        <v>24</v>
      </c>
      <c r="G1153" t="s">
        <v>25</v>
      </c>
      <c r="H1153" s="2">
        <v>42969</v>
      </c>
      <c r="I1153" s="2">
        <v>42969</v>
      </c>
      <c r="J1153" s="2">
        <v>43053</v>
      </c>
      <c r="L1153" t="s">
        <v>41</v>
      </c>
      <c r="M1153" t="s">
        <v>533</v>
      </c>
      <c r="O1153" t="s">
        <v>533</v>
      </c>
      <c r="P1153" t="s">
        <v>414</v>
      </c>
      <c r="Q1153" t="s">
        <v>414</v>
      </c>
      <c r="R1153" t="s">
        <v>526</v>
      </c>
      <c r="S1153" t="s">
        <v>376</v>
      </c>
      <c r="T1153">
        <v>44</v>
      </c>
      <c r="V1153">
        <v>0</v>
      </c>
      <c r="W1153">
        <v>120543.61</v>
      </c>
    </row>
    <row r="1154" spans="1:23" x14ac:dyDescent="0.35">
      <c r="A1154">
        <v>10000321706</v>
      </c>
      <c r="B1154">
        <v>1208997</v>
      </c>
      <c r="C1154">
        <v>1666086</v>
      </c>
      <c r="E1154" t="s">
        <v>49</v>
      </c>
      <c r="F1154" t="s">
        <v>24</v>
      </c>
      <c r="G1154" t="s">
        <v>25</v>
      </c>
      <c r="H1154" s="2">
        <v>42969</v>
      </c>
      <c r="I1154" s="2">
        <v>42969</v>
      </c>
      <c r="J1154" s="2">
        <v>43053</v>
      </c>
      <c r="L1154" t="s">
        <v>41</v>
      </c>
      <c r="M1154" t="s">
        <v>533</v>
      </c>
      <c r="O1154" t="s">
        <v>533</v>
      </c>
      <c r="P1154" t="s">
        <v>414</v>
      </c>
      <c r="Q1154" t="s">
        <v>414</v>
      </c>
      <c r="R1154" t="s">
        <v>526</v>
      </c>
      <c r="S1154" t="s">
        <v>376</v>
      </c>
      <c r="T1154">
        <v>44</v>
      </c>
      <c r="V1154">
        <v>0</v>
      </c>
      <c r="W1154">
        <v>120543.61</v>
      </c>
    </row>
    <row r="1155" spans="1:23" x14ac:dyDescent="0.35">
      <c r="A1155">
        <v>10000321706</v>
      </c>
      <c r="B1155">
        <v>1208997</v>
      </c>
      <c r="C1155">
        <v>1666086</v>
      </c>
      <c r="E1155" t="s">
        <v>49</v>
      </c>
      <c r="F1155" t="s">
        <v>24</v>
      </c>
      <c r="G1155" t="s">
        <v>25</v>
      </c>
      <c r="H1155" s="2">
        <v>42969</v>
      </c>
      <c r="I1155" s="2">
        <v>42969</v>
      </c>
      <c r="J1155" s="2">
        <v>43053</v>
      </c>
      <c r="L1155" t="s">
        <v>41</v>
      </c>
      <c r="M1155" t="s">
        <v>533</v>
      </c>
      <c r="O1155" t="s">
        <v>533</v>
      </c>
      <c r="P1155" t="s">
        <v>414</v>
      </c>
      <c r="Q1155" t="s">
        <v>414</v>
      </c>
      <c r="R1155" t="s">
        <v>526</v>
      </c>
      <c r="S1155" t="s">
        <v>376</v>
      </c>
      <c r="T1155">
        <v>44</v>
      </c>
      <c r="V1155">
        <v>0</v>
      </c>
      <c r="W1155">
        <v>120543.61</v>
      </c>
    </row>
    <row r="1156" spans="1:23" x14ac:dyDescent="0.35">
      <c r="A1156">
        <v>10000321706</v>
      </c>
      <c r="B1156">
        <v>1208997</v>
      </c>
      <c r="C1156">
        <v>1666086</v>
      </c>
      <c r="E1156" t="s">
        <v>49</v>
      </c>
      <c r="F1156" t="s">
        <v>24</v>
      </c>
      <c r="G1156" t="s">
        <v>25</v>
      </c>
      <c r="H1156" s="2">
        <v>42969</v>
      </c>
      <c r="I1156" s="2">
        <v>42969</v>
      </c>
      <c r="J1156" s="2">
        <v>43053</v>
      </c>
      <c r="L1156" t="s">
        <v>41</v>
      </c>
      <c r="M1156" t="s">
        <v>533</v>
      </c>
      <c r="O1156" t="s">
        <v>533</v>
      </c>
      <c r="P1156" t="s">
        <v>414</v>
      </c>
      <c r="Q1156" t="s">
        <v>414</v>
      </c>
      <c r="R1156" t="s">
        <v>526</v>
      </c>
      <c r="S1156" t="s">
        <v>376</v>
      </c>
      <c r="T1156">
        <v>44</v>
      </c>
      <c r="V1156">
        <v>0</v>
      </c>
      <c r="W1156">
        <v>120543.61</v>
      </c>
    </row>
    <row r="1157" spans="1:23" x14ac:dyDescent="0.35">
      <c r="A1157">
        <v>10000321706</v>
      </c>
      <c r="B1157">
        <v>1208997</v>
      </c>
      <c r="C1157">
        <v>1666086</v>
      </c>
      <c r="E1157" t="s">
        <v>49</v>
      </c>
      <c r="F1157" t="s">
        <v>24</v>
      </c>
      <c r="G1157" t="s">
        <v>25</v>
      </c>
      <c r="H1157" s="2">
        <v>42969</v>
      </c>
      <c r="I1157" s="2">
        <v>42969</v>
      </c>
      <c r="J1157" s="2">
        <v>43053</v>
      </c>
      <c r="L1157" t="s">
        <v>41</v>
      </c>
      <c r="M1157" t="s">
        <v>533</v>
      </c>
      <c r="O1157" t="s">
        <v>533</v>
      </c>
      <c r="P1157" t="s">
        <v>414</v>
      </c>
      <c r="Q1157" t="s">
        <v>414</v>
      </c>
      <c r="R1157" t="s">
        <v>526</v>
      </c>
      <c r="S1157" t="s">
        <v>376</v>
      </c>
      <c r="T1157">
        <v>44</v>
      </c>
      <c r="V1157">
        <v>0</v>
      </c>
      <c r="W1157">
        <v>120543.61</v>
      </c>
    </row>
    <row r="1158" spans="1:23" x14ac:dyDescent="0.35">
      <c r="A1158">
        <v>10000321706</v>
      </c>
      <c r="B1158">
        <v>1208997</v>
      </c>
      <c r="C1158">
        <v>1666086</v>
      </c>
      <c r="E1158" t="s">
        <v>49</v>
      </c>
      <c r="F1158" t="s">
        <v>24</v>
      </c>
      <c r="G1158" t="s">
        <v>25</v>
      </c>
      <c r="H1158" s="2">
        <v>42969</v>
      </c>
      <c r="I1158" s="2">
        <v>42969</v>
      </c>
      <c r="J1158" s="2">
        <v>43053</v>
      </c>
      <c r="L1158" t="s">
        <v>41</v>
      </c>
      <c r="M1158" t="s">
        <v>533</v>
      </c>
      <c r="O1158" t="s">
        <v>533</v>
      </c>
      <c r="P1158" t="s">
        <v>414</v>
      </c>
      <c r="Q1158" t="s">
        <v>414</v>
      </c>
      <c r="R1158" t="s">
        <v>526</v>
      </c>
      <c r="S1158" t="s">
        <v>376</v>
      </c>
      <c r="T1158">
        <v>44</v>
      </c>
      <c r="V1158">
        <v>0</v>
      </c>
      <c r="W1158">
        <v>120543.61</v>
      </c>
    </row>
    <row r="1159" spans="1:23" x14ac:dyDescent="0.35">
      <c r="A1159">
        <v>10000321706</v>
      </c>
      <c r="B1159">
        <v>1208997</v>
      </c>
      <c r="C1159">
        <v>1666086</v>
      </c>
      <c r="E1159" t="s">
        <v>49</v>
      </c>
      <c r="F1159" t="s">
        <v>24</v>
      </c>
      <c r="G1159" t="s">
        <v>25</v>
      </c>
      <c r="H1159" s="2">
        <v>42969</v>
      </c>
      <c r="I1159" s="2">
        <v>42969</v>
      </c>
      <c r="J1159" s="2">
        <v>43053</v>
      </c>
      <c r="L1159" t="s">
        <v>41</v>
      </c>
      <c r="M1159" t="s">
        <v>533</v>
      </c>
      <c r="O1159" t="s">
        <v>533</v>
      </c>
      <c r="P1159" t="s">
        <v>414</v>
      </c>
      <c r="Q1159" t="s">
        <v>414</v>
      </c>
      <c r="R1159" t="s">
        <v>526</v>
      </c>
      <c r="S1159" t="s">
        <v>376</v>
      </c>
      <c r="T1159">
        <v>44</v>
      </c>
      <c r="V1159">
        <v>0</v>
      </c>
      <c r="W1159">
        <v>120543.61</v>
      </c>
    </row>
    <row r="1160" spans="1:23" x14ac:dyDescent="0.35">
      <c r="A1160">
        <v>10000321706</v>
      </c>
      <c r="B1160">
        <v>1208997</v>
      </c>
      <c r="C1160">
        <v>1666086</v>
      </c>
      <c r="E1160" t="s">
        <v>49</v>
      </c>
      <c r="F1160" t="s">
        <v>24</v>
      </c>
      <c r="G1160" t="s">
        <v>25</v>
      </c>
      <c r="H1160" s="2">
        <v>42969</v>
      </c>
      <c r="I1160" s="2">
        <v>42969</v>
      </c>
      <c r="J1160" s="2">
        <v>43053</v>
      </c>
      <c r="L1160" t="s">
        <v>41</v>
      </c>
      <c r="M1160" t="s">
        <v>533</v>
      </c>
      <c r="O1160" t="s">
        <v>533</v>
      </c>
      <c r="P1160" t="s">
        <v>414</v>
      </c>
      <c r="Q1160" t="s">
        <v>414</v>
      </c>
      <c r="R1160" t="s">
        <v>526</v>
      </c>
      <c r="S1160" t="s">
        <v>376</v>
      </c>
      <c r="T1160">
        <v>44</v>
      </c>
      <c r="V1160">
        <v>0</v>
      </c>
      <c r="W1160">
        <v>120543.61</v>
      </c>
    </row>
    <row r="1161" spans="1:23" x14ac:dyDescent="0.35">
      <c r="A1161">
        <v>10000321706</v>
      </c>
      <c r="B1161">
        <v>1208997</v>
      </c>
      <c r="C1161">
        <v>1666086</v>
      </c>
      <c r="E1161" t="s">
        <v>49</v>
      </c>
      <c r="F1161" t="s">
        <v>24</v>
      </c>
      <c r="G1161" t="s">
        <v>25</v>
      </c>
      <c r="H1161" s="2">
        <v>42969</v>
      </c>
      <c r="I1161" s="2">
        <v>42969</v>
      </c>
      <c r="J1161" s="2">
        <v>43053</v>
      </c>
      <c r="L1161" t="s">
        <v>41</v>
      </c>
      <c r="M1161" t="s">
        <v>533</v>
      </c>
      <c r="O1161" t="s">
        <v>533</v>
      </c>
      <c r="P1161" t="s">
        <v>414</v>
      </c>
      <c r="Q1161" t="s">
        <v>414</v>
      </c>
      <c r="R1161" t="s">
        <v>526</v>
      </c>
      <c r="S1161" t="s">
        <v>376</v>
      </c>
      <c r="T1161">
        <v>44</v>
      </c>
      <c r="V1161">
        <v>0</v>
      </c>
      <c r="W1161">
        <v>120543.61</v>
      </c>
    </row>
    <row r="1162" spans="1:23" x14ac:dyDescent="0.35">
      <c r="A1162">
        <v>10000321706</v>
      </c>
      <c r="B1162">
        <v>1208997</v>
      </c>
      <c r="C1162">
        <v>1666086</v>
      </c>
      <c r="E1162" t="s">
        <v>49</v>
      </c>
      <c r="F1162" t="s">
        <v>24</v>
      </c>
      <c r="G1162" t="s">
        <v>25</v>
      </c>
      <c r="H1162" s="2">
        <v>42969</v>
      </c>
      <c r="I1162" s="2">
        <v>42969</v>
      </c>
      <c r="J1162" s="2">
        <v>43053</v>
      </c>
      <c r="L1162" t="s">
        <v>41</v>
      </c>
      <c r="M1162" t="s">
        <v>533</v>
      </c>
      <c r="O1162" t="s">
        <v>533</v>
      </c>
      <c r="P1162" t="s">
        <v>414</v>
      </c>
      <c r="Q1162" t="s">
        <v>414</v>
      </c>
      <c r="R1162" t="s">
        <v>526</v>
      </c>
      <c r="S1162" t="s">
        <v>376</v>
      </c>
      <c r="T1162">
        <v>44</v>
      </c>
      <c r="V1162">
        <v>0</v>
      </c>
      <c r="W1162">
        <v>120543.61</v>
      </c>
    </row>
    <row r="1163" spans="1:23" x14ac:dyDescent="0.35">
      <c r="A1163">
        <v>10000321706</v>
      </c>
      <c r="B1163">
        <v>1208997</v>
      </c>
      <c r="C1163">
        <v>1666086</v>
      </c>
      <c r="E1163" t="s">
        <v>49</v>
      </c>
      <c r="F1163" t="s">
        <v>24</v>
      </c>
      <c r="G1163" t="s">
        <v>25</v>
      </c>
      <c r="H1163" s="2">
        <v>42969</v>
      </c>
      <c r="I1163" s="2">
        <v>42969</v>
      </c>
      <c r="J1163" s="2">
        <v>43053</v>
      </c>
      <c r="L1163" t="s">
        <v>41</v>
      </c>
      <c r="M1163" t="s">
        <v>533</v>
      </c>
      <c r="O1163" t="s">
        <v>533</v>
      </c>
      <c r="P1163" t="s">
        <v>414</v>
      </c>
      <c r="Q1163" t="s">
        <v>414</v>
      </c>
      <c r="R1163" t="s">
        <v>526</v>
      </c>
      <c r="S1163" t="s">
        <v>376</v>
      </c>
      <c r="T1163">
        <v>44</v>
      </c>
      <c r="V1163">
        <v>0</v>
      </c>
      <c r="W1163">
        <v>120543.61</v>
      </c>
    </row>
    <row r="1164" spans="1:23" x14ac:dyDescent="0.35">
      <c r="A1164">
        <v>10000321706</v>
      </c>
      <c r="B1164">
        <v>1208997</v>
      </c>
      <c r="C1164">
        <v>1666086</v>
      </c>
      <c r="E1164" t="s">
        <v>49</v>
      </c>
      <c r="F1164" t="s">
        <v>24</v>
      </c>
      <c r="G1164" t="s">
        <v>25</v>
      </c>
      <c r="H1164" s="2">
        <v>42969</v>
      </c>
      <c r="I1164" s="2">
        <v>42969</v>
      </c>
      <c r="J1164" s="2">
        <v>43053</v>
      </c>
      <c r="L1164" t="s">
        <v>41</v>
      </c>
      <c r="M1164" t="s">
        <v>533</v>
      </c>
      <c r="O1164" t="s">
        <v>533</v>
      </c>
      <c r="P1164" t="s">
        <v>414</v>
      </c>
      <c r="Q1164" t="s">
        <v>414</v>
      </c>
      <c r="R1164" t="s">
        <v>526</v>
      </c>
      <c r="S1164" t="s">
        <v>376</v>
      </c>
      <c r="T1164">
        <v>44</v>
      </c>
      <c r="V1164">
        <v>0</v>
      </c>
      <c r="W1164">
        <v>120543.61</v>
      </c>
    </row>
    <row r="1165" spans="1:23" x14ac:dyDescent="0.35">
      <c r="A1165">
        <v>10000321706</v>
      </c>
      <c r="B1165">
        <v>1208997</v>
      </c>
      <c r="C1165">
        <v>1666086</v>
      </c>
      <c r="E1165" t="s">
        <v>49</v>
      </c>
      <c r="F1165" t="s">
        <v>24</v>
      </c>
      <c r="G1165" t="s">
        <v>25</v>
      </c>
      <c r="H1165" s="2">
        <v>42969</v>
      </c>
      <c r="I1165" s="2">
        <v>42969</v>
      </c>
      <c r="J1165" s="2">
        <v>43053</v>
      </c>
      <c r="L1165" t="s">
        <v>41</v>
      </c>
      <c r="M1165" t="s">
        <v>533</v>
      </c>
      <c r="O1165" t="s">
        <v>533</v>
      </c>
      <c r="P1165" t="s">
        <v>414</v>
      </c>
      <c r="Q1165" t="s">
        <v>414</v>
      </c>
      <c r="R1165" t="s">
        <v>526</v>
      </c>
      <c r="S1165" t="s">
        <v>376</v>
      </c>
      <c r="T1165">
        <v>44</v>
      </c>
      <c r="V1165">
        <v>120543.61</v>
      </c>
      <c r="W1165">
        <v>120543.61</v>
      </c>
    </row>
    <row r="1166" spans="1:23" x14ac:dyDescent="0.35">
      <c r="A1166">
        <v>10000321706</v>
      </c>
      <c r="B1166">
        <v>1208997</v>
      </c>
      <c r="C1166">
        <v>1666086</v>
      </c>
      <c r="E1166" t="s">
        <v>49</v>
      </c>
      <c r="F1166" t="s">
        <v>24</v>
      </c>
      <c r="G1166" t="s">
        <v>25</v>
      </c>
      <c r="H1166" s="2">
        <v>42969</v>
      </c>
      <c r="I1166" s="2">
        <v>42969</v>
      </c>
      <c r="J1166" s="2">
        <v>43053</v>
      </c>
      <c r="L1166" t="s">
        <v>41</v>
      </c>
      <c r="M1166" t="s">
        <v>533</v>
      </c>
      <c r="O1166" t="s">
        <v>533</v>
      </c>
      <c r="P1166" t="s">
        <v>414</v>
      </c>
      <c r="Q1166" t="s">
        <v>414</v>
      </c>
      <c r="R1166" t="s">
        <v>526</v>
      </c>
      <c r="S1166" t="s">
        <v>376</v>
      </c>
      <c r="T1166">
        <v>44</v>
      </c>
      <c r="V1166">
        <v>0</v>
      </c>
      <c r="W1166">
        <v>120543.61</v>
      </c>
    </row>
    <row r="1167" spans="1:23" x14ac:dyDescent="0.35">
      <c r="A1167">
        <v>10000321706</v>
      </c>
      <c r="B1167">
        <v>1208997</v>
      </c>
      <c r="C1167">
        <v>1666086</v>
      </c>
      <c r="E1167" t="s">
        <v>49</v>
      </c>
      <c r="F1167" t="s">
        <v>24</v>
      </c>
      <c r="G1167" t="s">
        <v>25</v>
      </c>
      <c r="H1167" s="2">
        <v>42969</v>
      </c>
      <c r="I1167" s="2">
        <v>42969</v>
      </c>
      <c r="J1167" s="2">
        <v>43053</v>
      </c>
      <c r="L1167" t="s">
        <v>41</v>
      </c>
      <c r="M1167" t="s">
        <v>533</v>
      </c>
      <c r="O1167" t="s">
        <v>533</v>
      </c>
      <c r="P1167" t="s">
        <v>414</v>
      </c>
      <c r="Q1167" t="s">
        <v>414</v>
      </c>
      <c r="R1167" t="s">
        <v>526</v>
      </c>
      <c r="S1167" t="s">
        <v>376</v>
      </c>
      <c r="T1167">
        <v>44</v>
      </c>
      <c r="V1167">
        <v>0</v>
      </c>
      <c r="W1167">
        <v>120543.61</v>
      </c>
    </row>
    <row r="1168" spans="1:23" x14ac:dyDescent="0.35">
      <c r="A1168">
        <v>10000321706</v>
      </c>
      <c r="B1168">
        <v>1208997</v>
      </c>
      <c r="C1168">
        <v>1666086</v>
      </c>
      <c r="E1168" t="s">
        <v>49</v>
      </c>
      <c r="F1168" t="s">
        <v>24</v>
      </c>
      <c r="G1168" t="s">
        <v>25</v>
      </c>
      <c r="H1168" s="2">
        <v>42969</v>
      </c>
      <c r="I1168" s="2">
        <v>42969</v>
      </c>
      <c r="J1168" s="2">
        <v>43053</v>
      </c>
      <c r="L1168" t="s">
        <v>41</v>
      </c>
      <c r="M1168" t="s">
        <v>533</v>
      </c>
      <c r="O1168" t="s">
        <v>533</v>
      </c>
      <c r="P1168" t="s">
        <v>414</v>
      </c>
      <c r="Q1168" t="s">
        <v>414</v>
      </c>
      <c r="R1168" t="s">
        <v>526</v>
      </c>
      <c r="S1168" t="s">
        <v>376</v>
      </c>
      <c r="T1168">
        <v>44</v>
      </c>
      <c r="V1168">
        <v>0</v>
      </c>
      <c r="W1168">
        <v>120543.61</v>
      </c>
    </row>
    <row r="1169" spans="1:23" x14ac:dyDescent="0.35">
      <c r="A1169">
        <v>10000321706</v>
      </c>
      <c r="B1169">
        <v>1208997</v>
      </c>
      <c r="C1169">
        <v>1666086</v>
      </c>
      <c r="E1169" t="s">
        <v>49</v>
      </c>
      <c r="F1169" t="s">
        <v>24</v>
      </c>
      <c r="G1169" t="s">
        <v>25</v>
      </c>
      <c r="H1169" s="2">
        <v>42969</v>
      </c>
      <c r="I1169" s="2">
        <v>42969</v>
      </c>
      <c r="J1169" s="2">
        <v>43053</v>
      </c>
      <c r="L1169" t="s">
        <v>41</v>
      </c>
      <c r="M1169" t="s">
        <v>533</v>
      </c>
      <c r="O1169" t="s">
        <v>533</v>
      </c>
      <c r="P1169" t="s">
        <v>414</v>
      </c>
      <c r="Q1169" t="s">
        <v>414</v>
      </c>
      <c r="R1169" t="s">
        <v>526</v>
      </c>
      <c r="S1169" t="s">
        <v>376</v>
      </c>
      <c r="T1169">
        <v>44</v>
      </c>
      <c r="V1169">
        <v>0</v>
      </c>
      <c r="W1169">
        <v>120543.61</v>
      </c>
    </row>
    <row r="1170" spans="1:23" x14ac:dyDescent="0.35">
      <c r="A1170">
        <v>10000321706</v>
      </c>
      <c r="B1170">
        <v>1208997</v>
      </c>
      <c r="C1170">
        <v>1666086</v>
      </c>
      <c r="E1170" t="s">
        <v>49</v>
      </c>
      <c r="F1170" t="s">
        <v>24</v>
      </c>
      <c r="G1170" t="s">
        <v>25</v>
      </c>
      <c r="H1170" s="2">
        <v>42969</v>
      </c>
      <c r="I1170" s="2">
        <v>42969</v>
      </c>
      <c r="J1170" s="2">
        <v>43053</v>
      </c>
      <c r="L1170" t="s">
        <v>41</v>
      </c>
      <c r="M1170" t="s">
        <v>533</v>
      </c>
      <c r="O1170" t="s">
        <v>533</v>
      </c>
      <c r="P1170" t="s">
        <v>414</v>
      </c>
      <c r="Q1170" t="s">
        <v>414</v>
      </c>
      <c r="R1170" t="s">
        <v>526</v>
      </c>
      <c r="S1170" t="s">
        <v>376</v>
      </c>
      <c r="T1170">
        <v>44</v>
      </c>
      <c r="V1170">
        <v>0</v>
      </c>
      <c r="W1170">
        <v>120543.61</v>
      </c>
    </row>
    <row r="1171" spans="1:23" x14ac:dyDescent="0.35">
      <c r="A1171">
        <v>10000321706</v>
      </c>
      <c r="B1171">
        <v>1208997</v>
      </c>
      <c r="C1171">
        <v>1666086</v>
      </c>
      <c r="E1171" t="s">
        <v>49</v>
      </c>
      <c r="F1171" t="s">
        <v>24</v>
      </c>
      <c r="G1171" t="s">
        <v>25</v>
      </c>
      <c r="H1171" s="2">
        <v>42969</v>
      </c>
      <c r="I1171" s="2">
        <v>42969</v>
      </c>
      <c r="J1171" s="2">
        <v>43053</v>
      </c>
      <c r="L1171" t="s">
        <v>41</v>
      </c>
      <c r="M1171" t="s">
        <v>533</v>
      </c>
      <c r="O1171" t="s">
        <v>533</v>
      </c>
      <c r="P1171" t="s">
        <v>414</v>
      </c>
      <c r="Q1171" t="s">
        <v>414</v>
      </c>
      <c r="R1171" t="s">
        <v>526</v>
      </c>
      <c r="S1171" t="s">
        <v>376</v>
      </c>
      <c r="T1171">
        <v>44</v>
      </c>
      <c r="V1171">
        <v>0</v>
      </c>
      <c r="W1171">
        <v>120543.61</v>
      </c>
    </row>
    <row r="1172" spans="1:23" x14ac:dyDescent="0.35">
      <c r="A1172">
        <v>10000321706</v>
      </c>
      <c r="B1172">
        <v>1208997</v>
      </c>
      <c r="C1172">
        <v>1666086</v>
      </c>
      <c r="E1172" t="s">
        <v>49</v>
      </c>
      <c r="F1172" t="s">
        <v>24</v>
      </c>
      <c r="G1172" t="s">
        <v>25</v>
      </c>
      <c r="H1172" s="2">
        <v>42969</v>
      </c>
      <c r="I1172" s="2">
        <v>42969</v>
      </c>
      <c r="J1172" s="2">
        <v>43053</v>
      </c>
      <c r="L1172" t="s">
        <v>41</v>
      </c>
      <c r="M1172" t="s">
        <v>533</v>
      </c>
      <c r="O1172" t="s">
        <v>533</v>
      </c>
      <c r="P1172" t="s">
        <v>414</v>
      </c>
      <c r="Q1172" t="s">
        <v>414</v>
      </c>
      <c r="R1172" t="s">
        <v>526</v>
      </c>
      <c r="S1172" t="s">
        <v>376</v>
      </c>
      <c r="T1172">
        <v>44</v>
      </c>
      <c r="V1172">
        <v>0</v>
      </c>
      <c r="W1172">
        <v>120543.61</v>
      </c>
    </row>
    <row r="1173" spans="1:23" x14ac:dyDescent="0.35">
      <c r="A1173">
        <v>10000321706</v>
      </c>
      <c r="B1173">
        <v>1208997</v>
      </c>
      <c r="C1173">
        <v>1666086</v>
      </c>
      <c r="E1173" t="s">
        <v>49</v>
      </c>
      <c r="F1173" t="s">
        <v>24</v>
      </c>
      <c r="G1173" t="s">
        <v>25</v>
      </c>
      <c r="H1173" s="2">
        <v>42969</v>
      </c>
      <c r="I1173" s="2">
        <v>42969</v>
      </c>
      <c r="J1173" s="2">
        <v>43053</v>
      </c>
      <c r="L1173" t="s">
        <v>41</v>
      </c>
      <c r="M1173" t="s">
        <v>533</v>
      </c>
      <c r="O1173" t="s">
        <v>533</v>
      </c>
      <c r="P1173" t="s">
        <v>414</v>
      </c>
      <c r="Q1173" t="s">
        <v>414</v>
      </c>
      <c r="R1173" t="s">
        <v>526</v>
      </c>
      <c r="S1173" t="s">
        <v>376</v>
      </c>
      <c r="T1173">
        <v>44</v>
      </c>
      <c r="V1173">
        <v>0</v>
      </c>
      <c r="W1173">
        <v>120543.61</v>
      </c>
    </row>
    <row r="1174" spans="1:23" x14ac:dyDescent="0.35">
      <c r="A1174">
        <v>10000321706</v>
      </c>
      <c r="B1174">
        <v>1208997</v>
      </c>
      <c r="C1174">
        <v>1666086</v>
      </c>
      <c r="E1174" t="s">
        <v>49</v>
      </c>
      <c r="F1174" t="s">
        <v>24</v>
      </c>
      <c r="G1174" t="s">
        <v>25</v>
      </c>
      <c r="H1174" s="2">
        <v>42969</v>
      </c>
      <c r="I1174" s="2">
        <v>42969</v>
      </c>
      <c r="J1174" s="2">
        <v>43053</v>
      </c>
      <c r="L1174" t="s">
        <v>41</v>
      </c>
      <c r="M1174" t="s">
        <v>533</v>
      </c>
      <c r="O1174" t="s">
        <v>533</v>
      </c>
      <c r="P1174" t="s">
        <v>414</v>
      </c>
      <c r="Q1174" t="s">
        <v>414</v>
      </c>
      <c r="R1174" t="s">
        <v>526</v>
      </c>
      <c r="S1174" t="s">
        <v>376</v>
      </c>
      <c r="T1174">
        <v>44</v>
      </c>
      <c r="V1174">
        <v>0</v>
      </c>
      <c r="W1174">
        <v>120543.61</v>
      </c>
    </row>
    <row r="1175" spans="1:23" x14ac:dyDescent="0.35">
      <c r="A1175">
        <v>10000321706</v>
      </c>
      <c r="B1175">
        <v>1208997</v>
      </c>
      <c r="C1175">
        <v>1666086</v>
      </c>
      <c r="E1175" t="s">
        <v>49</v>
      </c>
      <c r="F1175" t="s">
        <v>24</v>
      </c>
      <c r="G1175" t="s">
        <v>25</v>
      </c>
      <c r="H1175" s="2">
        <v>42973</v>
      </c>
      <c r="I1175" s="2">
        <v>42969</v>
      </c>
      <c r="J1175" s="2">
        <v>43053</v>
      </c>
      <c r="L1175" t="s">
        <v>41</v>
      </c>
      <c r="M1175" t="s">
        <v>533</v>
      </c>
      <c r="O1175" t="s">
        <v>533</v>
      </c>
      <c r="P1175" t="s">
        <v>414</v>
      </c>
      <c r="Q1175" t="s">
        <v>414</v>
      </c>
      <c r="R1175" t="s">
        <v>526</v>
      </c>
      <c r="S1175" t="s">
        <v>376</v>
      </c>
      <c r="T1175">
        <v>44</v>
      </c>
      <c r="V1175">
        <v>0</v>
      </c>
      <c r="W1175">
        <v>120543.61</v>
      </c>
    </row>
    <row r="1176" spans="1:23" x14ac:dyDescent="0.35">
      <c r="A1176">
        <v>10000321706</v>
      </c>
      <c r="B1176">
        <v>1208997</v>
      </c>
      <c r="C1176">
        <v>1666086</v>
      </c>
      <c r="E1176" t="s">
        <v>49</v>
      </c>
      <c r="F1176" t="s">
        <v>24</v>
      </c>
      <c r="G1176" t="s">
        <v>25</v>
      </c>
      <c r="H1176" s="2">
        <v>42969</v>
      </c>
      <c r="I1176" s="2">
        <v>42969</v>
      </c>
      <c r="J1176" s="2">
        <v>43053</v>
      </c>
      <c r="L1176" t="s">
        <v>41</v>
      </c>
      <c r="M1176" t="s">
        <v>533</v>
      </c>
      <c r="O1176" t="s">
        <v>533</v>
      </c>
      <c r="P1176" t="s">
        <v>414</v>
      </c>
      <c r="Q1176" t="s">
        <v>414</v>
      </c>
      <c r="R1176" t="s">
        <v>526</v>
      </c>
      <c r="S1176" t="s">
        <v>376</v>
      </c>
      <c r="T1176">
        <v>44</v>
      </c>
      <c r="V1176">
        <v>0</v>
      </c>
      <c r="W1176">
        <v>120543.61</v>
      </c>
    </row>
    <row r="1177" spans="1:23" x14ac:dyDescent="0.35">
      <c r="A1177">
        <v>10000321706</v>
      </c>
      <c r="B1177">
        <v>1208997</v>
      </c>
      <c r="C1177">
        <v>1666086</v>
      </c>
      <c r="E1177" t="s">
        <v>49</v>
      </c>
      <c r="F1177" t="s">
        <v>24</v>
      </c>
      <c r="G1177" t="s">
        <v>25</v>
      </c>
      <c r="H1177" s="2">
        <v>42969</v>
      </c>
      <c r="I1177" s="2">
        <v>42969</v>
      </c>
      <c r="J1177" s="2">
        <v>43053</v>
      </c>
      <c r="L1177" t="s">
        <v>41</v>
      </c>
      <c r="M1177" t="s">
        <v>533</v>
      </c>
      <c r="O1177" t="s">
        <v>533</v>
      </c>
      <c r="P1177" t="s">
        <v>414</v>
      </c>
      <c r="Q1177" t="s">
        <v>414</v>
      </c>
      <c r="R1177" t="s">
        <v>526</v>
      </c>
      <c r="S1177" t="s">
        <v>376</v>
      </c>
      <c r="T1177">
        <v>44</v>
      </c>
      <c r="V1177">
        <v>0</v>
      </c>
      <c r="W1177">
        <v>120543.61</v>
      </c>
    </row>
    <row r="1178" spans="1:23" x14ac:dyDescent="0.35">
      <c r="A1178">
        <v>10000321706</v>
      </c>
      <c r="B1178">
        <v>1208997</v>
      </c>
      <c r="C1178">
        <v>1666086</v>
      </c>
      <c r="E1178" t="s">
        <v>49</v>
      </c>
      <c r="F1178" t="s">
        <v>24</v>
      </c>
      <c r="G1178" t="s">
        <v>25</v>
      </c>
      <c r="H1178" s="2">
        <v>42969</v>
      </c>
      <c r="I1178" s="2">
        <v>42969</v>
      </c>
      <c r="J1178" s="2">
        <v>43053</v>
      </c>
      <c r="L1178" t="s">
        <v>41</v>
      </c>
      <c r="M1178" t="s">
        <v>533</v>
      </c>
      <c r="O1178" t="s">
        <v>533</v>
      </c>
      <c r="P1178" t="s">
        <v>414</v>
      </c>
      <c r="Q1178" t="s">
        <v>414</v>
      </c>
      <c r="R1178" t="s">
        <v>526</v>
      </c>
      <c r="S1178" t="s">
        <v>376</v>
      </c>
      <c r="T1178">
        <v>44</v>
      </c>
      <c r="V1178">
        <v>0</v>
      </c>
      <c r="W1178">
        <v>120543.61</v>
      </c>
    </row>
    <row r="1179" spans="1:23" x14ac:dyDescent="0.35">
      <c r="A1179">
        <v>10000321706</v>
      </c>
      <c r="B1179">
        <v>1208997</v>
      </c>
      <c r="C1179">
        <v>1666086</v>
      </c>
      <c r="E1179" t="s">
        <v>49</v>
      </c>
      <c r="F1179" t="s">
        <v>24</v>
      </c>
      <c r="G1179" t="s">
        <v>25</v>
      </c>
      <c r="H1179" s="2">
        <v>42969</v>
      </c>
      <c r="I1179" s="2">
        <v>42969</v>
      </c>
      <c r="J1179" s="2">
        <v>43053</v>
      </c>
      <c r="L1179" t="s">
        <v>41</v>
      </c>
      <c r="M1179" t="s">
        <v>533</v>
      </c>
      <c r="O1179" t="s">
        <v>533</v>
      </c>
      <c r="P1179" t="s">
        <v>414</v>
      </c>
      <c r="Q1179" t="s">
        <v>414</v>
      </c>
      <c r="R1179" t="s">
        <v>526</v>
      </c>
      <c r="S1179" t="s">
        <v>376</v>
      </c>
      <c r="T1179">
        <v>44</v>
      </c>
      <c r="V1179">
        <v>0</v>
      </c>
      <c r="W1179">
        <v>120543.61</v>
      </c>
    </row>
    <row r="1180" spans="1:23" x14ac:dyDescent="0.35">
      <c r="A1180">
        <v>10000321706</v>
      </c>
      <c r="B1180">
        <v>1208997</v>
      </c>
      <c r="C1180">
        <v>1666086</v>
      </c>
      <c r="E1180" t="s">
        <v>49</v>
      </c>
      <c r="F1180" t="s">
        <v>24</v>
      </c>
      <c r="G1180" t="s">
        <v>25</v>
      </c>
      <c r="H1180" s="2">
        <v>43086</v>
      </c>
      <c r="I1180" s="2">
        <v>43086</v>
      </c>
      <c r="J1180" s="2">
        <v>43097</v>
      </c>
      <c r="L1180" t="s">
        <v>523</v>
      </c>
      <c r="M1180" t="s">
        <v>524</v>
      </c>
      <c r="O1180" t="s">
        <v>524</v>
      </c>
      <c r="P1180" t="s">
        <v>525</v>
      </c>
      <c r="Q1180" t="s">
        <v>525</v>
      </c>
      <c r="R1180" t="s">
        <v>526</v>
      </c>
      <c r="S1180" t="s">
        <v>527</v>
      </c>
      <c r="T1180">
        <v>1434</v>
      </c>
      <c r="V1180">
        <v>0</v>
      </c>
      <c r="W1180">
        <v>13152.31</v>
      </c>
    </row>
    <row r="1181" spans="1:23" x14ac:dyDescent="0.35">
      <c r="A1181">
        <v>10000321706</v>
      </c>
      <c r="B1181">
        <v>1208997</v>
      </c>
      <c r="C1181">
        <v>1666086</v>
      </c>
      <c r="E1181" t="s">
        <v>49</v>
      </c>
      <c r="F1181" t="s">
        <v>24</v>
      </c>
      <c r="G1181" t="s">
        <v>25</v>
      </c>
      <c r="H1181" s="2">
        <v>43086</v>
      </c>
      <c r="I1181" s="2">
        <v>43086</v>
      </c>
      <c r="J1181" s="2">
        <v>43097</v>
      </c>
      <c r="L1181" t="s">
        <v>523</v>
      </c>
      <c r="M1181" t="s">
        <v>524</v>
      </c>
      <c r="O1181" t="s">
        <v>524</v>
      </c>
      <c r="P1181" t="s">
        <v>525</v>
      </c>
      <c r="Q1181" t="s">
        <v>525</v>
      </c>
      <c r="R1181" t="s">
        <v>526</v>
      </c>
      <c r="S1181" t="s">
        <v>527</v>
      </c>
      <c r="T1181">
        <v>1434</v>
      </c>
      <c r="V1181">
        <v>0</v>
      </c>
      <c r="W1181">
        <v>13152.31</v>
      </c>
    </row>
    <row r="1182" spans="1:23" x14ac:dyDescent="0.35">
      <c r="A1182">
        <v>10000321706</v>
      </c>
      <c r="B1182">
        <v>1208997</v>
      </c>
      <c r="C1182">
        <v>1666086</v>
      </c>
      <c r="E1182" t="s">
        <v>49</v>
      </c>
      <c r="F1182" t="s">
        <v>24</v>
      </c>
      <c r="G1182" t="s">
        <v>25</v>
      </c>
      <c r="H1182" s="2">
        <v>43086</v>
      </c>
      <c r="I1182" s="2">
        <v>43086</v>
      </c>
      <c r="J1182" s="2">
        <v>43097</v>
      </c>
      <c r="L1182" t="s">
        <v>523</v>
      </c>
      <c r="M1182" t="s">
        <v>524</v>
      </c>
      <c r="O1182" t="s">
        <v>524</v>
      </c>
      <c r="P1182" t="s">
        <v>525</v>
      </c>
      <c r="Q1182" t="s">
        <v>525</v>
      </c>
      <c r="R1182" t="s">
        <v>526</v>
      </c>
      <c r="S1182" t="s">
        <v>527</v>
      </c>
      <c r="T1182">
        <v>1434</v>
      </c>
      <c r="V1182">
        <v>0</v>
      </c>
      <c r="W1182">
        <v>13152.31</v>
      </c>
    </row>
    <row r="1183" spans="1:23" x14ac:dyDescent="0.35">
      <c r="A1183">
        <v>10000321706</v>
      </c>
      <c r="B1183">
        <v>1208997</v>
      </c>
      <c r="C1183">
        <v>1666086</v>
      </c>
      <c r="E1183" t="s">
        <v>49</v>
      </c>
      <c r="F1183" t="s">
        <v>24</v>
      </c>
      <c r="G1183" t="s">
        <v>25</v>
      </c>
      <c r="H1183" s="2">
        <v>43086</v>
      </c>
      <c r="I1183" s="2">
        <v>43086</v>
      </c>
      <c r="J1183" s="2">
        <v>43097</v>
      </c>
      <c r="L1183" t="s">
        <v>523</v>
      </c>
      <c r="M1183" t="s">
        <v>524</v>
      </c>
      <c r="O1183" t="s">
        <v>524</v>
      </c>
      <c r="P1183" t="s">
        <v>525</v>
      </c>
      <c r="Q1183" t="s">
        <v>525</v>
      </c>
      <c r="R1183" t="s">
        <v>526</v>
      </c>
      <c r="S1183" t="s">
        <v>527</v>
      </c>
      <c r="T1183">
        <v>1434</v>
      </c>
      <c r="V1183">
        <v>0</v>
      </c>
      <c r="W1183">
        <v>13152.31</v>
      </c>
    </row>
    <row r="1184" spans="1:23" x14ac:dyDescent="0.35">
      <c r="A1184">
        <v>10000321706</v>
      </c>
      <c r="B1184">
        <v>1208997</v>
      </c>
      <c r="C1184">
        <v>1666086</v>
      </c>
      <c r="E1184" t="s">
        <v>49</v>
      </c>
      <c r="F1184" t="s">
        <v>24</v>
      </c>
      <c r="G1184" t="s">
        <v>25</v>
      </c>
      <c r="H1184" s="2">
        <v>43086</v>
      </c>
      <c r="I1184" s="2">
        <v>43086</v>
      </c>
      <c r="J1184" s="2">
        <v>43097</v>
      </c>
      <c r="L1184" t="s">
        <v>523</v>
      </c>
      <c r="M1184" t="s">
        <v>524</v>
      </c>
      <c r="O1184" t="s">
        <v>524</v>
      </c>
      <c r="P1184" t="s">
        <v>525</v>
      </c>
      <c r="Q1184" t="s">
        <v>525</v>
      </c>
      <c r="R1184" t="s">
        <v>526</v>
      </c>
      <c r="S1184" t="s">
        <v>527</v>
      </c>
      <c r="T1184">
        <v>1434</v>
      </c>
      <c r="V1184">
        <v>0</v>
      </c>
      <c r="W1184">
        <v>13152.31</v>
      </c>
    </row>
    <row r="1185" spans="1:23" x14ac:dyDescent="0.35">
      <c r="A1185">
        <v>10000321706</v>
      </c>
      <c r="B1185">
        <v>1208997</v>
      </c>
      <c r="C1185">
        <v>1666086</v>
      </c>
      <c r="E1185" t="s">
        <v>49</v>
      </c>
      <c r="F1185" t="s">
        <v>24</v>
      </c>
      <c r="G1185" t="s">
        <v>25</v>
      </c>
      <c r="H1185" s="2">
        <v>43086</v>
      </c>
      <c r="I1185" s="2">
        <v>43086</v>
      </c>
      <c r="J1185" s="2">
        <v>43097</v>
      </c>
      <c r="L1185" t="s">
        <v>523</v>
      </c>
      <c r="M1185" t="s">
        <v>524</v>
      </c>
      <c r="O1185" t="s">
        <v>524</v>
      </c>
      <c r="P1185" t="s">
        <v>525</v>
      </c>
      <c r="Q1185" t="s">
        <v>525</v>
      </c>
      <c r="R1185" t="s">
        <v>526</v>
      </c>
      <c r="S1185" t="s">
        <v>527</v>
      </c>
      <c r="T1185">
        <v>1434</v>
      </c>
      <c r="V1185">
        <v>0</v>
      </c>
      <c r="W1185">
        <v>13152.31</v>
      </c>
    </row>
    <row r="1186" spans="1:23" x14ac:dyDescent="0.35">
      <c r="A1186">
        <v>10000321706</v>
      </c>
      <c r="B1186">
        <v>1208997</v>
      </c>
      <c r="C1186">
        <v>1666086</v>
      </c>
      <c r="E1186" t="s">
        <v>49</v>
      </c>
      <c r="F1186" t="s">
        <v>24</v>
      </c>
      <c r="G1186" t="s">
        <v>25</v>
      </c>
      <c r="H1186" s="2">
        <v>43086</v>
      </c>
      <c r="I1186" s="2">
        <v>43086</v>
      </c>
      <c r="J1186" s="2">
        <v>43097</v>
      </c>
      <c r="L1186" t="s">
        <v>523</v>
      </c>
      <c r="M1186" t="s">
        <v>524</v>
      </c>
      <c r="O1186" t="s">
        <v>524</v>
      </c>
      <c r="P1186" t="s">
        <v>525</v>
      </c>
      <c r="Q1186" t="s">
        <v>525</v>
      </c>
      <c r="R1186" t="s">
        <v>526</v>
      </c>
      <c r="S1186" t="s">
        <v>527</v>
      </c>
      <c r="T1186">
        <v>1434</v>
      </c>
      <c r="V1186">
        <v>0</v>
      </c>
      <c r="W1186">
        <v>13152.31</v>
      </c>
    </row>
    <row r="1187" spans="1:23" x14ac:dyDescent="0.35">
      <c r="A1187">
        <v>10000321706</v>
      </c>
      <c r="B1187">
        <v>1208997</v>
      </c>
      <c r="C1187">
        <v>1666086</v>
      </c>
      <c r="E1187" t="s">
        <v>49</v>
      </c>
      <c r="F1187" t="s">
        <v>24</v>
      </c>
      <c r="G1187" t="s">
        <v>25</v>
      </c>
      <c r="H1187" s="2">
        <v>43086</v>
      </c>
      <c r="I1187" s="2">
        <v>43086</v>
      </c>
      <c r="J1187" s="2">
        <v>43097</v>
      </c>
      <c r="L1187" t="s">
        <v>523</v>
      </c>
      <c r="M1187" t="s">
        <v>524</v>
      </c>
      <c r="O1187" t="s">
        <v>524</v>
      </c>
      <c r="P1187" t="s">
        <v>525</v>
      </c>
      <c r="Q1187" t="s">
        <v>525</v>
      </c>
      <c r="R1187" t="s">
        <v>526</v>
      </c>
      <c r="S1187" t="s">
        <v>527</v>
      </c>
      <c r="T1187">
        <v>1434</v>
      </c>
      <c r="V1187">
        <v>0</v>
      </c>
      <c r="W1187">
        <v>13152.31</v>
      </c>
    </row>
    <row r="1188" spans="1:23" x14ac:dyDescent="0.35">
      <c r="A1188">
        <v>10000321706</v>
      </c>
      <c r="B1188">
        <v>1208997</v>
      </c>
      <c r="C1188">
        <v>1666086</v>
      </c>
      <c r="E1188" t="s">
        <v>49</v>
      </c>
      <c r="F1188" t="s">
        <v>24</v>
      </c>
      <c r="G1188" t="s">
        <v>25</v>
      </c>
      <c r="H1188" s="2">
        <v>43086</v>
      </c>
      <c r="I1188" s="2">
        <v>43086</v>
      </c>
      <c r="J1188" s="2">
        <v>43097</v>
      </c>
      <c r="L1188" t="s">
        <v>523</v>
      </c>
      <c r="M1188" t="s">
        <v>524</v>
      </c>
      <c r="O1188" t="s">
        <v>524</v>
      </c>
      <c r="P1188" t="s">
        <v>525</v>
      </c>
      <c r="Q1188" t="s">
        <v>525</v>
      </c>
      <c r="R1188" t="s">
        <v>526</v>
      </c>
      <c r="S1188" t="s">
        <v>527</v>
      </c>
      <c r="T1188">
        <v>1434</v>
      </c>
      <c r="V1188">
        <v>0</v>
      </c>
      <c r="W1188">
        <v>13152.31</v>
      </c>
    </row>
    <row r="1189" spans="1:23" x14ac:dyDescent="0.35">
      <c r="A1189">
        <v>10000321706</v>
      </c>
      <c r="C1189">
        <v>3002393</v>
      </c>
      <c r="E1189" t="s">
        <v>23</v>
      </c>
      <c r="F1189" t="s">
        <v>24</v>
      </c>
      <c r="G1189" t="s">
        <v>25</v>
      </c>
      <c r="H1189" s="2">
        <v>42969</v>
      </c>
      <c r="I1189" s="2">
        <v>42969</v>
      </c>
      <c r="J1189" s="2">
        <v>43053</v>
      </c>
      <c r="L1189" t="s">
        <v>534</v>
      </c>
      <c r="M1189" t="s">
        <v>533</v>
      </c>
      <c r="N1189" t="s">
        <v>517</v>
      </c>
      <c r="O1189" t="s">
        <v>533</v>
      </c>
      <c r="P1189" t="s">
        <v>517</v>
      </c>
      <c r="Q1189" t="s">
        <v>517</v>
      </c>
      <c r="R1189" t="s">
        <v>526</v>
      </c>
      <c r="S1189" t="s">
        <v>376</v>
      </c>
      <c r="T1189">
        <v>4</v>
      </c>
      <c r="U1189">
        <v>17139.88</v>
      </c>
    </row>
    <row r="1190" spans="1:23" x14ac:dyDescent="0.35">
      <c r="A1190">
        <v>10000321706</v>
      </c>
      <c r="B1190">
        <v>1208997</v>
      </c>
      <c r="C1190">
        <v>337673</v>
      </c>
      <c r="E1190" t="s">
        <v>49</v>
      </c>
      <c r="F1190" t="s">
        <v>24</v>
      </c>
      <c r="G1190" t="s">
        <v>25</v>
      </c>
      <c r="H1190" s="2">
        <v>43060</v>
      </c>
      <c r="I1190" s="2">
        <v>43053</v>
      </c>
      <c r="M1190" t="s">
        <v>42</v>
      </c>
      <c r="O1190" t="s">
        <v>42</v>
      </c>
      <c r="T1190">
        <v>1991</v>
      </c>
      <c r="V1190">
        <v>2224</v>
      </c>
      <c r="W1190">
        <v>4726</v>
      </c>
    </row>
    <row r="1191" spans="1:23" x14ac:dyDescent="0.35">
      <c r="A1191">
        <v>10000321706</v>
      </c>
      <c r="B1191">
        <v>1208997</v>
      </c>
      <c r="C1191">
        <v>337673</v>
      </c>
      <c r="E1191" t="s">
        <v>49</v>
      </c>
      <c r="F1191" t="s">
        <v>24</v>
      </c>
      <c r="G1191" t="s">
        <v>25</v>
      </c>
      <c r="H1191" s="2">
        <v>43053</v>
      </c>
      <c r="I1191" s="2">
        <v>43053</v>
      </c>
      <c r="M1191" t="s">
        <v>42</v>
      </c>
      <c r="O1191" t="s">
        <v>42</v>
      </c>
      <c r="T1191">
        <v>1991</v>
      </c>
      <c r="V1191">
        <v>1946</v>
      </c>
      <c r="W1191">
        <v>4726</v>
      </c>
    </row>
    <row r="1192" spans="1:23" x14ac:dyDescent="0.35">
      <c r="A1192">
        <v>10000321706</v>
      </c>
      <c r="B1192">
        <v>1208997</v>
      </c>
      <c r="C1192">
        <v>337673</v>
      </c>
      <c r="E1192" t="s">
        <v>49</v>
      </c>
      <c r="F1192" t="s">
        <v>24</v>
      </c>
      <c r="G1192" t="s">
        <v>25</v>
      </c>
      <c r="H1192" s="2">
        <v>43068</v>
      </c>
      <c r="I1192" s="2">
        <v>43053</v>
      </c>
      <c r="M1192" t="s">
        <v>42</v>
      </c>
      <c r="O1192" t="s">
        <v>42</v>
      </c>
      <c r="T1192">
        <v>1991</v>
      </c>
      <c r="V1192">
        <v>556</v>
      </c>
      <c r="W1192">
        <v>4726</v>
      </c>
    </row>
    <row r="1193" spans="1:23" x14ac:dyDescent="0.35">
      <c r="A1193">
        <v>10000321706</v>
      </c>
      <c r="B1193">
        <v>1208997</v>
      </c>
      <c r="C1193">
        <v>1666086</v>
      </c>
      <c r="E1193" t="s">
        <v>49</v>
      </c>
      <c r="F1193" t="s">
        <v>24</v>
      </c>
      <c r="G1193" t="s">
        <v>25</v>
      </c>
      <c r="H1193" s="2">
        <v>43051</v>
      </c>
      <c r="I1193" s="2">
        <v>42969</v>
      </c>
      <c r="J1193" s="2">
        <v>43053</v>
      </c>
      <c r="L1193" t="s">
        <v>41</v>
      </c>
      <c r="M1193" t="s">
        <v>533</v>
      </c>
      <c r="O1193" t="s">
        <v>533</v>
      </c>
      <c r="P1193" t="s">
        <v>414</v>
      </c>
      <c r="Q1193" t="s">
        <v>414</v>
      </c>
      <c r="R1193" t="s">
        <v>526</v>
      </c>
      <c r="S1193" t="s">
        <v>376</v>
      </c>
      <c r="T1193">
        <v>44</v>
      </c>
      <c r="V1193">
        <v>0</v>
      </c>
      <c r="W1193">
        <v>120543.61</v>
      </c>
    </row>
    <row r="1194" spans="1:23" x14ac:dyDescent="0.35">
      <c r="A1194">
        <v>10000321706</v>
      </c>
      <c r="C1194">
        <v>3002393</v>
      </c>
      <c r="E1194" t="s">
        <v>23</v>
      </c>
      <c r="F1194" t="s">
        <v>24</v>
      </c>
      <c r="G1194" t="s">
        <v>25</v>
      </c>
      <c r="H1194" s="2">
        <v>43113</v>
      </c>
      <c r="I1194" s="2">
        <v>43113</v>
      </c>
      <c r="J1194" s="2">
        <v>43125</v>
      </c>
      <c r="L1194" t="s">
        <v>535</v>
      </c>
      <c r="M1194" t="s">
        <v>536</v>
      </c>
      <c r="N1194" t="s">
        <v>536</v>
      </c>
      <c r="O1194" t="s">
        <v>536</v>
      </c>
      <c r="P1194" t="s">
        <v>536</v>
      </c>
      <c r="Q1194" t="s">
        <v>536</v>
      </c>
      <c r="R1194" t="s">
        <v>537</v>
      </c>
      <c r="S1194" t="s">
        <v>527</v>
      </c>
      <c r="T1194">
        <v>223</v>
      </c>
      <c r="U1194">
        <v>48009.21</v>
      </c>
    </row>
    <row r="1195" spans="1:23" x14ac:dyDescent="0.35">
      <c r="A1195">
        <v>10000321706</v>
      </c>
      <c r="B1195">
        <v>1208997</v>
      </c>
      <c r="C1195">
        <v>1666086</v>
      </c>
      <c r="E1195" t="s">
        <v>49</v>
      </c>
      <c r="F1195" t="s">
        <v>24</v>
      </c>
      <c r="G1195" t="s">
        <v>25</v>
      </c>
      <c r="H1195" s="2">
        <v>42668</v>
      </c>
      <c r="I1195" s="2">
        <v>42666</v>
      </c>
      <c r="J1195" s="2">
        <v>42668</v>
      </c>
      <c r="L1195" t="s">
        <v>538</v>
      </c>
      <c r="M1195" t="s">
        <v>539</v>
      </c>
      <c r="O1195" t="s">
        <v>539</v>
      </c>
      <c r="P1195" t="s">
        <v>67</v>
      </c>
      <c r="Q1195" t="s">
        <v>67</v>
      </c>
      <c r="R1195" t="s">
        <v>52</v>
      </c>
      <c r="S1195" t="s">
        <v>540</v>
      </c>
      <c r="T1195">
        <v>1742</v>
      </c>
      <c r="V1195">
        <v>0</v>
      </c>
      <c r="W1195">
        <v>14542.73</v>
      </c>
    </row>
    <row r="1196" spans="1:23" x14ac:dyDescent="0.35">
      <c r="A1196">
        <v>10000321706</v>
      </c>
      <c r="B1196">
        <v>1208997</v>
      </c>
      <c r="C1196">
        <v>1666086</v>
      </c>
      <c r="E1196" t="s">
        <v>49</v>
      </c>
      <c r="F1196" t="s">
        <v>24</v>
      </c>
      <c r="G1196" t="s">
        <v>25</v>
      </c>
      <c r="H1196" s="2">
        <v>42666</v>
      </c>
      <c r="I1196" s="2">
        <v>42666</v>
      </c>
      <c r="J1196" s="2">
        <v>42668</v>
      </c>
      <c r="L1196" t="s">
        <v>538</v>
      </c>
      <c r="M1196" t="s">
        <v>539</v>
      </c>
      <c r="O1196" t="s">
        <v>539</v>
      </c>
      <c r="P1196" t="s">
        <v>67</v>
      </c>
      <c r="Q1196" t="s">
        <v>67</v>
      </c>
      <c r="R1196" t="s">
        <v>52</v>
      </c>
      <c r="S1196" t="s">
        <v>540</v>
      </c>
      <c r="T1196">
        <v>1742</v>
      </c>
      <c r="V1196">
        <v>0</v>
      </c>
      <c r="W1196">
        <v>14542.73</v>
      </c>
    </row>
    <row r="1197" spans="1:23" x14ac:dyDescent="0.35">
      <c r="A1197">
        <v>10000321706</v>
      </c>
      <c r="B1197">
        <v>1208997</v>
      </c>
      <c r="C1197">
        <v>1666086</v>
      </c>
      <c r="E1197" t="s">
        <v>49</v>
      </c>
      <c r="F1197" t="s">
        <v>24</v>
      </c>
      <c r="G1197" t="s">
        <v>25</v>
      </c>
      <c r="H1197" s="2">
        <v>42666</v>
      </c>
      <c r="I1197" s="2">
        <v>42666</v>
      </c>
      <c r="J1197" s="2">
        <v>42668</v>
      </c>
      <c r="L1197" t="s">
        <v>538</v>
      </c>
      <c r="M1197" t="s">
        <v>539</v>
      </c>
      <c r="O1197" t="s">
        <v>539</v>
      </c>
      <c r="P1197" t="s">
        <v>67</v>
      </c>
      <c r="Q1197" t="s">
        <v>67</v>
      </c>
      <c r="R1197" t="s">
        <v>52</v>
      </c>
      <c r="S1197" t="s">
        <v>540</v>
      </c>
      <c r="T1197">
        <v>1742</v>
      </c>
      <c r="V1197">
        <v>0</v>
      </c>
      <c r="W1197">
        <v>14542.73</v>
      </c>
    </row>
    <row r="1198" spans="1:23" x14ac:dyDescent="0.35">
      <c r="A1198">
        <v>10000321706</v>
      </c>
      <c r="B1198">
        <v>1208997</v>
      </c>
      <c r="C1198">
        <v>1666086</v>
      </c>
      <c r="E1198" t="s">
        <v>49</v>
      </c>
      <c r="F1198" t="s">
        <v>24</v>
      </c>
      <c r="G1198" t="s">
        <v>25</v>
      </c>
      <c r="H1198" s="2">
        <v>42666</v>
      </c>
      <c r="I1198" s="2">
        <v>42666</v>
      </c>
      <c r="J1198" s="2">
        <v>42668</v>
      </c>
      <c r="L1198" t="s">
        <v>538</v>
      </c>
      <c r="M1198" t="s">
        <v>539</v>
      </c>
      <c r="O1198" t="s">
        <v>539</v>
      </c>
      <c r="P1198" t="s">
        <v>67</v>
      </c>
      <c r="Q1198" t="s">
        <v>67</v>
      </c>
      <c r="R1198" t="s">
        <v>52</v>
      </c>
      <c r="S1198" t="s">
        <v>540</v>
      </c>
      <c r="T1198">
        <v>1742</v>
      </c>
      <c r="V1198">
        <v>0</v>
      </c>
      <c r="W1198">
        <v>14542.73</v>
      </c>
    </row>
    <row r="1199" spans="1:23" x14ac:dyDescent="0.35">
      <c r="A1199">
        <v>10000321706</v>
      </c>
      <c r="B1199">
        <v>1208997</v>
      </c>
      <c r="C1199">
        <v>1666086</v>
      </c>
      <c r="E1199" t="s">
        <v>49</v>
      </c>
      <c r="F1199" t="s">
        <v>24</v>
      </c>
      <c r="G1199" t="s">
        <v>25</v>
      </c>
      <c r="H1199" s="2">
        <v>42666</v>
      </c>
      <c r="I1199" s="2">
        <v>42666</v>
      </c>
      <c r="J1199" s="2">
        <v>42668</v>
      </c>
      <c r="L1199" t="s">
        <v>538</v>
      </c>
      <c r="M1199" t="s">
        <v>539</v>
      </c>
      <c r="O1199" t="s">
        <v>539</v>
      </c>
      <c r="P1199" t="s">
        <v>67</v>
      </c>
      <c r="Q1199" t="s">
        <v>67</v>
      </c>
      <c r="R1199" t="s">
        <v>52</v>
      </c>
      <c r="S1199" t="s">
        <v>540</v>
      </c>
      <c r="T1199">
        <v>1742</v>
      </c>
      <c r="V1199">
        <v>0</v>
      </c>
      <c r="W1199">
        <v>14542.73</v>
      </c>
    </row>
    <row r="1200" spans="1:23" x14ac:dyDescent="0.35">
      <c r="A1200">
        <v>10000321706</v>
      </c>
      <c r="B1200">
        <v>1208997</v>
      </c>
      <c r="C1200">
        <v>1666086</v>
      </c>
      <c r="E1200" t="s">
        <v>49</v>
      </c>
      <c r="F1200" t="s">
        <v>24</v>
      </c>
      <c r="G1200" t="s">
        <v>25</v>
      </c>
      <c r="H1200" s="2">
        <v>42666</v>
      </c>
      <c r="I1200" s="2">
        <v>42666</v>
      </c>
      <c r="J1200" s="2">
        <v>42668</v>
      </c>
      <c r="L1200" t="s">
        <v>538</v>
      </c>
      <c r="M1200" t="s">
        <v>539</v>
      </c>
      <c r="O1200" t="s">
        <v>539</v>
      </c>
      <c r="P1200" t="s">
        <v>67</v>
      </c>
      <c r="Q1200" t="s">
        <v>67</v>
      </c>
      <c r="R1200" t="s">
        <v>52</v>
      </c>
      <c r="S1200" t="s">
        <v>540</v>
      </c>
      <c r="T1200">
        <v>1742</v>
      </c>
      <c r="V1200">
        <v>0</v>
      </c>
      <c r="W1200">
        <v>14542.73</v>
      </c>
    </row>
    <row r="1201" spans="1:23" x14ac:dyDescent="0.35">
      <c r="A1201">
        <v>10000321706</v>
      </c>
      <c r="B1201">
        <v>1208997</v>
      </c>
      <c r="C1201">
        <v>1666086</v>
      </c>
      <c r="E1201" t="s">
        <v>49</v>
      </c>
      <c r="F1201" t="s">
        <v>24</v>
      </c>
      <c r="G1201" t="s">
        <v>25</v>
      </c>
      <c r="H1201" s="2">
        <v>42666</v>
      </c>
      <c r="I1201" s="2">
        <v>42666</v>
      </c>
      <c r="J1201" s="2">
        <v>42668</v>
      </c>
      <c r="L1201" t="s">
        <v>538</v>
      </c>
      <c r="M1201" t="s">
        <v>539</v>
      </c>
      <c r="O1201" t="s">
        <v>539</v>
      </c>
      <c r="P1201" t="s">
        <v>67</v>
      </c>
      <c r="Q1201" t="s">
        <v>67</v>
      </c>
      <c r="R1201" t="s">
        <v>52</v>
      </c>
      <c r="S1201" t="s">
        <v>540</v>
      </c>
      <c r="T1201">
        <v>1742</v>
      </c>
      <c r="V1201">
        <v>0</v>
      </c>
      <c r="W1201">
        <v>14542.73</v>
      </c>
    </row>
    <row r="1202" spans="1:23" x14ac:dyDescent="0.35">
      <c r="A1202">
        <v>10000321706</v>
      </c>
      <c r="B1202">
        <v>1208997</v>
      </c>
      <c r="C1202">
        <v>1666086</v>
      </c>
      <c r="E1202" t="s">
        <v>49</v>
      </c>
      <c r="F1202" t="s">
        <v>24</v>
      </c>
      <c r="G1202" t="s">
        <v>25</v>
      </c>
      <c r="H1202" s="2">
        <v>42666</v>
      </c>
      <c r="I1202" s="2">
        <v>42666</v>
      </c>
      <c r="J1202" s="2">
        <v>42668</v>
      </c>
      <c r="L1202" t="s">
        <v>538</v>
      </c>
      <c r="M1202" t="s">
        <v>539</v>
      </c>
      <c r="O1202" t="s">
        <v>539</v>
      </c>
      <c r="P1202" t="s">
        <v>67</v>
      </c>
      <c r="Q1202" t="s">
        <v>67</v>
      </c>
      <c r="R1202" t="s">
        <v>52</v>
      </c>
      <c r="S1202" t="s">
        <v>540</v>
      </c>
      <c r="T1202">
        <v>1742</v>
      </c>
      <c r="V1202">
        <v>0</v>
      </c>
      <c r="W1202">
        <v>14542.73</v>
      </c>
    </row>
    <row r="1203" spans="1:23" x14ac:dyDescent="0.35">
      <c r="A1203">
        <v>10000321706</v>
      </c>
      <c r="B1203">
        <v>1208997</v>
      </c>
      <c r="C1203">
        <v>1666086</v>
      </c>
      <c r="E1203" t="s">
        <v>49</v>
      </c>
      <c r="F1203" t="s">
        <v>24</v>
      </c>
      <c r="G1203" t="s">
        <v>25</v>
      </c>
      <c r="H1203" s="2">
        <v>42666</v>
      </c>
      <c r="I1203" s="2">
        <v>42666</v>
      </c>
      <c r="J1203" s="2">
        <v>42668</v>
      </c>
      <c r="L1203" t="s">
        <v>538</v>
      </c>
      <c r="M1203" t="s">
        <v>539</v>
      </c>
      <c r="O1203" t="s">
        <v>539</v>
      </c>
      <c r="P1203" t="s">
        <v>67</v>
      </c>
      <c r="Q1203" t="s">
        <v>67</v>
      </c>
      <c r="R1203" t="s">
        <v>52</v>
      </c>
      <c r="S1203" t="s">
        <v>540</v>
      </c>
      <c r="T1203">
        <v>1742</v>
      </c>
      <c r="V1203">
        <v>0</v>
      </c>
      <c r="W1203">
        <v>14542.73</v>
      </c>
    </row>
    <row r="1204" spans="1:23" x14ac:dyDescent="0.35">
      <c r="A1204">
        <v>10000321706</v>
      </c>
      <c r="B1204">
        <v>1208997</v>
      </c>
      <c r="C1204">
        <v>1666086</v>
      </c>
      <c r="E1204" t="s">
        <v>49</v>
      </c>
      <c r="F1204" t="s">
        <v>24</v>
      </c>
      <c r="G1204" t="s">
        <v>25</v>
      </c>
      <c r="H1204" s="2">
        <v>42666</v>
      </c>
      <c r="I1204" s="2">
        <v>42666</v>
      </c>
      <c r="J1204" s="2">
        <v>42668</v>
      </c>
      <c r="L1204" t="s">
        <v>538</v>
      </c>
      <c r="M1204" t="s">
        <v>539</v>
      </c>
      <c r="O1204" t="s">
        <v>539</v>
      </c>
      <c r="P1204" t="s">
        <v>67</v>
      </c>
      <c r="Q1204" t="s">
        <v>67</v>
      </c>
      <c r="R1204" t="s">
        <v>52</v>
      </c>
      <c r="S1204" t="s">
        <v>540</v>
      </c>
      <c r="T1204">
        <v>1742</v>
      </c>
      <c r="V1204">
        <v>0</v>
      </c>
      <c r="W1204">
        <v>14542.73</v>
      </c>
    </row>
    <row r="1205" spans="1:23" x14ac:dyDescent="0.35">
      <c r="A1205">
        <v>10000321706</v>
      </c>
      <c r="B1205">
        <v>1208997</v>
      </c>
      <c r="C1205">
        <v>1666086</v>
      </c>
      <c r="E1205" t="s">
        <v>49</v>
      </c>
      <c r="F1205" t="s">
        <v>24</v>
      </c>
      <c r="G1205" t="s">
        <v>25</v>
      </c>
      <c r="H1205" s="2">
        <v>42668</v>
      </c>
      <c r="I1205" s="2">
        <v>42666</v>
      </c>
      <c r="J1205" s="2">
        <v>42668</v>
      </c>
      <c r="L1205" t="s">
        <v>538</v>
      </c>
      <c r="M1205" t="s">
        <v>539</v>
      </c>
      <c r="O1205" t="s">
        <v>539</v>
      </c>
      <c r="P1205" t="s">
        <v>67</v>
      </c>
      <c r="Q1205" t="s">
        <v>67</v>
      </c>
      <c r="R1205" t="s">
        <v>52</v>
      </c>
      <c r="S1205" t="s">
        <v>540</v>
      </c>
      <c r="T1205">
        <v>1742</v>
      </c>
      <c r="V1205">
        <v>0</v>
      </c>
      <c r="W1205">
        <v>14542.73</v>
      </c>
    </row>
    <row r="1206" spans="1:23" x14ac:dyDescent="0.35">
      <c r="A1206">
        <v>10000321706</v>
      </c>
      <c r="B1206">
        <v>1208997</v>
      </c>
      <c r="C1206">
        <v>1666086</v>
      </c>
      <c r="E1206" t="s">
        <v>49</v>
      </c>
      <c r="F1206" t="s">
        <v>24</v>
      </c>
      <c r="G1206" t="s">
        <v>25</v>
      </c>
      <c r="H1206" s="2">
        <v>42666</v>
      </c>
      <c r="I1206" s="2">
        <v>42666</v>
      </c>
      <c r="J1206" s="2">
        <v>42668</v>
      </c>
      <c r="L1206" t="s">
        <v>538</v>
      </c>
      <c r="M1206" t="s">
        <v>539</v>
      </c>
      <c r="O1206" t="s">
        <v>539</v>
      </c>
      <c r="P1206" t="s">
        <v>67</v>
      </c>
      <c r="Q1206" t="s">
        <v>67</v>
      </c>
      <c r="R1206" t="s">
        <v>52</v>
      </c>
      <c r="S1206" t="s">
        <v>540</v>
      </c>
      <c r="T1206">
        <v>1742</v>
      </c>
      <c r="V1206">
        <v>0</v>
      </c>
      <c r="W1206">
        <v>14542.73</v>
      </c>
    </row>
    <row r="1207" spans="1:23" x14ac:dyDescent="0.35">
      <c r="A1207">
        <v>10000321706</v>
      </c>
      <c r="B1207">
        <v>1208997</v>
      </c>
      <c r="C1207">
        <v>1666086</v>
      </c>
      <c r="E1207" t="s">
        <v>49</v>
      </c>
      <c r="F1207" t="s">
        <v>24</v>
      </c>
      <c r="G1207" t="s">
        <v>25</v>
      </c>
      <c r="H1207" s="2">
        <v>42666</v>
      </c>
      <c r="I1207" s="2">
        <v>42666</v>
      </c>
      <c r="J1207" s="2">
        <v>42668</v>
      </c>
      <c r="L1207" t="s">
        <v>538</v>
      </c>
      <c r="M1207" t="s">
        <v>539</v>
      </c>
      <c r="O1207" t="s">
        <v>539</v>
      </c>
      <c r="P1207" t="s">
        <v>67</v>
      </c>
      <c r="Q1207" t="s">
        <v>67</v>
      </c>
      <c r="R1207" t="s">
        <v>52</v>
      </c>
      <c r="S1207" t="s">
        <v>540</v>
      </c>
      <c r="T1207">
        <v>1742</v>
      </c>
      <c r="V1207">
        <v>0</v>
      </c>
      <c r="W1207">
        <v>14542.73</v>
      </c>
    </row>
    <row r="1208" spans="1:23" x14ac:dyDescent="0.35">
      <c r="A1208">
        <v>10000321706</v>
      </c>
      <c r="B1208">
        <v>1208997</v>
      </c>
      <c r="C1208">
        <v>1666086</v>
      </c>
      <c r="E1208" t="s">
        <v>49</v>
      </c>
      <c r="F1208" t="s">
        <v>24</v>
      </c>
      <c r="G1208" t="s">
        <v>25</v>
      </c>
      <c r="H1208" s="2">
        <v>42668</v>
      </c>
      <c r="I1208" s="2">
        <v>42666</v>
      </c>
      <c r="J1208" s="2">
        <v>42668</v>
      </c>
      <c r="L1208" t="s">
        <v>538</v>
      </c>
      <c r="M1208" t="s">
        <v>539</v>
      </c>
      <c r="O1208" t="s">
        <v>539</v>
      </c>
      <c r="P1208" t="s">
        <v>67</v>
      </c>
      <c r="Q1208" t="s">
        <v>67</v>
      </c>
      <c r="R1208" t="s">
        <v>52</v>
      </c>
      <c r="S1208" t="s">
        <v>540</v>
      </c>
      <c r="T1208">
        <v>1742</v>
      </c>
      <c r="V1208">
        <v>0</v>
      </c>
      <c r="W1208">
        <v>14542.73</v>
      </c>
    </row>
    <row r="1209" spans="1:23" x14ac:dyDescent="0.35">
      <c r="A1209">
        <v>10000321706</v>
      </c>
      <c r="B1209">
        <v>1208997</v>
      </c>
      <c r="C1209">
        <v>1666086</v>
      </c>
      <c r="E1209" t="s">
        <v>49</v>
      </c>
      <c r="F1209" t="s">
        <v>24</v>
      </c>
      <c r="G1209" t="s">
        <v>25</v>
      </c>
      <c r="H1209" s="2">
        <v>42666</v>
      </c>
      <c r="I1209" s="2">
        <v>42666</v>
      </c>
      <c r="J1209" s="2">
        <v>42668</v>
      </c>
      <c r="L1209" t="s">
        <v>538</v>
      </c>
      <c r="M1209" t="s">
        <v>539</v>
      </c>
      <c r="O1209" t="s">
        <v>539</v>
      </c>
      <c r="P1209" t="s">
        <v>67</v>
      </c>
      <c r="Q1209" t="s">
        <v>67</v>
      </c>
      <c r="R1209" t="s">
        <v>52</v>
      </c>
      <c r="S1209" t="s">
        <v>540</v>
      </c>
      <c r="T1209">
        <v>1742</v>
      </c>
      <c r="V1209">
        <v>0</v>
      </c>
      <c r="W1209">
        <v>14542.73</v>
      </c>
    </row>
    <row r="1210" spans="1:23" x14ac:dyDescent="0.35">
      <c r="A1210">
        <v>10000321706</v>
      </c>
      <c r="B1210">
        <v>1208997</v>
      </c>
      <c r="C1210">
        <v>1666086</v>
      </c>
      <c r="E1210" t="s">
        <v>49</v>
      </c>
      <c r="F1210" t="s">
        <v>24</v>
      </c>
      <c r="G1210" t="s">
        <v>25</v>
      </c>
      <c r="H1210" s="2">
        <v>42666</v>
      </c>
      <c r="I1210" s="2">
        <v>42666</v>
      </c>
      <c r="J1210" s="2">
        <v>42668</v>
      </c>
      <c r="L1210" t="s">
        <v>538</v>
      </c>
      <c r="M1210" t="s">
        <v>539</v>
      </c>
      <c r="O1210" t="s">
        <v>539</v>
      </c>
      <c r="P1210" t="s">
        <v>67</v>
      </c>
      <c r="Q1210" t="s">
        <v>67</v>
      </c>
      <c r="R1210" t="s">
        <v>52</v>
      </c>
      <c r="S1210" t="s">
        <v>540</v>
      </c>
      <c r="T1210">
        <v>1742</v>
      </c>
      <c r="V1210">
        <v>0</v>
      </c>
      <c r="W1210">
        <v>14542.73</v>
      </c>
    </row>
    <row r="1211" spans="1:23" x14ac:dyDescent="0.35">
      <c r="A1211">
        <v>10000321706</v>
      </c>
      <c r="B1211">
        <v>1208997</v>
      </c>
      <c r="C1211">
        <v>1666086</v>
      </c>
      <c r="E1211" t="s">
        <v>49</v>
      </c>
      <c r="F1211" t="s">
        <v>24</v>
      </c>
      <c r="G1211" t="s">
        <v>25</v>
      </c>
      <c r="H1211" s="2">
        <v>42666</v>
      </c>
      <c r="I1211" s="2">
        <v>42666</v>
      </c>
      <c r="J1211" s="2">
        <v>42668</v>
      </c>
      <c r="L1211" t="s">
        <v>538</v>
      </c>
      <c r="M1211" t="s">
        <v>539</v>
      </c>
      <c r="O1211" t="s">
        <v>539</v>
      </c>
      <c r="P1211" t="s">
        <v>67</v>
      </c>
      <c r="Q1211" t="s">
        <v>67</v>
      </c>
      <c r="R1211" t="s">
        <v>52</v>
      </c>
      <c r="S1211" t="s">
        <v>540</v>
      </c>
      <c r="T1211">
        <v>1742</v>
      </c>
      <c r="V1211">
        <v>14542.73</v>
      </c>
      <c r="W1211">
        <v>14542.73</v>
      </c>
    </row>
    <row r="1212" spans="1:23" x14ac:dyDescent="0.35">
      <c r="A1212">
        <v>10000321706</v>
      </c>
      <c r="C1212">
        <v>3002393</v>
      </c>
      <c r="E1212" t="s">
        <v>23</v>
      </c>
      <c r="F1212" t="s">
        <v>24</v>
      </c>
      <c r="G1212" t="s">
        <v>25</v>
      </c>
      <c r="H1212" s="2">
        <v>42666</v>
      </c>
      <c r="I1212" s="2">
        <v>42666</v>
      </c>
      <c r="J1212" s="2">
        <v>42668</v>
      </c>
      <c r="L1212" t="s">
        <v>541</v>
      </c>
      <c r="M1212" t="s">
        <v>539</v>
      </c>
      <c r="N1212" t="s">
        <v>539</v>
      </c>
      <c r="O1212" t="s">
        <v>539</v>
      </c>
      <c r="P1212" t="s">
        <v>539</v>
      </c>
      <c r="Q1212" t="s">
        <v>539</v>
      </c>
      <c r="R1212" t="s">
        <v>67</v>
      </c>
      <c r="S1212" t="s">
        <v>52</v>
      </c>
      <c r="T1212">
        <v>174</v>
      </c>
      <c r="U1212">
        <v>2959.13</v>
      </c>
    </row>
    <row r="1213" spans="1:23" x14ac:dyDescent="0.35">
      <c r="A1213">
        <v>10000321706</v>
      </c>
      <c r="B1213">
        <v>1208997</v>
      </c>
      <c r="C1213">
        <v>1666086</v>
      </c>
      <c r="E1213" t="s">
        <v>49</v>
      </c>
      <c r="F1213" t="s">
        <v>24</v>
      </c>
      <c r="G1213" t="s">
        <v>25</v>
      </c>
      <c r="H1213" s="2">
        <v>42983</v>
      </c>
      <c r="I1213" s="2">
        <v>42969</v>
      </c>
      <c r="J1213" s="2">
        <v>43053</v>
      </c>
      <c r="L1213" t="s">
        <v>41</v>
      </c>
      <c r="M1213" t="s">
        <v>533</v>
      </c>
      <c r="O1213" t="s">
        <v>533</v>
      </c>
      <c r="P1213" t="s">
        <v>414</v>
      </c>
      <c r="Q1213" t="s">
        <v>414</v>
      </c>
      <c r="R1213" t="s">
        <v>526</v>
      </c>
      <c r="S1213" t="s">
        <v>376</v>
      </c>
      <c r="T1213">
        <v>44</v>
      </c>
      <c r="V1213">
        <v>0</v>
      </c>
      <c r="W1213">
        <v>120543.61</v>
      </c>
    </row>
    <row r="1214" spans="1:23" x14ac:dyDescent="0.35">
      <c r="A1214">
        <v>10000321706</v>
      </c>
      <c r="B1214">
        <v>1208997</v>
      </c>
      <c r="C1214">
        <v>1666086</v>
      </c>
      <c r="E1214" t="s">
        <v>49</v>
      </c>
      <c r="F1214" t="s">
        <v>24</v>
      </c>
      <c r="G1214" t="s">
        <v>25</v>
      </c>
      <c r="H1214" s="2">
        <v>42990</v>
      </c>
      <c r="I1214" s="2">
        <v>42969</v>
      </c>
      <c r="J1214" s="2">
        <v>43053</v>
      </c>
      <c r="L1214" t="s">
        <v>41</v>
      </c>
      <c r="M1214" t="s">
        <v>533</v>
      </c>
      <c r="O1214" t="s">
        <v>533</v>
      </c>
      <c r="P1214" t="s">
        <v>414</v>
      </c>
      <c r="Q1214" t="s">
        <v>414</v>
      </c>
      <c r="R1214" t="s">
        <v>526</v>
      </c>
      <c r="S1214" t="s">
        <v>376</v>
      </c>
      <c r="T1214">
        <v>44</v>
      </c>
      <c r="V1214">
        <v>0</v>
      </c>
      <c r="W1214">
        <v>120543.61</v>
      </c>
    </row>
    <row r="1215" spans="1:23" x14ac:dyDescent="0.35">
      <c r="A1215">
        <v>10000321706</v>
      </c>
      <c r="B1215">
        <v>1208997</v>
      </c>
      <c r="C1215">
        <v>337673</v>
      </c>
      <c r="E1215" t="s">
        <v>49</v>
      </c>
      <c r="F1215" t="s">
        <v>24</v>
      </c>
      <c r="G1215" t="s">
        <v>25</v>
      </c>
      <c r="H1215" s="2">
        <v>43132</v>
      </c>
      <c r="I1215" s="2">
        <v>43125</v>
      </c>
      <c r="M1215" t="s">
        <v>42</v>
      </c>
      <c r="O1215" t="s">
        <v>42</v>
      </c>
      <c r="T1215">
        <v>1991</v>
      </c>
      <c r="V1215">
        <v>6815.88</v>
      </c>
      <c r="W1215">
        <v>7068.32</v>
      </c>
    </row>
    <row r="1216" spans="1:23" x14ac:dyDescent="0.35">
      <c r="A1216">
        <v>10000321706</v>
      </c>
      <c r="B1216">
        <v>1208997</v>
      </c>
      <c r="C1216">
        <v>337673</v>
      </c>
      <c r="E1216" t="s">
        <v>49</v>
      </c>
      <c r="F1216" t="s">
        <v>24</v>
      </c>
      <c r="G1216" t="s">
        <v>25</v>
      </c>
      <c r="H1216" s="2">
        <v>43159</v>
      </c>
      <c r="I1216" s="2">
        <v>43125</v>
      </c>
      <c r="M1216" t="s">
        <v>42</v>
      </c>
      <c r="O1216" t="s">
        <v>42</v>
      </c>
      <c r="T1216">
        <v>1991</v>
      </c>
      <c r="V1216">
        <v>252.44</v>
      </c>
      <c r="W1216">
        <v>7068.32</v>
      </c>
    </row>
    <row r="1217" spans="1:23" x14ac:dyDescent="0.35">
      <c r="A1217">
        <v>10000321706</v>
      </c>
      <c r="B1217">
        <v>1208997</v>
      </c>
      <c r="C1217">
        <v>1666086</v>
      </c>
      <c r="E1217" t="s">
        <v>49</v>
      </c>
      <c r="F1217" t="s">
        <v>24</v>
      </c>
      <c r="G1217" t="s">
        <v>25</v>
      </c>
      <c r="H1217" s="2">
        <v>43080</v>
      </c>
      <c r="I1217" s="2">
        <v>43080</v>
      </c>
      <c r="J1217" s="2">
        <v>43084</v>
      </c>
      <c r="M1217" t="s">
        <v>530</v>
      </c>
      <c r="O1217" t="s">
        <v>530</v>
      </c>
      <c r="P1217" t="s">
        <v>526</v>
      </c>
      <c r="Q1217" t="s">
        <v>526</v>
      </c>
      <c r="R1217" t="s">
        <v>531</v>
      </c>
      <c r="S1217" t="s">
        <v>527</v>
      </c>
      <c r="T1217">
        <v>2544</v>
      </c>
      <c r="V1217">
        <v>0</v>
      </c>
      <c r="W1217">
        <v>16394.66</v>
      </c>
    </row>
    <row r="1218" spans="1:23" x14ac:dyDescent="0.35">
      <c r="A1218">
        <v>10000321706</v>
      </c>
      <c r="B1218">
        <v>1208997</v>
      </c>
      <c r="C1218">
        <v>1666086</v>
      </c>
      <c r="E1218" t="s">
        <v>49</v>
      </c>
      <c r="F1218" t="s">
        <v>24</v>
      </c>
      <c r="G1218" t="s">
        <v>25</v>
      </c>
      <c r="H1218" s="2">
        <v>43080</v>
      </c>
      <c r="I1218" s="2">
        <v>43080</v>
      </c>
      <c r="J1218" s="2">
        <v>43084</v>
      </c>
      <c r="M1218" t="s">
        <v>530</v>
      </c>
      <c r="O1218" t="s">
        <v>530</v>
      </c>
      <c r="P1218" t="s">
        <v>526</v>
      </c>
      <c r="Q1218" t="s">
        <v>526</v>
      </c>
      <c r="R1218" t="s">
        <v>531</v>
      </c>
      <c r="S1218" t="s">
        <v>527</v>
      </c>
      <c r="T1218">
        <v>2544</v>
      </c>
      <c r="V1218">
        <v>0</v>
      </c>
      <c r="W1218">
        <v>16394.66</v>
      </c>
    </row>
    <row r="1219" spans="1:23" x14ac:dyDescent="0.35">
      <c r="A1219">
        <v>10000321706</v>
      </c>
      <c r="B1219">
        <v>1208997</v>
      </c>
      <c r="C1219">
        <v>1666086</v>
      </c>
      <c r="E1219" t="s">
        <v>49</v>
      </c>
      <c r="F1219" t="s">
        <v>24</v>
      </c>
      <c r="G1219" t="s">
        <v>25</v>
      </c>
      <c r="H1219" s="2">
        <v>43086</v>
      </c>
      <c r="I1219" s="2">
        <v>43086</v>
      </c>
      <c r="J1219" s="2">
        <v>43097</v>
      </c>
      <c r="L1219" t="s">
        <v>523</v>
      </c>
      <c r="M1219" t="s">
        <v>524</v>
      </c>
      <c r="O1219" t="s">
        <v>524</v>
      </c>
      <c r="P1219" t="s">
        <v>525</v>
      </c>
      <c r="Q1219" t="s">
        <v>525</v>
      </c>
      <c r="R1219" t="s">
        <v>526</v>
      </c>
      <c r="S1219" t="s">
        <v>527</v>
      </c>
      <c r="T1219">
        <v>1434</v>
      </c>
      <c r="V1219">
        <v>0</v>
      </c>
      <c r="W1219">
        <v>13152.31</v>
      </c>
    </row>
    <row r="1220" spans="1:23" x14ac:dyDescent="0.35">
      <c r="A1220">
        <v>10000321706</v>
      </c>
      <c r="B1220">
        <v>1208997</v>
      </c>
      <c r="C1220">
        <v>1666086</v>
      </c>
      <c r="E1220" t="s">
        <v>49</v>
      </c>
      <c r="F1220" t="s">
        <v>24</v>
      </c>
      <c r="G1220" t="s">
        <v>25</v>
      </c>
      <c r="H1220" s="2">
        <v>43086</v>
      </c>
      <c r="I1220" s="2">
        <v>43086</v>
      </c>
      <c r="J1220" s="2">
        <v>43097</v>
      </c>
      <c r="L1220" t="s">
        <v>523</v>
      </c>
      <c r="M1220" t="s">
        <v>524</v>
      </c>
      <c r="O1220" t="s">
        <v>524</v>
      </c>
      <c r="P1220" t="s">
        <v>525</v>
      </c>
      <c r="Q1220" t="s">
        <v>525</v>
      </c>
      <c r="R1220" t="s">
        <v>526</v>
      </c>
      <c r="S1220" t="s">
        <v>527</v>
      </c>
      <c r="T1220">
        <v>1434</v>
      </c>
      <c r="V1220">
        <v>13152.31</v>
      </c>
      <c r="W1220">
        <v>13152.31</v>
      </c>
    </row>
    <row r="1221" spans="1:23" x14ac:dyDescent="0.35">
      <c r="A1221">
        <v>10000321706</v>
      </c>
      <c r="B1221">
        <v>1208997</v>
      </c>
      <c r="C1221">
        <v>1666086</v>
      </c>
      <c r="E1221" t="s">
        <v>49</v>
      </c>
      <c r="F1221" t="s">
        <v>24</v>
      </c>
      <c r="G1221" t="s">
        <v>25</v>
      </c>
      <c r="H1221" s="2">
        <v>43088</v>
      </c>
      <c r="I1221" s="2">
        <v>43086</v>
      </c>
      <c r="J1221" s="2">
        <v>43097</v>
      </c>
      <c r="L1221" t="s">
        <v>523</v>
      </c>
      <c r="M1221" t="s">
        <v>524</v>
      </c>
      <c r="O1221" t="s">
        <v>524</v>
      </c>
      <c r="P1221" t="s">
        <v>525</v>
      </c>
      <c r="Q1221" t="s">
        <v>525</v>
      </c>
      <c r="R1221" t="s">
        <v>526</v>
      </c>
      <c r="S1221" t="s">
        <v>527</v>
      </c>
      <c r="T1221">
        <v>1434</v>
      </c>
      <c r="V1221">
        <v>0</v>
      </c>
      <c r="W1221">
        <v>13152.31</v>
      </c>
    </row>
    <row r="1222" spans="1:23" x14ac:dyDescent="0.35">
      <c r="A1222">
        <v>10000321706</v>
      </c>
      <c r="B1222">
        <v>1208997</v>
      </c>
      <c r="C1222">
        <v>1666086</v>
      </c>
      <c r="E1222" t="s">
        <v>49</v>
      </c>
      <c r="F1222" t="s">
        <v>24</v>
      </c>
      <c r="G1222" t="s">
        <v>25</v>
      </c>
      <c r="H1222" s="2">
        <v>43086</v>
      </c>
      <c r="I1222" s="2">
        <v>43086</v>
      </c>
      <c r="J1222" s="2">
        <v>43097</v>
      </c>
      <c r="L1222" t="s">
        <v>523</v>
      </c>
      <c r="M1222" t="s">
        <v>524</v>
      </c>
      <c r="O1222" t="s">
        <v>524</v>
      </c>
      <c r="P1222" t="s">
        <v>525</v>
      </c>
      <c r="Q1222" t="s">
        <v>525</v>
      </c>
      <c r="R1222" t="s">
        <v>526</v>
      </c>
      <c r="S1222" t="s">
        <v>527</v>
      </c>
      <c r="T1222">
        <v>1434</v>
      </c>
      <c r="V1222">
        <v>0</v>
      </c>
      <c r="W1222">
        <v>13152.31</v>
      </c>
    </row>
    <row r="1223" spans="1:23" x14ac:dyDescent="0.35">
      <c r="A1223">
        <v>10000321706</v>
      </c>
      <c r="B1223">
        <v>1208997</v>
      </c>
      <c r="C1223">
        <v>1666086</v>
      </c>
      <c r="E1223" t="s">
        <v>49</v>
      </c>
      <c r="F1223" t="s">
        <v>24</v>
      </c>
      <c r="G1223" t="s">
        <v>25</v>
      </c>
      <c r="H1223" s="2">
        <v>43080</v>
      </c>
      <c r="I1223" s="2">
        <v>43080</v>
      </c>
      <c r="J1223" s="2">
        <v>43084</v>
      </c>
      <c r="M1223" t="s">
        <v>530</v>
      </c>
      <c r="O1223" t="s">
        <v>530</v>
      </c>
      <c r="P1223" t="s">
        <v>526</v>
      </c>
      <c r="Q1223" t="s">
        <v>526</v>
      </c>
      <c r="R1223" t="s">
        <v>531</v>
      </c>
      <c r="S1223" t="s">
        <v>527</v>
      </c>
      <c r="T1223">
        <v>2544</v>
      </c>
      <c r="V1223">
        <v>0</v>
      </c>
      <c r="W1223">
        <v>16394.66</v>
      </c>
    </row>
    <row r="1224" spans="1:23" x14ac:dyDescent="0.35">
      <c r="A1224">
        <v>10000321706</v>
      </c>
      <c r="B1224">
        <v>1208997</v>
      </c>
      <c r="C1224">
        <v>1666086</v>
      </c>
      <c r="E1224" t="s">
        <v>49</v>
      </c>
      <c r="F1224" t="s">
        <v>24</v>
      </c>
      <c r="G1224" t="s">
        <v>25</v>
      </c>
      <c r="H1224" s="2">
        <v>43080</v>
      </c>
      <c r="I1224" s="2">
        <v>43080</v>
      </c>
      <c r="J1224" s="2">
        <v>43084</v>
      </c>
      <c r="M1224" t="s">
        <v>530</v>
      </c>
      <c r="O1224" t="s">
        <v>530</v>
      </c>
      <c r="P1224" t="s">
        <v>526</v>
      </c>
      <c r="Q1224" t="s">
        <v>526</v>
      </c>
      <c r="R1224" t="s">
        <v>531</v>
      </c>
      <c r="S1224" t="s">
        <v>527</v>
      </c>
      <c r="T1224">
        <v>2544</v>
      </c>
      <c r="V1224">
        <v>0</v>
      </c>
      <c r="W1224">
        <v>16394.66</v>
      </c>
    </row>
    <row r="1225" spans="1:23" x14ac:dyDescent="0.35">
      <c r="A1225">
        <v>10000321706</v>
      </c>
      <c r="B1225">
        <v>1208997</v>
      </c>
      <c r="C1225">
        <v>1666086</v>
      </c>
      <c r="E1225" t="s">
        <v>49</v>
      </c>
      <c r="F1225" t="s">
        <v>24</v>
      </c>
      <c r="G1225" t="s">
        <v>25</v>
      </c>
      <c r="H1225" s="2">
        <v>43080</v>
      </c>
      <c r="I1225" s="2">
        <v>43080</v>
      </c>
      <c r="J1225" s="2">
        <v>43084</v>
      </c>
      <c r="M1225" t="s">
        <v>530</v>
      </c>
      <c r="O1225" t="s">
        <v>530</v>
      </c>
      <c r="P1225" t="s">
        <v>526</v>
      </c>
      <c r="Q1225" t="s">
        <v>526</v>
      </c>
      <c r="R1225" t="s">
        <v>531</v>
      </c>
      <c r="S1225" t="s">
        <v>527</v>
      </c>
      <c r="T1225">
        <v>2544</v>
      </c>
      <c r="V1225">
        <v>0</v>
      </c>
      <c r="W1225">
        <v>16394.66</v>
      </c>
    </row>
    <row r="1226" spans="1:23" x14ac:dyDescent="0.35">
      <c r="A1226">
        <v>10000321706</v>
      </c>
      <c r="B1226">
        <v>1208997</v>
      </c>
      <c r="C1226">
        <v>1666086</v>
      </c>
      <c r="E1226" t="s">
        <v>49</v>
      </c>
      <c r="F1226" t="s">
        <v>24</v>
      </c>
      <c r="G1226" t="s">
        <v>25</v>
      </c>
      <c r="H1226" s="2">
        <v>43080</v>
      </c>
      <c r="I1226" s="2">
        <v>43080</v>
      </c>
      <c r="J1226" s="2">
        <v>43084</v>
      </c>
      <c r="M1226" t="s">
        <v>530</v>
      </c>
      <c r="O1226" t="s">
        <v>530</v>
      </c>
      <c r="P1226" t="s">
        <v>526</v>
      </c>
      <c r="Q1226" t="s">
        <v>526</v>
      </c>
      <c r="R1226" t="s">
        <v>531</v>
      </c>
      <c r="S1226" t="s">
        <v>527</v>
      </c>
      <c r="T1226">
        <v>2544</v>
      </c>
      <c r="V1226">
        <v>0</v>
      </c>
      <c r="W1226">
        <v>16394.66</v>
      </c>
    </row>
    <row r="1227" spans="1:23" x14ac:dyDescent="0.35">
      <c r="A1227">
        <v>10000321706</v>
      </c>
      <c r="B1227">
        <v>1208997</v>
      </c>
      <c r="C1227">
        <v>1666086</v>
      </c>
      <c r="E1227" t="s">
        <v>49</v>
      </c>
      <c r="F1227" t="s">
        <v>24</v>
      </c>
      <c r="G1227" t="s">
        <v>25</v>
      </c>
      <c r="H1227" s="2">
        <v>43080</v>
      </c>
      <c r="I1227" s="2">
        <v>43080</v>
      </c>
      <c r="J1227" s="2">
        <v>43084</v>
      </c>
      <c r="M1227" t="s">
        <v>530</v>
      </c>
      <c r="O1227" t="s">
        <v>530</v>
      </c>
      <c r="P1227" t="s">
        <v>526</v>
      </c>
      <c r="Q1227" t="s">
        <v>526</v>
      </c>
      <c r="R1227" t="s">
        <v>531</v>
      </c>
      <c r="S1227" t="s">
        <v>527</v>
      </c>
      <c r="T1227">
        <v>2544</v>
      </c>
      <c r="V1227">
        <v>0</v>
      </c>
      <c r="W1227">
        <v>16394.66</v>
      </c>
    </row>
    <row r="1228" spans="1:23" x14ac:dyDescent="0.35">
      <c r="A1228">
        <v>10000321706</v>
      </c>
      <c r="B1228">
        <v>1208997</v>
      </c>
      <c r="C1228">
        <v>1666086</v>
      </c>
      <c r="E1228" t="s">
        <v>49</v>
      </c>
      <c r="F1228" t="s">
        <v>24</v>
      </c>
      <c r="G1228" t="s">
        <v>25</v>
      </c>
      <c r="H1228" s="2">
        <v>43080</v>
      </c>
      <c r="I1228" s="2">
        <v>43080</v>
      </c>
      <c r="J1228" s="2">
        <v>43084</v>
      </c>
      <c r="M1228" t="s">
        <v>530</v>
      </c>
      <c r="O1228" t="s">
        <v>530</v>
      </c>
      <c r="P1228" t="s">
        <v>526</v>
      </c>
      <c r="Q1228" t="s">
        <v>526</v>
      </c>
      <c r="R1228" t="s">
        <v>531</v>
      </c>
      <c r="S1228" t="s">
        <v>527</v>
      </c>
      <c r="T1228">
        <v>2544</v>
      </c>
      <c r="V1228">
        <v>0</v>
      </c>
      <c r="W1228">
        <v>16394.66</v>
      </c>
    </row>
    <row r="1229" spans="1:23" x14ac:dyDescent="0.35">
      <c r="A1229">
        <v>10000321706</v>
      </c>
      <c r="B1229">
        <v>1208997</v>
      </c>
      <c r="C1229">
        <v>1666086</v>
      </c>
      <c r="E1229" t="s">
        <v>49</v>
      </c>
      <c r="F1229" t="s">
        <v>24</v>
      </c>
      <c r="G1229" t="s">
        <v>25</v>
      </c>
      <c r="H1229" s="2">
        <v>43080</v>
      </c>
      <c r="I1229" s="2">
        <v>43080</v>
      </c>
      <c r="J1229" s="2">
        <v>43084</v>
      </c>
      <c r="M1229" t="s">
        <v>530</v>
      </c>
      <c r="O1229" t="s">
        <v>530</v>
      </c>
      <c r="P1229" t="s">
        <v>526</v>
      </c>
      <c r="Q1229" t="s">
        <v>526</v>
      </c>
      <c r="R1229" t="s">
        <v>531</v>
      </c>
      <c r="S1229" t="s">
        <v>527</v>
      </c>
      <c r="T1229">
        <v>2544</v>
      </c>
      <c r="V1229">
        <v>0</v>
      </c>
      <c r="W1229">
        <v>16394.66</v>
      </c>
    </row>
    <row r="1230" spans="1:23" x14ac:dyDescent="0.35">
      <c r="A1230">
        <v>10000321706</v>
      </c>
      <c r="B1230">
        <v>1208997</v>
      </c>
      <c r="C1230">
        <v>1666086</v>
      </c>
      <c r="E1230" t="s">
        <v>49</v>
      </c>
      <c r="F1230" t="s">
        <v>24</v>
      </c>
      <c r="G1230" t="s">
        <v>25</v>
      </c>
      <c r="H1230" s="2">
        <v>43080</v>
      </c>
      <c r="I1230" s="2">
        <v>43080</v>
      </c>
      <c r="J1230" s="2">
        <v>43084</v>
      </c>
      <c r="M1230" t="s">
        <v>530</v>
      </c>
      <c r="O1230" t="s">
        <v>530</v>
      </c>
      <c r="P1230" t="s">
        <v>526</v>
      </c>
      <c r="Q1230" t="s">
        <v>526</v>
      </c>
      <c r="R1230" t="s">
        <v>531</v>
      </c>
      <c r="S1230" t="s">
        <v>527</v>
      </c>
      <c r="T1230">
        <v>2544</v>
      </c>
      <c r="V1230">
        <v>16394.66</v>
      </c>
      <c r="W1230">
        <v>16394.66</v>
      </c>
    </row>
    <row r="1231" spans="1:23" x14ac:dyDescent="0.35">
      <c r="A1231">
        <v>10000321706</v>
      </c>
      <c r="B1231">
        <v>1208997</v>
      </c>
      <c r="C1231">
        <v>337673</v>
      </c>
      <c r="E1231" t="s">
        <v>49</v>
      </c>
      <c r="F1231" t="s">
        <v>24</v>
      </c>
      <c r="G1231" t="s">
        <v>25</v>
      </c>
      <c r="H1231" s="2">
        <v>43097</v>
      </c>
      <c r="I1231" s="2">
        <v>43097</v>
      </c>
      <c r="M1231" t="s">
        <v>42</v>
      </c>
      <c r="O1231" t="s">
        <v>42</v>
      </c>
      <c r="T1231">
        <v>1991</v>
      </c>
      <c r="V1231">
        <v>961.48</v>
      </c>
      <c r="W1231">
        <v>961.48</v>
      </c>
    </row>
    <row r="1232" spans="1:23" x14ac:dyDescent="0.35">
      <c r="A1232">
        <v>10100002252</v>
      </c>
      <c r="C1232">
        <v>245863</v>
      </c>
      <c r="E1232" t="s">
        <v>23</v>
      </c>
      <c r="F1232" t="s">
        <v>23</v>
      </c>
      <c r="G1232" t="s">
        <v>44</v>
      </c>
      <c r="H1232" s="2">
        <v>42662</v>
      </c>
      <c r="L1232">
        <v>99282</v>
      </c>
      <c r="M1232" t="s">
        <v>542</v>
      </c>
      <c r="O1232" t="s">
        <v>542</v>
      </c>
      <c r="R1232" t="s">
        <v>543</v>
      </c>
      <c r="U1232">
        <v>116.17</v>
      </c>
    </row>
    <row r="1233" spans="1:23" x14ac:dyDescent="0.35">
      <c r="A1233">
        <v>10100002252</v>
      </c>
      <c r="C1233">
        <v>3002393</v>
      </c>
      <c r="E1233" t="s">
        <v>23</v>
      </c>
      <c r="F1233" t="s">
        <v>24</v>
      </c>
      <c r="G1233" t="s">
        <v>25</v>
      </c>
      <c r="H1233" s="2">
        <v>42569</v>
      </c>
      <c r="I1233" s="2">
        <v>42569</v>
      </c>
      <c r="J1233" s="2">
        <v>42571</v>
      </c>
      <c r="L1233" t="s">
        <v>41</v>
      </c>
      <c r="M1233" t="s">
        <v>37</v>
      </c>
      <c r="N1233" t="s">
        <v>256</v>
      </c>
      <c r="O1233" t="s">
        <v>37</v>
      </c>
      <c r="P1233" t="s">
        <v>256</v>
      </c>
      <c r="Q1233" t="s">
        <v>256</v>
      </c>
      <c r="R1233" t="s">
        <v>194</v>
      </c>
      <c r="S1233" t="s">
        <v>115</v>
      </c>
      <c r="T1233">
        <v>24</v>
      </c>
      <c r="U1233">
        <v>31397.57</v>
      </c>
    </row>
    <row r="1234" spans="1:23" x14ac:dyDescent="0.35">
      <c r="A1234">
        <v>10100011523</v>
      </c>
      <c r="B1234">
        <v>1208997</v>
      </c>
      <c r="C1234">
        <v>2997799</v>
      </c>
      <c r="E1234" t="s">
        <v>49</v>
      </c>
      <c r="F1234" t="s">
        <v>30</v>
      </c>
      <c r="G1234" t="s">
        <v>31</v>
      </c>
      <c r="H1234" s="2">
        <v>42781</v>
      </c>
      <c r="L1234">
        <v>99396</v>
      </c>
      <c r="M1234" t="s">
        <v>65</v>
      </c>
      <c r="N1234" t="s">
        <v>50</v>
      </c>
      <c r="O1234" t="s">
        <v>65</v>
      </c>
      <c r="P1234" t="s">
        <v>50</v>
      </c>
      <c r="Q1234" t="s">
        <v>50</v>
      </c>
      <c r="R1234" t="s">
        <v>78</v>
      </c>
      <c r="S1234" t="s">
        <v>100</v>
      </c>
      <c r="V1234">
        <v>59.95</v>
      </c>
      <c r="W1234">
        <v>0</v>
      </c>
    </row>
    <row r="1235" spans="1:23" x14ac:dyDescent="0.35">
      <c r="A1235">
        <v>10100011523</v>
      </c>
      <c r="B1235">
        <v>1208997</v>
      </c>
      <c r="C1235">
        <v>1741193</v>
      </c>
      <c r="E1235" t="s">
        <v>49</v>
      </c>
      <c r="F1235" t="s">
        <v>30</v>
      </c>
      <c r="G1235" t="s">
        <v>31</v>
      </c>
      <c r="H1235" s="2">
        <v>42797</v>
      </c>
      <c r="L1235">
        <v>99214</v>
      </c>
      <c r="M1235" t="s">
        <v>37</v>
      </c>
      <c r="N1235" t="s">
        <v>74</v>
      </c>
      <c r="O1235" t="s">
        <v>37</v>
      </c>
      <c r="P1235" t="s">
        <v>74</v>
      </c>
      <c r="Q1235" t="s">
        <v>74</v>
      </c>
      <c r="R1235" t="s">
        <v>97</v>
      </c>
      <c r="S1235" t="s">
        <v>544</v>
      </c>
      <c r="V1235">
        <v>56.18</v>
      </c>
      <c r="W1235">
        <v>0</v>
      </c>
    </row>
    <row r="1236" spans="1:23" x14ac:dyDescent="0.35">
      <c r="A1236">
        <v>10100011523</v>
      </c>
      <c r="B1236">
        <v>1208997</v>
      </c>
      <c r="C1236">
        <v>1730336</v>
      </c>
      <c r="E1236" t="s">
        <v>49</v>
      </c>
      <c r="F1236" t="s">
        <v>23</v>
      </c>
      <c r="G1236" t="s">
        <v>44</v>
      </c>
      <c r="H1236" s="2">
        <v>42768</v>
      </c>
      <c r="L1236">
        <v>99285</v>
      </c>
      <c r="M1236" t="s">
        <v>47</v>
      </c>
      <c r="N1236" t="s">
        <v>545</v>
      </c>
      <c r="O1236" t="s">
        <v>47</v>
      </c>
      <c r="P1236" t="s">
        <v>545</v>
      </c>
      <c r="Q1236" t="s">
        <v>545</v>
      </c>
      <c r="R1236" t="s">
        <v>176</v>
      </c>
      <c r="V1236">
        <v>66.52</v>
      </c>
      <c r="W1236">
        <v>0</v>
      </c>
    </row>
    <row r="1237" spans="1:23" x14ac:dyDescent="0.35">
      <c r="A1237">
        <v>10100011523</v>
      </c>
      <c r="C1237">
        <v>3002393</v>
      </c>
      <c r="E1237" t="s">
        <v>23</v>
      </c>
      <c r="F1237" t="s">
        <v>24</v>
      </c>
      <c r="G1237" t="s">
        <v>25</v>
      </c>
      <c r="H1237" s="2">
        <v>42768</v>
      </c>
      <c r="I1237" s="2">
        <v>42768</v>
      </c>
      <c r="J1237" s="2">
        <v>42772</v>
      </c>
      <c r="L1237" t="s">
        <v>41</v>
      </c>
      <c r="M1237" t="s">
        <v>36</v>
      </c>
      <c r="N1237" t="s">
        <v>47</v>
      </c>
      <c r="O1237" t="s">
        <v>36</v>
      </c>
      <c r="P1237" t="s">
        <v>47</v>
      </c>
      <c r="Q1237" t="s">
        <v>47</v>
      </c>
      <c r="R1237" t="s">
        <v>545</v>
      </c>
      <c r="S1237" t="s">
        <v>43</v>
      </c>
      <c r="T1237">
        <v>24</v>
      </c>
      <c r="U1237">
        <v>3825.83</v>
      </c>
    </row>
    <row r="1238" spans="1:23" x14ac:dyDescent="0.35">
      <c r="A1238">
        <v>10100011523</v>
      </c>
      <c r="B1238">
        <v>1208997</v>
      </c>
      <c r="C1238">
        <v>1666086</v>
      </c>
      <c r="E1238" t="s">
        <v>49</v>
      </c>
      <c r="F1238" t="s">
        <v>24</v>
      </c>
      <c r="G1238" t="s">
        <v>25</v>
      </c>
      <c r="H1238" s="2">
        <v>42768</v>
      </c>
      <c r="I1238" s="2">
        <v>42768</v>
      </c>
      <c r="J1238" s="2">
        <v>42772</v>
      </c>
      <c r="L1238" t="s">
        <v>546</v>
      </c>
      <c r="M1238" t="s">
        <v>36</v>
      </c>
      <c r="O1238" t="s">
        <v>36</v>
      </c>
      <c r="P1238" t="s">
        <v>62</v>
      </c>
      <c r="Q1238" t="s">
        <v>62</v>
      </c>
      <c r="R1238" t="s">
        <v>545</v>
      </c>
      <c r="S1238" t="s">
        <v>43</v>
      </c>
      <c r="T1238">
        <v>243</v>
      </c>
      <c r="V1238">
        <v>0</v>
      </c>
      <c r="W1238">
        <v>24816.080000000002</v>
      </c>
    </row>
    <row r="1239" spans="1:23" x14ac:dyDescent="0.35">
      <c r="A1239">
        <v>10100011523</v>
      </c>
      <c r="B1239">
        <v>1208997</v>
      </c>
      <c r="C1239">
        <v>1666086</v>
      </c>
      <c r="E1239" t="s">
        <v>49</v>
      </c>
      <c r="F1239" t="s">
        <v>24</v>
      </c>
      <c r="G1239" t="s">
        <v>25</v>
      </c>
      <c r="H1239" s="2">
        <v>42768</v>
      </c>
      <c r="I1239" s="2">
        <v>42768</v>
      </c>
      <c r="J1239" s="2">
        <v>42772</v>
      </c>
      <c r="L1239" t="s">
        <v>546</v>
      </c>
      <c r="M1239" t="s">
        <v>36</v>
      </c>
      <c r="O1239" t="s">
        <v>36</v>
      </c>
      <c r="P1239" t="s">
        <v>62</v>
      </c>
      <c r="Q1239" t="s">
        <v>62</v>
      </c>
      <c r="R1239" t="s">
        <v>545</v>
      </c>
      <c r="S1239" t="s">
        <v>43</v>
      </c>
      <c r="T1239">
        <v>243</v>
      </c>
      <c r="V1239">
        <v>0</v>
      </c>
      <c r="W1239">
        <v>24816.080000000002</v>
      </c>
    </row>
    <row r="1240" spans="1:23" x14ac:dyDescent="0.35">
      <c r="A1240">
        <v>10100011523</v>
      </c>
      <c r="B1240">
        <v>1208997</v>
      </c>
      <c r="C1240">
        <v>1666086</v>
      </c>
      <c r="E1240" t="s">
        <v>49</v>
      </c>
      <c r="F1240" t="s">
        <v>24</v>
      </c>
      <c r="G1240" t="s">
        <v>25</v>
      </c>
      <c r="H1240" s="2">
        <v>42768</v>
      </c>
      <c r="I1240" s="2">
        <v>42768</v>
      </c>
      <c r="J1240" s="2">
        <v>42772</v>
      </c>
      <c r="L1240" t="s">
        <v>546</v>
      </c>
      <c r="M1240" t="s">
        <v>36</v>
      </c>
      <c r="O1240" t="s">
        <v>36</v>
      </c>
      <c r="P1240" t="s">
        <v>62</v>
      </c>
      <c r="Q1240" t="s">
        <v>62</v>
      </c>
      <c r="R1240" t="s">
        <v>545</v>
      </c>
      <c r="S1240" t="s">
        <v>43</v>
      </c>
      <c r="T1240">
        <v>243</v>
      </c>
      <c r="V1240">
        <v>0</v>
      </c>
      <c r="W1240">
        <v>24816.080000000002</v>
      </c>
    </row>
    <row r="1241" spans="1:23" x14ac:dyDescent="0.35">
      <c r="A1241">
        <v>10100011523</v>
      </c>
      <c r="B1241">
        <v>1208997</v>
      </c>
      <c r="C1241">
        <v>1666086</v>
      </c>
      <c r="E1241" t="s">
        <v>49</v>
      </c>
      <c r="F1241" t="s">
        <v>24</v>
      </c>
      <c r="G1241" t="s">
        <v>25</v>
      </c>
      <c r="H1241" s="2">
        <v>42768</v>
      </c>
      <c r="I1241" s="2">
        <v>42768</v>
      </c>
      <c r="J1241" s="2">
        <v>42772</v>
      </c>
      <c r="L1241" t="s">
        <v>546</v>
      </c>
      <c r="M1241" t="s">
        <v>36</v>
      </c>
      <c r="O1241" t="s">
        <v>36</v>
      </c>
      <c r="P1241" t="s">
        <v>62</v>
      </c>
      <c r="Q1241" t="s">
        <v>62</v>
      </c>
      <c r="R1241" t="s">
        <v>545</v>
      </c>
      <c r="S1241" t="s">
        <v>43</v>
      </c>
      <c r="T1241">
        <v>243</v>
      </c>
      <c r="V1241">
        <v>0</v>
      </c>
      <c r="W1241">
        <v>24816.080000000002</v>
      </c>
    </row>
    <row r="1242" spans="1:23" x14ac:dyDescent="0.35">
      <c r="A1242">
        <v>10100011523</v>
      </c>
      <c r="B1242">
        <v>1208997</v>
      </c>
      <c r="C1242">
        <v>1666086</v>
      </c>
      <c r="E1242" t="s">
        <v>49</v>
      </c>
      <c r="F1242" t="s">
        <v>24</v>
      </c>
      <c r="G1242" t="s">
        <v>25</v>
      </c>
      <c r="H1242" s="2">
        <v>42768</v>
      </c>
      <c r="I1242" s="2">
        <v>42768</v>
      </c>
      <c r="J1242" s="2">
        <v>42772</v>
      </c>
      <c r="L1242" t="s">
        <v>546</v>
      </c>
      <c r="M1242" t="s">
        <v>36</v>
      </c>
      <c r="O1242" t="s">
        <v>36</v>
      </c>
      <c r="P1242" t="s">
        <v>62</v>
      </c>
      <c r="Q1242" t="s">
        <v>62</v>
      </c>
      <c r="R1242" t="s">
        <v>545</v>
      </c>
      <c r="S1242" t="s">
        <v>43</v>
      </c>
      <c r="T1242">
        <v>243</v>
      </c>
      <c r="V1242">
        <v>24816.080000000002</v>
      </c>
      <c r="W1242">
        <v>24816.080000000002</v>
      </c>
    </row>
    <row r="1243" spans="1:23" x14ac:dyDescent="0.35">
      <c r="A1243">
        <v>10100011523</v>
      </c>
      <c r="B1243">
        <v>1208997</v>
      </c>
      <c r="C1243">
        <v>1666086</v>
      </c>
      <c r="E1243" t="s">
        <v>49</v>
      </c>
      <c r="F1243" t="s">
        <v>24</v>
      </c>
      <c r="G1243" t="s">
        <v>25</v>
      </c>
      <c r="H1243" s="2">
        <v>42768</v>
      </c>
      <c r="I1243" s="2">
        <v>42768</v>
      </c>
      <c r="J1243" s="2">
        <v>42772</v>
      </c>
      <c r="L1243" t="s">
        <v>546</v>
      </c>
      <c r="M1243" t="s">
        <v>36</v>
      </c>
      <c r="O1243" t="s">
        <v>36</v>
      </c>
      <c r="P1243" t="s">
        <v>62</v>
      </c>
      <c r="Q1243" t="s">
        <v>62</v>
      </c>
      <c r="R1243" t="s">
        <v>545</v>
      </c>
      <c r="S1243" t="s">
        <v>43</v>
      </c>
      <c r="T1243">
        <v>243</v>
      </c>
      <c r="V1243">
        <v>0</v>
      </c>
      <c r="W1243">
        <v>24816.080000000002</v>
      </c>
    </row>
    <row r="1244" spans="1:23" x14ac:dyDescent="0.35">
      <c r="A1244">
        <v>10100011523</v>
      </c>
      <c r="B1244">
        <v>1208997</v>
      </c>
      <c r="C1244">
        <v>1666086</v>
      </c>
      <c r="E1244" t="s">
        <v>49</v>
      </c>
      <c r="F1244" t="s">
        <v>24</v>
      </c>
      <c r="G1244" t="s">
        <v>25</v>
      </c>
      <c r="H1244" s="2">
        <v>42768</v>
      </c>
      <c r="I1244" s="2">
        <v>42768</v>
      </c>
      <c r="J1244" s="2">
        <v>42772</v>
      </c>
      <c r="L1244" t="s">
        <v>546</v>
      </c>
      <c r="M1244" t="s">
        <v>36</v>
      </c>
      <c r="O1244" t="s">
        <v>36</v>
      </c>
      <c r="P1244" t="s">
        <v>62</v>
      </c>
      <c r="Q1244" t="s">
        <v>62</v>
      </c>
      <c r="R1244" t="s">
        <v>545</v>
      </c>
      <c r="S1244" t="s">
        <v>43</v>
      </c>
      <c r="T1244">
        <v>243</v>
      </c>
      <c r="V1244">
        <v>0</v>
      </c>
      <c r="W1244">
        <v>24816.080000000002</v>
      </c>
    </row>
    <row r="1245" spans="1:23" x14ac:dyDescent="0.35">
      <c r="A1245">
        <v>10100011523</v>
      </c>
      <c r="B1245">
        <v>1208997</v>
      </c>
      <c r="C1245">
        <v>1666086</v>
      </c>
      <c r="E1245" t="s">
        <v>49</v>
      </c>
      <c r="F1245" t="s">
        <v>24</v>
      </c>
      <c r="G1245" t="s">
        <v>25</v>
      </c>
      <c r="H1245" s="2">
        <v>42768</v>
      </c>
      <c r="I1245" s="2">
        <v>42768</v>
      </c>
      <c r="J1245" s="2">
        <v>42772</v>
      </c>
      <c r="L1245" t="s">
        <v>546</v>
      </c>
      <c r="M1245" t="s">
        <v>36</v>
      </c>
      <c r="O1245" t="s">
        <v>36</v>
      </c>
      <c r="P1245" t="s">
        <v>62</v>
      </c>
      <c r="Q1245" t="s">
        <v>62</v>
      </c>
      <c r="R1245" t="s">
        <v>545</v>
      </c>
      <c r="S1245" t="s">
        <v>43</v>
      </c>
      <c r="T1245">
        <v>243</v>
      </c>
      <c r="V1245">
        <v>0</v>
      </c>
      <c r="W1245">
        <v>24816.080000000002</v>
      </c>
    </row>
    <row r="1246" spans="1:23" x14ac:dyDescent="0.35">
      <c r="A1246">
        <v>10100011523</v>
      </c>
      <c r="B1246">
        <v>1208997</v>
      </c>
      <c r="C1246">
        <v>1666086</v>
      </c>
      <c r="E1246" t="s">
        <v>49</v>
      </c>
      <c r="F1246" t="s">
        <v>24</v>
      </c>
      <c r="G1246" t="s">
        <v>25</v>
      </c>
      <c r="H1246" s="2">
        <v>42768</v>
      </c>
      <c r="I1246" s="2">
        <v>42768</v>
      </c>
      <c r="J1246" s="2">
        <v>42772</v>
      </c>
      <c r="L1246" t="s">
        <v>546</v>
      </c>
      <c r="M1246" t="s">
        <v>36</v>
      </c>
      <c r="O1246" t="s">
        <v>36</v>
      </c>
      <c r="P1246" t="s">
        <v>62</v>
      </c>
      <c r="Q1246" t="s">
        <v>62</v>
      </c>
      <c r="R1246" t="s">
        <v>545</v>
      </c>
      <c r="S1246" t="s">
        <v>43</v>
      </c>
      <c r="T1246">
        <v>243</v>
      </c>
      <c r="V1246">
        <v>0</v>
      </c>
      <c r="W1246">
        <v>24816.080000000002</v>
      </c>
    </row>
    <row r="1247" spans="1:23" x14ac:dyDescent="0.35">
      <c r="A1247">
        <v>10100011523</v>
      </c>
      <c r="B1247">
        <v>1208997</v>
      </c>
      <c r="C1247">
        <v>1666086</v>
      </c>
      <c r="E1247" t="s">
        <v>49</v>
      </c>
      <c r="F1247" t="s">
        <v>24</v>
      </c>
      <c r="G1247" t="s">
        <v>25</v>
      </c>
      <c r="H1247" s="2">
        <v>42768</v>
      </c>
      <c r="I1247" s="2">
        <v>42768</v>
      </c>
      <c r="J1247" s="2">
        <v>42772</v>
      </c>
      <c r="L1247" t="s">
        <v>546</v>
      </c>
      <c r="M1247" t="s">
        <v>36</v>
      </c>
      <c r="O1247" t="s">
        <v>36</v>
      </c>
      <c r="P1247" t="s">
        <v>62</v>
      </c>
      <c r="Q1247" t="s">
        <v>62</v>
      </c>
      <c r="R1247" t="s">
        <v>545</v>
      </c>
      <c r="S1247" t="s">
        <v>43</v>
      </c>
      <c r="T1247">
        <v>243</v>
      </c>
      <c r="V1247">
        <v>0</v>
      </c>
      <c r="W1247">
        <v>24816.080000000002</v>
      </c>
    </row>
    <row r="1248" spans="1:23" x14ac:dyDescent="0.35">
      <c r="A1248">
        <v>10100011523</v>
      </c>
      <c r="B1248">
        <v>1208997</v>
      </c>
      <c r="C1248">
        <v>1666086</v>
      </c>
      <c r="E1248" t="s">
        <v>49</v>
      </c>
      <c r="F1248" t="s">
        <v>24</v>
      </c>
      <c r="G1248" t="s">
        <v>25</v>
      </c>
      <c r="H1248" s="2">
        <v>42768</v>
      </c>
      <c r="I1248" s="2">
        <v>42768</v>
      </c>
      <c r="J1248" s="2">
        <v>42772</v>
      </c>
      <c r="L1248" t="s">
        <v>546</v>
      </c>
      <c r="M1248" t="s">
        <v>36</v>
      </c>
      <c r="O1248" t="s">
        <v>36</v>
      </c>
      <c r="P1248" t="s">
        <v>62</v>
      </c>
      <c r="Q1248" t="s">
        <v>62</v>
      </c>
      <c r="R1248" t="s">
        <v>545</v>
      </c>
      <c r="S1248" t="s">
        <v>43</v>
      </c>
      <c r="T1248">
        <v>243</v>
      </c>
      <c r="V1248">
        <v>0</v>
      </c>
      <c r="W1248">
        <v>24816.080000000002</v>
      </c>
    </row>
    <row r="1249" spans="1:23" x14ac:dyDescent="0.35">
      <c r="A1249">
        <v>10100011523</v>
      </c>
      <c r="B1249">
        <v>1208997</v>
      </c>
      <c r="C1249">
        <v>1666086</v>
      </c>
      <c r="E1249" t="s">
        <v>49</v>
      </c>
      <c r="F1249" t="s">
        <v>24</v>
      </c>
      <c r="G1249" t="s">
        <v>25</v>
      </c>
      <c r="H1249" s="2">
        <v>42768</v>
      </c>
      <c r="I1249" s="2">
        <v>42768</v>
      </c>
      <c r="J1249" s="2">
        <v>42772</v>
      </c>
      <c r="L1249" t="s">
        <v>546</v>
      </c>
      <c r="M1249" t="s">
        <v>36</v>
      </c>
      <c r="O1249" t="s">
        <v>36</v>
      </c>
      <c r="P1249" t="s">
        <v>62</v>
      </c>
      <c r="Q1249" t="s">
        <v>62</v>
      </c>
      <c r="R1249" t="s">
        <v>545</v>
      </c>
      <c r="S1249" t="s">
        <v>43</v>
      </c>
      <c r="T1249">
        <v>243</v>
      </c>
      <c r="V1249">
        <v>0</v>
      </c>
      <c r="W1249">
        <v>24816.080000000002</v>
      </c>
    </row>
    <row r="1250" spans="1:23" x14ac:dyDescent="0.35">
      <c r="A1250">
        <v>10100011523</v>
      </c>
      <c r="B1250">
        <v>1208997</v>
      </c>
      <c r="C1250">
        <v>1666086</v>
      </c>
      <c r="E1250" t="s">
        <v>49</v>
      </c>
      <c r="F1250" t="s">
        <v>24</v>
      </c>
      <c r="G1250" t="s">
        <v>25</v>
      </c>
      <c r="H1250" s="2">
        <v>42768</v>
      </c>
      <c r="I1250" s="2">
        <v>42768</v>
      </c>
      <c r="J1250" s="2">
        <v>42772</v>
      </c>
      <c r="L1250" t="s">
        <v>546</v>
      </c>
      <c r="M1250" t="s">
        <v>36</v>
      </c>
      <c r="O1250" t="s">
        <v>36</v>
      </c>
      <c r="P1250" t="s">
        <v>62</v>
      </c>
      <c r="Q1250" t="s">
        <v>62</v>
      </c>
      <c r="R1250" t="s">
        <v>545</v>
      </c>
      <c r="S1250" t="s">
        <v>43</v>
      </c>
      <c r="T1250">
        <v>243</v>
      </c>
      <c r="V1250">
        <v>0</v>
      </c>
      <c r="W1250">
        <v>24816.080000000002</v>
      </c>
    </row>
    <row r="1251" spans="1:23" x14ac:dyDescent="0.35">
      <c r="A1251">
        <v>10100011523</v>
      </c>
      <c r="B1251">
        <v>1208997</v>
      </c>
      <c r="C1251">
        <v>1666086</v>
      </c>
      <c r="E1251" t="s">
        <v>49</v>
      </c>
      <c r="F1251" t="s">
        <v>24</v>
      </c>
      <c r="G1251" t="s">
        <v>25</v>
      </c>
      <c r="H1251" s="2">
        <v>42768</v>
      </c>
      <c r="I1251" s="2">
        <v>42768</v>
      </c>
      <c r="J1251" s="2">
        <v>42772</v>
      </c>
      <c r="L1251" t="s">
        <v>546</v>
      </c>
      <c r="M1251" t="s">
        <v>36</v>
      </c>
      <c r="O1251" t="s">
        <v>36</v>
      </c>
      <c r="P1251" t="s">
        <v>62</v>
      </c>
      <c r="Q1251" t="s">
        <v>62</v>
      </c>
      <c r="R1251" t="s">
        <v>545</v>
      </c>
      <c r="S1251" t="s">
        <v>43</v>
      </c>
      <c r="T1251">
        <v>243</v>
      </c>
      <c r="V1251">
        <v>0</v>
      </c>
      <c r="W1251">
        <v>24816.080000000002</v>
      </c>
    </row>
    <row r="1252" spans="1:23" x14ac:dyDescent="0.35">
      <c r="A1252">
        <v>10100011523</v>
      </c>
      <c r="B1252">
        <v>1208997</v>
      </c>
      <c r="C1252">
        <v>1666086</v>
      </c>
      <c r="E1252" t="s">
        <v>49</v>
      </c>
      <c r="F1252" t="s">
        <v>24</v>
      </c>
      <c r="G1252" t="s">
        <v>25</v>
      </c>
      <c r="H1252" s="2">
        <v>42768</v>
      </c>
      <c r="I1252" s="2">
        <v>42768</v>
      </c>
      <c r="J1252" s="2">
        <v>42772</v>
      </c>
      <c r="L1252" t="s">
        <v>546</v>
      </c>
      <c r="M1252" t="s">
        <v>36</v>
      </c>
      <c r="O1252" t="s">
        <v>36</v>
      </c>
      <c r="P1252" t="s">
        <v>62</v>
      </c>
      <c r="Q1252" t="s">
        <v>62</v>
      </c>
      <c r="R1252" t="s">
        <v>545</v>
      </c>
      <c r="S1252" t="s">
        <v>43</v>
      </c>
      <c r="T1252">
        <v>243</v>
      </c>
      <c r="V1252">
        <v>0</v>
      </c>
      <c r="W1252">
        <v>24816.080000000002</v>
      </c>
    </row>
    <row r="1253" spans="1:23" x14ac:dyDescent="0.35">
      <c r="A1253">
        <v>10100011523</v>
      </c>
      <c r="B1253">
        <v>1208997</v>
      </c>
      <c r="C1253">
        <v>1666086</v>
      </c>
      <c r="E1253" t="s">
        <v>49</v>
      </c>
      <c r="F1253" t="s">
        <v>24</v>
      </c>
      <c r="G1253" t="s">
        <v>25</v>
      </c>
      <c r="H1253" s="2">
        <v>42768</v>
      </c>
      <c r="I1253" s="2">
        <v>42768</v>
      </c>
      <c r="J1253" s="2">
        <v>42772</v>
      </c>
      <c r="L1253" t="s">
        <v>546</v>
      </c>
      <c r="M1253" t="s">
        <v>36</v>
      </c>
      <c r="O1253" t="s">
        <v>36</v>
      </c>
      <c r="P1253" t="s">
        <v>62</v>
      </c>
      <c r="Q1253" t="s">
        <v>62</v>
      </c>
      <c r="R1253" t="s">
        <v>545</v>
      </c>
      <c r="S1253" t="s">
        <v>43</v>
      </c>
      <c r="T1253">
        <v>243</v>
      </c>
      <c r="V1253">
        <v>0</v>
      </c>
      <c r="W1253">
        <v>24816.080000000002</v>
      </c>
    </row>
    <row r="1254" spans="1:23" x14ac:dyDescent="0.35">
      <c r="A1254">
        <v>10100011523</v>
      </c>
      <c r="B1254">
        <v>1208997</v>
      </c>
      <c r="C1254">
        <v>1666086</v>
      </c>
      <c r="E1254" t="s">
        <v>49</v>
      </c>
      <c r="F1254" t="s">
        <v>24</v>
      </c>
      <c r="G1254" t="s">
        <v>25</v>
      </c>
      <c r="H1254" s="2">
        <v>42768</v>
      </c>
      <c r="I1254" s="2">
        <v>42768</v>
      </c>
      <c r="J1254" s="2">
        <v>42772</v>
      </c>
      <c r="L1254" t="s">
        <v>546</v>
      </c>
      <c r="M1254" t="s">
        <v>36</v>
      </c>
      <c r="O1254" t="s">
        <v>36</v>
      </c>
      <c r="P1254" t="s">
        <v>62</v>
      </c>
      <c r="Q1254" t="s">
        <v>62</v>
      </c>
      <c r="R1254" t="s">
        <v>545</v>
      </c>
      <c r="S1254" t="s">
        <v>43</v>
      </c>
      <c r="T1254">
        <v>243</v>
      </c>
      <c r="V1254">
        <v>0</v>
      </c>
      <c r="W1254">
        <v>24816.080000000002</v>
      </c>
    </row>
    <row r="1255" spans="1:23" x14ac:dyDescent="0.35">
      <c r="A1255">
        <v>10100011523</v>
      </c>
      <c r="B1255">
        <v>1208997</v>
      </c>
      <c r="C1255">
        <v>1666086</v>
      </c>
      <c r="E1255" t="s">
        <v>49</v>
      </c>
      <c r="F1255" t="s">
        <v>24</v>
      </c>
      <c r="G1255" t="s">
        <v>25</v>
      </c>
      <c r="H1255" s="2">
        <v>42768</v>
      </c>
      <c r="I1255" s="2">
        <v>42768</v>
      </c>
      <c r="J1255" s="2">
        <v>42772</v>
      </c>
      <c r="L1255" t="s">
        <v>546</v>
      </c>
      <c r="M1255" t="s">
        <v>36</v>
      </c>
      <c r="O1255" t="s">
        <v>36</v>
      </c>
      <c r="P1255" t="s">
        <v>62</v>
      </c>
      <c r="Q1255" t="s">
        <v>62</v>
      </c>
      <c r="R1255" t="s">
        <v>545</v>
      </c>
      <c r="S1255" t="s">
        <v>43</v>
      </c>
      <c r="T1255">
        <v>243</v>
      </c>
      <c r="V1255">
        <v>0</v>
      </c>
      <c r="W1255">
        <v>24816.080000000002</v>
      </c>
    </row>
    <row r="1256" spans="1:23" x14ac:dyDescent="0.35">
      <c r="A1256">
        <v>10100011523</v>
      </c>
      <c r="B1256">
        <v>1208997</v>
      </c>
      <c r="C1256">
        <v>1666086</v>
      </c>
      <c r="E1256" t="s">
        <v>49</v>
      </c>
      <c r="F1256" t="s">
        <v>24</v>
      </c>
      <c r="G1256" t="s">
        <v>25</v>
      </c>
      <c r="H1256" s="2">
        <v>42768</v>
      </c>
      <c r="I1256" s="2">
        <v>42768</v>
      </c>
      <c r="J1256" s="2">
        <v>42772</v>
      </c>
      <c r="L1256" t="s">
        <v>546</v>
      </c>
      <c r="M1256" t="s">
        <v>36</v>
      </c>
      <c r="O1256" t="s">
        <v>36</v>
      </c>
      <c r="P1256" t="s">
        <v>62</v>
      </c>
      <c r="Q1256" t="s">
        <v>62</v>
      </c>
      <c r="R1256" t="s">
        <v>545</v>
      </c>
      <c r="S1256" t="s">
        <v>43</v>
      </c>
      <c r="T1256">
        <v>243</v>
      </c>
      <c r="V1256">
        <v>0</v>
      </c>
      <c r="W1256">
        <v>24816.080000000002</v>
      </c>
    </row>
    <row r="1257" spans="1:23" x14ac:dyDescent="0.35">
      <c r="A1257">
        <v>10100011523</v>
      </c>
      <c r="B1257">
        <v>1208997</v>
      </c>
      <c r="C1257">
        <v>1666086</v>
      </c>
      <c r="E1257" t="s">
        <v>49</v>
      </c>
      <c r="F1257" t="s">
        <v>24</v>
      </c>
      <c r="G1257" t="s">
        <v>25</v>
      </c>
      <c r="H1257" s="2">
        <v>42768</v>
      </c>
      <c r="I1257" s="2">
        <v>42768</v>
      </c>
      <c r="J1257" s="2">
        <v>42772</v>
      </c>
      <c r="L1257" t="s">
        <v>546</v>
      </c>
      <c r="M1257" t="s">
        <v>36</v>
      </c>
      <c r="O1257" t="s">
        <v>36</v>
      </c>
      <c r="P1257" t="s">
        <v>62</v>
      </c>
      <c r="Q1257" t="s">
        <v>62</v>
      </c>
      <c r="R1257" t="s">
        <v>545</v>
      </c>
      <c r="S1257" t="s">
        <v>43</v>
      </c>
      <c r="T1257">
        <v>243</v>
      </c>
      <c r="V1257">
        <v>0</v>
      </c>
      <c r="W1257">
        <v>24816.080000000002</v>
      </c>
    </row>
    <row r="1258" spans="1:23" x14ac:dyDescent="0.35">
      <c r="A1258">
        <v>10100011523</v>
      </c>
      <c r="B1258">
        <v>1208997</v>
      </c>
      <c r="C1258">
        <v>1666086</v>
      </c>
      <c r="E1258" t="s">
        <v>49</v>
      </c>
      <c r="F1258" t="s">
        <v>24</v>
      </c>
      <c r="G1258" t="s">
        <v>25</v>
      </c>
      <c r="H1258" s="2">
        <v>42768</v>
      </c>
      <c r="I1258" s="2">
        <v>42768</v>
      </c>
      <c r="J1258" s="2">
        <v>42772</v>
      </c>
      <c r="L1258" t="s">
        <v>546</v>
      </c>
      <c r="M1258" t="s">
        <v>36</v>
      </c>
      <c r="O1258" t="s">
        <v>36</v>
      </c>
      <c r="P1258" t="s">
        <v>62</v>
      </c>
      <c r="Q1258" t="s">
        <v>62</v>
      </c>
      <c r="R1258" t="s">
        <v>545</v>
      </c>
      <c r="S1258" t="s">
        <v>43</v>
      </c>
      <c r="T1258">
        <v>243</v>
      </c>
      <c r="V1258">
        <v>0</v>
      </c>
      <c r="W1258">
        <v>24816.080000000002</v>
      </c>
    </row>
    <row r="1259" spans="1:23" x14ac:dyDescent="0.35">
      <c r="A1259">
        <v>10100011523</v>
      </c>
      <c r="B1259">
        <v>1208997</v>
      </c>
      <c r="C1259">
        <v>1666086</v>
      </c>
      <c r="E1259" t="s">
        <v>49</v>
      </c>
      <c r="F1259" t="s">
        <v>24</v>
      </c>
      <c r="G1259" t="s">
        <v>25</v>
      </c>
      <c r="H1259" s="2">
        <v>42768</v>
      </c>
      <c r="I1259" s="2">
        <v>42768</v>
      </c>
      <c r="J1259" s="2">
        <v>42772</v>
      </c>
      <c r="L1259" t="s">
        <v>546</v>
      </c>
      <c r="M1259" t="s">
        <v>36</v>
      </c>
      <c r="O1259" t="s">
        <v>36</v>
      </c>
      <c r="P1259" t="s">
        <v>62</v>
      </c>
      <c r="Q1259" t="s">
        <v>62</v>
      </c>
      <c r="R1259" t="s">
        <v>545</v>
      </c>
      <c r="S1259" t="s">
        <v>43</v>
      </c>
      <c r="T1259">
        <v>243</v>
      </c>
      <c r="V1259">
        <v>0</v>
      </c>
      <c r="W1259">
        <v>24816.080000000002</v>
      </c>
    </row>
    <row r="1260" spans="1:23" x14ac:dyDescent="0.35">
      <c r="A1260">
        <v>10100011523</v>
      </c>
      <c r="B1260">
        <v>1208997</v>
      </c>
      <c r="C1260">
        <v>1666086</v>
      </c>
      <c r="E1260" t="s">
        <v>49</v>
      </c>
      <c r="F1260" t="s">
        <v>24</v>
      </c>
      <c r="G1260" t="s">
        <v>25</v>
      </c>
      <c r="H1260" s="2">
        <v>42768</v>
      </c>
      <c r="I1260" s="2">
        <v>42768</v>
      </c>
      <c r="J1260" s="2">
        <v>42772</v>
      </c>
      <c r="L1260" t="s">
        <v>546</v>
      </c>
      <c r="M1260" t="s">
        <v>36</v>
      </c>
      <c r="O1260" t="s">
        <v>36</v>
      </c>
      <c r="P1260" t="s">
        <v>62</v>
      </c>
      <c r="Q1260" t="s">
        <v>62</v>
      </c>
      <c r="R1260" t="s">
        <v>545</v>
      </c>
      <c r="S1260" t="s">
        <v>43</v>
      </c>
      <c r="T1260">
        <v>243</v>
      </c>
      <c r="V1260">
        <v>0</v>
      </c>
      <c r="W1260">
        <v>24816.080000000002</v>
      </c>
    </row>
    <row r="1261" spans="1:23" x14ac:dyDescent="0.35">
      <c r="A1261">
        <v>10100011523</v>
      </c>
      <c r="B1261">
        <v>1208997</v>
      </c>
      <c r="C1261">
        <v>1666086</v>
      </c>
      <c r="E1261" t="s">
        <v>49</v>
      </c>
      <c r="F1261" t="s">
        <v>24</v>
      </c>
      <c r="G1261" t="s">
        <v>25</v>
      </c>
      <c r="H1261" s="2">
        <v>42768</v>
      </c>
      <c r="I1261" s="2">
        <v>42768</v>
      </c>
      <c r="J1261" s="2">
        <v>42772</v>
      </c>
      <c r="L1261" t="s">
        <v>546</v>
      </c>
      <c r="M1261" t="s">
        <v>36</v>
      </c>
      <c r="O1261" t="s">
        <v>36</v>
      </c>
      <c r="P1261" t="s">
        <v>62</v>
      </c>
      <c r="Q1261" t="s">
        <v>62</v>
      </c>
      <c r="R1261" t="s">
        <v>545</v>
      </c>
      <c r="S1261" t="s">
        <v>43</v>
      </c>
      <c r="T1261">
        <v>243</v>
      </c>
      <c r="V1261">
        <v>0</v>
      </c>
      <c r="W1261">
        <v>24816.080000000002</v>
      </c>
    </row>
    <row r="1262" spans="1:23" x14ac:dyDescent="0.35">
      <c r="A1262">
        <v>10100011523</v>
      </c>
      <c r="B1262">
        <v>1208997</v>
      </c>
      <c r="C1262">
        <v>1666086</v>
      </c>
      <c r="E1262" t="s">
        <v>49</v>
      </c>
      <c r="F1262" t="s">
        <v>24</v>
      </c>
      <c r="G1262" t="s">
        <v>25</v>
      </c>
      <c r="H1262" s="2">
        <v>42768</v>
      </c>
      <c r="I1262" s="2">
        <v>42768</v>
      </c>
      <c r="J1262" s="2">
        <v>42772</v>
      </c>
      <c r="L1262" t="s">
        <v>546</v>
      </c>
      <c r="M1262" t="s">
        <v>36</v>
      </c>
      <c r="O1262" t="s">
        <v>36</v>
      </c>
      <c r="P1262" t="s">
        <v>62</v>
      </c>
      <c r="Q1262" t="s">
        <v>62</v>
      </c>
      <c r="R1262" t="s">
        <v>545</v>
      </c>
      <c r="S1262" t="s">
        <v>43</v>
      </c>
      <c r="T1262">
        <v>243</v>
      </c>
      <c r="V1262">
        <v>0</v>
      </c>
      <c r="W1262">
        <v>24816.080000000002</v>
      </c>
    </row>
    <row r="1263" spans="1:23" x14ac:dyDescent="0.35">
      <c r="A1263">
        <v>10100011523</v>
      </c>
      <c r="B1263">
        <v>1208997</v>
      </c>
      <c r="C1263">
        <v>1666086</v>
      </c>
      <c r="E1263" t="s">
        <v>49</v>
      </c>
      <c r="F1263" t="s">
        <v>24</v>
      </c>
      <c r="G1263" t="s">
        <v>25</v>
      </c>
      <c r="H1263" s="2">
        <v>42768</v>
      </c>
      <c r="I1263" s="2">
        <v>42768</v>
      </c>
      <c r="J1263" s="2">
        <v>42772</v>
      </c>
      <c r="L1263" t="s">
        <v>546</v>
      </c>
      <c r="M1263" t="s">
        <v>36</v>
      </c>
      <c r="O1263" t="s">
        <v>36</v>
      </c>
      <c r="P1263" t="s">
        <v>62</v>
      </c>
      <c r="Q1263" t="s">
        <v>62</v>
      </c>
      <c r="R1263" t="s">
        <v>545</v>
      </c>
      <c r="S1263" t="s">
        <v>43</v>
      </c>
      <c r="T1263">
        <v>243</v>
      </c>
      <c r="V1263">
        <v>0</v>
      </c>
      <c r="W1263">
        <v>24816.080000000002</v>
      </c>
    </row>
    <row r="1264" spans="1:23" x14ac:dyDescent="0.35">
      <c r="A1264">
        <v>10100044083</v>
      </c>
      <c r="B1264">
        <v>1208997</v>
      </c>
      <c r="C1264">
        <v>1741193</v>
      </c>
      <c r="E1264" t="s">
        <v>49</v>
      </c>
      <c r="F1264" t="s">
        <v>30</v>
      </c>
      <c r="G1264" t="s">
        <v>31</v>
      </c>
      <c r="H1264" s="2">
        <v>42487</v>
      </c>
      <c r="L1264">
        <v>99214</v>
      </c>
      <c r="M1264" t="s">
        <v>190</v>
      </c>
      <c r="N1264" t="s">
        <v>42</v>
      </c>
      <c r="O1264" t="s">
        <v>190</v>
      </c>
      <c r="P1264" t="s">
        <v>42</v>
      </c>
      <c r="Q1264" t="s">
        <v>42</v>
      </c>
      <c r="R1264" t="s">
        <v>78</v>
      </c>
      <c r="V1264">
        <v>56.18</v>
      </c>
      <c r="W1264">
        <v>0</v>
      </c>
    </row>
    <row r="1265" spans="1:23" x14ac:dyDescent="0.35">
      <c r="A1265">
        <v>10100044083</v>
      </c>
      <c r="B1265">
        <v>1208997</v>
      </c>
      <c r="C1265">
        <v>2301348</v>
      </c>
      <c r="E1265" t="s">
        <v>49</v>
      </c>
      <c r="F1265" t="s">
        <v>30</v>
      </c>
      <c r="G1265" t="s">
        <v>31</v>
      </c>
      <c r="H1265" s="2">
        <v>42541</v>
      </c>
      <c r="L1265">
        <v>99213</v>
      </c>
      <c r="M1265" t="s">
        <v>190</v>
      </c>
      <c r="N1265" t="s">
        <v>318</v>
      </c>
      <c r="O1265" t="s">
        <v>190</v>
      </c>
      <c r="P1265" t="s">
        <v>318</v>
      </c>
      <c r="Q1265" t="s">
        <v>318</v>
      </c>
      <c r="V1265">
        <v>31.8</v>
      </c>
      <c r="W1265">
        <v>0</v>
      </c>
    </row>
    <row r="1266" spans="1:23" x14ac:dyDescent="0.35">
      <c r="A1266">
        <v>10100044083</v>
      </c>
      <c r="B1266">
        <v>1208997</v>
      </c>
      <c r="C1266">
        <v>1666119</v>
      </c>
      <c r="E1266" t="s">
        <v>49</v>
      </c>
      <c r="F1266" t="s">
        <v>30</v>
      </c>
      <c r="G1266" t="s">
        <v>31</v>
      </c>
      <c r="H1266" s="2">
        <v>42913</v>
      </c>
      <c r="L1266">
        <v>99214</v>
      </c>
      <c r="M1266" t="s">
        <v>267</v>
      </c>
      <c r="O1266" t="s">
        <v>267</v>
      </c>
      <c r="V1266">
        <v>50.56</v>
      </c>
      <c r="W1266">
        <v>0</v>
      </c>
    </row>
    <row r="1267" spans="1:23" x14ac:dyDescent="0.35">
      <c r="A1267">
        <v>10100044083</v>
      </c>
      <c r="C1267">
        <v>1174267</v>
      </c>
      <c r="E1267" t="s">
        <v>23</v>
      </c>
      <c r="F1267" t="s">
        <v>30</v>
      </c>
      <c r="G1267" t="s">
        <v>44</v>
      </c>
      <c r="H1267" s="2">
        <v>42396</v>
      </c>
      <c r="L1267">
        <v>99285</v>
      </c>
      <c r="M1267" t="s">
        <v>508</v>
      </c>
      <c r="N1267" t="s">
        <v>38</v>
      </c>
      <c r="O1267" t="s">
        <v>508</v>
      </c>
      <c r="P1267" t="s">
        <v>38</v>
      </c>
      <c r="Q1267" t="s">
        <v>38</v>
      </c>
      <c r="U1267">
        <v>66.52</v>
      </c>
    </row>
    <row r="1268" spans="1:23" x14ac:dyDescent="0.35">
      <c r="A1268">
        <v>10100044083</v>
      </c>
      <c r="B1268">
        <v>1208997</v>
      </c>
      <c r="C1268">
        <v>1730336</v>
      </c>
      <c r="E1268" t="s">
        <v>49</v>
      </c>
      <c r="F1268" t="s">
        <v>23</v>
      </c>
      <c r="G1268" t="s">
        <v>44</v>
      </c>
      <c r="H1268" s="2">
        <v>42908</v>
      </c>
      <c r="L1268">
        <v>99285</v>
      </c>
      <c r="M1268" t="s">
        <v>271</v>
      </c>
      <c r="N1268" t="s">
        <v>356</v>
      </c>
      <c r="O1268" t="s">
        <v>271</v>
      </c>
      <c r="P1268" t="s">
        <v>356</v>
      </c>
      <c r="Q1268" t="s">
        <v>356</v>
      </c>
      <c r="V1268">
        <v>66.52</v>
      </c>
      <c r="W1268">
        <v>0</v>
      </c>
    </row>
    <row r="1269" spans="1:23" x14ac:dyDescent="0.35">
      <c r="A1269">
        <v>10100044083</v>
      </c>
      <c r="B1269">
        <v>1208997</v>
      </c>
      <c r="C1269">
        <v>1666128</v>
      </c>
      <c r="E1269" t="s">
        <v>49</v>
      </c>
      <c r="F1269" t="s">
        <v>23</v>
      </c>
      <c r="G1269" t="s">
        <v>44</v>
      </c>
      <c r="H1269" s="2">
        <v>42832</v>
      </c>
      <c r="J1269" s="2">
        <v>42832</v>
      </c>
      <c r="L1269">
        <v>99283</v>
      </c>
      <c r="M1269" t="s">
        <v>547</v>
      </c>
      <c r="N1269" t="s">
        <v>38</v>
      </c>
      <c r="O1269" t="s">
        <v>547</v>
      </c>
      <c r="P1269" t="s">
        <v>38</v>
      </c>
      <c r="Q1269" t="s">
        <v>38</v>
      </c>
      <c r="R1269" t="s">
        <v>106</v>
      </c>
      <c r="S1269" t="s">
        <v>548</v>
      </c>
      <c r="V1269">
        <v>403</v>
      </c>
      <c r="W1269">
        <v>403</v>
      </c>
    </row>
    <row r="1270" spans="1:23" x14ac:dyDescent="0.35">
      <c r="A1270">
        <v>10100044083</v>
      </c>
      <c r="B1270">
        <v>1208997</v>
      </c>
      <c r="C1270">
        <v>1666128</v>
      </c>
      <c r="E1270" t="s">
        <v>49</v>
      </c>
      <c r="F1270" t="s">
        <v>23</v>
      </c>
      <c r="G1270" t="s">
        <v>44</v>
      </c>
      <c r="H1270" s="2">
        <v>42825</v>
      </c>
      <c r="J1270" s="2">
        <v>42826</v>
      </c>
      <c r="L1270">
        <v>99284</v>
      </c>
      <c r="M1270" t="s">
        <v>549</v>
      </c>
      <c r="N1270" t="s">
        <v>550</v>
      </c>
      <c r="O1270" t="s">
        <v>549</v>
      </c>
      <c r="P1270" t="s">
        <v>550</v>
      </c>
      <c r="Q1270" t="s">
        <v>550</v>
      </c>
      <c r="R1270" t="s">
        <v>310</v>
      </c>
      <c r="S1270" t="s">
        <v>38</v>
      </c>
      <c r="V1270">
        <v>638</v>
      </c>
      <c r="W1270">
        <v>638</v>
      </c>
    </row>
    <row r="1271" spans="1:23" x14ac:dyDescent="0.35">
      <c r="A1271">
        <v>10100044083</v>
      </c>
      <c r="B1271">
        <v>1208997</v>
      </c>
      <c r="C1271">
        <v>1730336</v>
      </c>
      <c r="E1271" t="s">
        <v>49</v>
      </c>
      <c r="F1271" t="s">
        <v>23</v>
      </c>
      <c r="G1271" t="s">
        <v>44</v>
      </c>
      <c r="H1271" s="2">
        <v>42832</v>
      </c>
      <c r="L1271">
        <v>99282</v>
      </c>
      <c r="M1271" t="s">
        <v>547</v>
      </c>
      <c r="O1271" t="s">
        <v>547</v>
      </c>
      <c r="V1271">
        <v>12.72</v>
      </c>
      <c r="W1271">
        <v>0</v>
      </c>
    </row>
    <row r="1272" spans="1:23" x14ac:dyDescent="0.35">
      <c r="A1272">
        <v>10100044083</v>
      </c>
      <c r="B1272">
        <v>1208997</v>
      </c>
      <c r="C1272">
        <v>1730336</v>
      </c>
      <c r="E1272" t="s">
        <v>49</v>
      </c>
      <c r="F1272" t="s">
        <v>23</v>
      </c>
      <c r="G1272" t="s">
        <v>44</v>
      </c>
      <c r="H1272" s="2">
        <v>42825</v>
      </c>
      <c r="L1272">
        <v>99284</v>
      </c>
      <c r="M1272" t="s">
        <v>547</v>
      </c>
      <c r="N1272" t="s">
        <v>549</v>
      </c>
      <c r="O1272" t="s">
        <v>547</v>
      </c>
      <c r="P1272" t="s">
        <v>549</v>
      </c>
      <c r="Q1272" t="s">
        <v>549</v>
      </c>
      <c r="R1272" t="s">
        <v>38</v>
      </c>
      <c r="V1272">
        <v>44.57</v>
      </c>
      <c r="W1272">
        <v>0</v>
      </c>
    </row>
    <row r="1273" spans="1:23" x14ac:dyDescent="0.35">
      <c r="A1273">
        <v>10100044083</v>
      </c>
      <c r="B1273">
        <v>1208997</v>
      </c>
      <c r="C1273">
        <v>3010331</v>
      </c>
      <c r="E1273" t="s">
        <v>49</v>
      </c>
      <c r="F1273" t="s">
        <v>30</v>
      </c>
      <c r="G1273" t="s">
        <v>31</v>
      </c>
      <c r="H1273" s="2">
        <v>42597</v>
      </c>
      <c r="L1273">
        <v>99213</v>
      </c>
      <c r="M1273" t="s">
        <v>551</v>
      </c>
      <c r="N1273" t="s">
        <v>552</v>
      </c>
      <c r="O1273" t="s">
        <v>551</v>
      </c>
      <c r="P1273" t="s">
        <v>552</v>
      </c>
      <c r="Q1273" t="s">
        <v>552</v>
      </c>
      <c r="R1273" t="s">
        <v>553</v>
      </c>
      <c r="V1273">
        <v>37.409999999999997</v>
      </c>
      <c r="W1273">
        <v>0</v>
      </c>
    </row>
    <row r="1274" spans="1:23" x14ac:dyDescent="0.35">
      <c r="A1274">
        <v>10100044083</v>
      </c>
      <c r="B1274">
        <v>1208997</v>
      </c>
      <c r="C1274">
        <v>1666119</v>
      </c>
      <c r="E1274" t="s">
        <v>49</v>
      </c>
      <c r="F1274" t="s">
        <v>30</v>
      </c>
      <c r="G1274" t="s">
        <v>31</v>
      </c>
      <c r="H1274" s="2">
        <v>42725</v>
      </c>
      <c r="L1274">
        <v>99213</v>
      </c>
      <c r="M1274" t="s">
        <v>554</v>
      </c>
      <c r="O1274" t="s">
        <v>554</v>
      </c>
      <c r="V1274">
        <v>37.409999999999997</v>
      </c>
      <c r="W1274">
        <v>0</v>
      </c>
    </row>
    <row r="1275" spans="1:23" x14ac:dyDescent="0.35">
      <c r="A1275">
        <v>10100044083</v>
      </c>
      <c r="B1275">
        <v>1208997</v>
      </c>
      <c r="C1275">
        <v>2301348</v>
      </c>
      <c r="E1275" t="s">
        <v>49</v>
      </c>
      <c r="F1275" t="s">
        <v>30</v>
      </c>
      <c r="G1275" t="s">
        <v>31</v>
      </c>
      <c r="H1275" s="2">
        <v>42723</v>
      </c>
      <c r="L1275">
        <v>99213</v>
      </c>
      <c r="M1275" t="s">
        <v>318</v>
      </c>
      <c r="N1275" t="s">
        <v>352</v>
      </c>
      <c r="O1275" t="s">
        <v>318</v>
      </c>
      <c r="P1275" t="s">
        <v>352</v>
      </c>
      <c r="Q1275" t="s">
        <v>352</v>
      </c>
      <c r="V1275">
        <v>31.8</v>
      </c>
      <c r="W1275">
        <v>0</v>
      </c>
    </row>
    <row r="1276" spans="1:23" x14ac:dyDescent="0.35">
      <c r="A1276">
        <v>10100044083</v>
      </c>
      <c r="B1276">
        <v>1208997</v>
      </c>
      <c r="C1276">
        <v>3010331</v>
      </c>
      <c r="E1276" t="s">
        <v>49</v>
      </c>
      <c r="F1276" t="s">
        <v>30</v>
      </c>
      <c r="G1276" t="s">
        <v>31</v>
      </c>
      <c r="H1276" s="2">
        <v>42955</v>
      </c>
      <c r="L1276">
        <v>99214</v>
      </c>
      <c r="M1276" t="s">
        <v>551</v>
      </c>
      <c r="N1276" t="s">
        <v>555</v>
      </c>
      <c r="O1276" t="s">
        <v>551</v>
      </c>
      <c r="P1276" t="s">
        <v>555</v>
      </c>
      <c r="Q1276" t="s">
        <v>555</v>
      </c>
      <c r="R1276" t="s">
        <v>556</v>
      </c>
      <c r="S1276" t="s">
        <v>553</v>
      </c>
      <c r="V1276">
        <v>56.18</v>
      </c>
      <c r="W1276">
        <v>0</v>
      </c>
    </row>
    <row r="1277" spans="1:23" x14ac:dyDescent="0.35">
      <c r="A1277">
        <v>10100044083</v>
      </c>
      <c r="B1277">
        <v>1208997</v>
      </c>
      <c r="C1277">
        <v>1666119</v>
      </c>
      <c r="E1277" t="s">
        <v>49</v>
      </c>
      <c r="F1277" t="s">
        <v>30</v>
      </c>
      <c r="G1277" t="s">
        <v>31</v>
      </c>
      <c r="H1277" s="2">
        <v>42965</v>
      </c>
      <c r="L1277">
        <v>99214</v>
      </c>
      <c r="M1277" t="s">
        <v>190</v>
      </c>
      <c r="O1277" t="s">
        <v>190</v>
      </c>
      <c r="V1277">
        <v>56.18</v>
      </c>
      <c r="W1277">
        <v>0</v>
      </c>
    </row>
    <row r="1278" spans="1:23" x14ac:dyDescent="0.35">
      <c r="A1278">
        <v>10100044083</v>
      </c>
      <c r="B1278">
        <v>1208997</v>
      </c>
      <c r="C1278">
        <v>1666119</v>
      </c>
      <c r="E1278" t="s">
        <v>49</v>
      </c>
      <c r="F1278" t="s">
        <v>30</v>
      </c>
      <c r="G1278" t="s">
        <v>31</v>
      </c>
      <c r="H1278" s="2">
        <v>42954</v>
      </c>
      <c r="L1278">
        <v>99245</v>
      </c>
      <c r="M1278" t="s">
        <v>190</v>
      </c>
      <c r="N1278" t="s">
        <v>318</v>
      </c>
      <c r="O1278" t="s">
        <v>190</v>
      </c>
      <c r="P1278" t="s">
        <v>318</v>
      </c>
      <c r="Q1278" t="s">
        <v>318</v>
      </c>
      <c r="R1278" t="s">
        <v>97</v>
      </c>
      <c r="S1278" t="s">
        <v>557</v>
      </c>
      <c r="V1278">
        <v>137.52000000000001</v>
      </c>
      <c r="W1278">
        <v>0</v>
      </c>
    </row>
    <row r="1279" spans="1:23" x14ac:dyDescent="0.35">
      <c r="A1279">
        <v>10100044083</v>
      </c>
      <c r="B1279">
        <v>1208997</v>
      </c>
      <c r="C1279">
        <v>2052606</v>
      </c>
      <c r="E1279" t="s">
        <v>49</v>
      </c>
      <c r="F1279" t="s">
        <v>30</v>
      </c>
      <c r="G1279" t="s">
        <v>31</v>
      </c>
      <c r="H1279" s="2">
        <v>42949</v>
      </c>
      <c r="L1279">
        <v>99243</v>
      </c>
      <c r="M1279" t="s">
        <v>342</v>
      </c>
      <c r="N1279" t="s">
        <v>514</v>
      </c>
      <c r="O1279" t="s">
        <v>342</v>
      </c>
      <c r="P1279" t="s">
        <v>514</v>
      </c>
      <c r="Q1279" t="s">
        <v>514</v>
      </c>
      <c r="R1279" t="s">
        <v>558</v>
      </c>
      <c r="S1279" t="s">
        <v>406</v>
      </c>
      <c r="V1279">
        <v>76.33</v>
      </c>
      <c r="W1279">
        <v>0</v>
      </c>
    </row>
    <row r="1280" spans="1:23" x14ac:dyDescent="0.35">
      <c r="A1280">
        <v>10100044083</v>
      </c>
      <c r="B1280">
        <v>1208997</v>
      </c>
      <c r="C1280">
        <v>3010331</v>
      </c>
      <c r="E1280" t="s">
        <v>49</v>
      </c>
      <c r="F1280" t="s">
        <v>30</v>
      </c>
      <c r="G1280" t="s">
        <v>31</v>
      </c>
      <c r="H1280" s="2">
        <v>42863</v>
      </c>
      <c r="L1280">
        <v>99214</v>
      </c>
      <c r="M1280" t="s">
        <v>551</v>
      </c>
      <c r="N1280" t="s">
        <v>555</v>
      </c>
      <c r="O1280" t="s">
        <v>551</v>
      </c>
      <c r="P1280" t="s">
        <v>555</v>
      </c>
      <c r="Q1280" t="s">
        <v>555</v>
      </c>
      <c r="R1280" t="s">
        <v>556</v>
      </c>
      <c r="S1280" t="s">
        <v>553</v>
      </c>
      <c r="V1280">
        <v>56.18</v>
      </c>
      <c r="W1280">
        <v>0</v>
      </c>
    </row>
    <row r="1281" spans="1:23" x14ac:dyDescent="0.35">
      <c r="A1281">
        <v>10100044083</v>
      </c>
      <c r="B1281">
        <v>1208997</v>
      </c>
      <c r="C1281">
        <v>1666119</v>
      </c>
      <c r="E1281" t="s">
        <v>49</v>
      </c>
      <c r="F1281" t="s">
        <v>30</v>
      </c>
      <c r="G1281" t="s">
        <v>31</v>
      </c>
      <c r="H1281" s="2">
        <v>42860</v>
      </c>
      <c r="L1281">
        <v>99214</v>
      </c>
      <c r="M1281" t="s">
        <v>559</v>
      </c>
      <c r="O1281" t="s">
        <v>559</v>
      </c>
      <c r="V1281">
        <v>56.18</v>
      </c>
      <c r="W1281">
        <v>0</v>
      </c>
    </row>
    <row r="1282" spans="1:23" x14ac:dyDescent="0.35">
      <c r="A1282">
        <v>10100044083</v>
      </c>
      <c r="B1282">
        <v>1208997</v>
      </c>
      <c r="C1282">
        <v>3010331</v>
      </c>
      <c r="E1282" t="s">
        <v>49</v>
      </c>
      <c r="F1282" t="s">
        <v>30</v>
      </c>
      <c r="G1282" t="s">
        <v>31</v>
      </c>
      <c r="H1282" s="2">
        <v>42738</v>
      </c>
      <c r="L1282">
        <v>99213</v>
      </c>
      <c r="M1282" t="s">
        <v>555</v>
      </c>
      <c r="N1282" t="s">
        <v>551</v>
      </c>
      <c r="O1282" t="s">
        <v>555</v>
      </c>
      <c r="P1282" t="s">
        <v>551</v>
      </c>
      <c r="Q1282" t="s">
        <v>551</v>
      </c>
      <c r="R1282" t="s">
        <v>556</v>
      </c>
      <c r="S1282" t="s">
        <v>553</v>
      </c>
      <c r="V1282">
        <v>37.409999999999997</v>
      </c>
      <c r="W1282">
        <v>0</v>
      </c>
    </row>
    <row r="1283" spans="1:23" x14ac:dyDescent="0.35">
      <c r="A1283">
        <v>10100044083</v>
      </c>
      <c r="B1283">
        <v>1208997</v>
      </c>
      <c r="C1283">
        <v>3010331</v>
      </c>
      <c r="E1283" t="s">
        <v>49</v>
      </c>
      <c r="F1283" t="s">
        <v>30</v>
      </c>
      <c r="G1283" t="s">
        <v>31</v>
      </c>
      <c r="H1283" s="2">
        <v>42738</v>
      </c>
      <c r="L1283">
        <v>99213</v>
      </c>
      <c r="M1283" t="s">
        <v>555</v>
      </c>
      <c r="N1283" t="s">
        <v>551</v>
      </c>
      <c r="O1283" t="s">
        <v>555</v>
      </c>
      <c r="P1283" t="s">
        <v>551</v>
      </c>
      <c r="Q1283" t="s">
        <v>551</v>
      </c>
      <c r="R1283" t="s">
        <v>556</v>
      </c>
      <c r="S1283" t="s">
        <v>553</v>
      </c>
      <c r="V1283">
        <v>0</v>
      </c>
      <c r="W1283">
        <v>0</v>
      </c>
    </row>
    <row r="1284" spans="1:23" x14ac:dyDescent="0.35">
      <c r="A1284">
        <v>10100044083</v>
      </c>
      <c r="B1284">
        <v>1208997</v>
      </c>
      <c r="C1284">
        <v>1666119</v>
      </c>
      <c r="E1284" t="s">
        <v>49</v>
      </c>
      <c r="F1284" t="s">
        <v>30</v>
      </c>
      <c r="G1284" t="s">
        <v>31</v>
      </c>
      <c r="H1284" s="2">
        <v>42762</v>
      </c>
      <c r="L1284">
        <v>99213</v>
      </c>
      <c r="M1284" t="s">
        <v>384</v>
      </c>
      <c r="O1284" t="s">
        <v>384</v>
      </c>
      <c r="V1284">
        <v>37.409999999999997</v>
      </c>
      <c r="W1284">
        <v>0</v>
      </c>
    </row>
    <row r="1285" spans="1:23" x14ac:dyDescent="0.35">
      <c r="A1285">
        <v>10100044083</v>
      </c>
      <c r="B1285">
        <v>1751046</v>
      </c>
      <c r="C1285">
        <v>1741193</v>
      </c>
      <c r="E1285" t="s">
        <v>49</v>
      </c>
      <c r="F1285" t="s">
        <v>30</v>
      </c>
      <c r="G1285" t="s">
        <v>31</v>
      </c>
      <c r="H1285" s="2">
        <v>42774</v>
      </c>
      <c r="L1285">
        <v>99214</v>
      </c>
      <c r="M1285" t="s">
        <v>384</v>
      </c>
      <c r="N1285" t="s">
        <v>42</v>
      </c>
      <c r="O1285" t="s">
        <v>384</v>
      </c>
      <c r="P1285" t="s">
        <v>42</v>
      </c>
      <c r="Q1285" t="s">
        <v>42</v>
      </c>
      <c r="R1285" t="s">
        <v>94</v>
      </c>
      <c r="V1285">
        <v>30</v>
      </c>
      <c r="W1285">
        <v>0</v>
      </c>
    </row>
    <row r="1286" spans="1:23" x14ac:dyDescent="0.35">
      <c r="A1286">
        <v>10100044083</v>
      </c>
      <c r="B1286">
        <v>1751046</v>
      </c>
      <c r="C1286">
        <v>2677241</v>
      </c>
      <c r="E1286" t="s">
        <v>49</v>
      </c>
      <c r="F1286" t="s">
        <v>30</v>
      </c>
      <c r="G1286" t="s">
        <v>31</v>
      </c>
      <c r="H1286" s="2">
        <v>42786</v>
      </c>
      <c r="L1286">
        <v>99203</v>
      </c>
      <c r="M1286" t="s">
        <v>560</v>
      </c>
      <c r="N1286" t="s">
        <v>66</v>
      </c>
      <c r="O1286" t="s">
        <v>560</v>
      </c>
      <c r="P1286" t="s">
        <v>66</v>
      </c>
      <c r="Q1286" t="s">
        <v>66</v>
      </c>
      <c r="V1286">
        <v>56.27</v>
      </c>
      <c r="W1286">
        <v>0</v>
      </c>
    </row>
    <row r="1287" spans="1:23" x14ac:dyDescent="0.35">
      <c r="A1287">
        <v>10100044083</v>
      </c>
      <c r="B1287">
        <v>1208997</v>
      </c>
      <c r="C1287">
        <v>2997799</v>
      </c>
      <c r="E1287" t="s">
        <v>49</v>
      </c>
      <c r="F1287" t="s">
        <v>30</v>
      </c>
      <c r="G1287" t="s">
        <v>31</v>
      </c>
      <c r="H1287" s="2">
        <v>42797</v>
      </c>
      <c r="L1287">
        <v>99203</v>
      </c>
      <c r="M1287" t="s">
        <v>150</v>
      </c>
      <c r="N1287" t="s">
        <v>38</v>
      </c>
      <c r="O1287" t="s">
        <v>150</v>
      </c>
      <c r="P1287" t="s">
        <v>38</v>
      </c>
      <c r="Q1287" t="s">
        <v>38</v>
      </c>
      <c r="V1287">
        <v>56.93</v>
      </c>
      <c r="W1287">
        <v>0</v>
      </c>
    </row>
    <row r="1288" spans="1:23" x14ac:dyDescent="0.35">
      <c r="A1288">
        <v>10100044083</v>
      </c>
      <c r="B1288">
        <v>1208997</v>
      </c>
      <c r="C1288">
        <v>3010331</v>
      </c>
      <c r="E1288" t="s">
        <v>49</v>
      </c>
      <c r="F1288" t="s">
        <v>30</v>
      </c>
      <c r="G1288" t="s">
        <v>31</v>
      </c>
      <c r="H1288" s="2">
        <v>42814</v>
      </c>
      <c r="L1288">
        <v>99213</v>
      </c>
      <c r="M1288" t="s">
        <v>551</v>
      </c>
      <c r="N1288" t="s">
        <v>555</v>
      </c>
      <c r="O1288" t="s">
        <v>551</v>
      </c>
      <c r="P1288" t="s">
        <v>555</v>
      </c>
      <c r="Q1288" t="s">
        <v>555</v>
      </c>
      <c r="R1288" t="s">
        <v>556</v>
      </c>
      <c r="S1288" t="s">
        <v>553</v>
      </c>
      <c r="V1288">
        <v>37.409999999999997</v>
      </c>
      <c r="W1288">
        <v>0</v>
      </c>
    </row>
    <row r="1289" spans="1:23" x14ac:dyDescent="0.35">
      <c r="A1289">
        <v>10100044083</v>
      </c>
      <c r="B1289">
        <v>1208997</v>
      </c>
      <c r="C1289">
        <v>1741193</v>
      </c>
      <c r="E1289" t="s">
        <v>49</v>
      </c>
      <c r="F1289" t="s">
        <v>30</v>
      </c>
      <c r="G1289" t="s">
        <v>31</v>
      </c>
      <c r="H1289" s="2">
        <v>42823</v>
      </c>
      <c r="L1289">
        <v>99214</v>
      </c>
      <c r="M1289" t="s">
        <v>66</v>
      </c>
      <c r="N1289" t="s">
        <v>94</v>
      </c>
      <c r="O1289" t="s">
        <v>66</v>
      </c>
      <c r="P1289" t="s">
        <v>94</v>
      </c>
      <c r="Q1289" t="s">
        <v>94</v>
      </c>
      <c r="R1289" t="s">
        <v>384</v>
      </c>
      <c r="S1289" t="s">
        <v>121</v>
      </c>
      <c r="V1289">
        <v>56.18</v>
      </c>
      <c r="W1289">
        <v>0</v>
      </c>
    </row>
    <row r="1290" spans="1:23" x14ac:dyDescent="0.35">
      <c r="A1290">
        <v>10100044083</v>
      </c>
      <c r="B1290">
        <v>1208997</v>
      </c>
      <c r="C1290">
        <v>1666119</v>
      </c>
      <c r="E1290" t="s">
        <v>49</v>
      </c>
      <c r="F1290" t="s">
        <v>30</v>
      </c>
      <c r="G1290" t="s">
        <v>31</v>
      </c>
      <c r="H1290" s="2">
        <v>42835</v>
      </c>
      <c r="L1290">
        <v>99213</v>
      </c>
      <c r="M1290" t="s">
        <v>561</v>
      </c>
      <c r="O1290" t="s">
        <v>561</v>
      </c>
      <c r="V1290">
        <v>37.409999999999997</v>
      </c>
      <c r="W1290">
        <v>0</v>
      </c>
    </row>
    <row r="1291" spans="1:23" x14ac:dyDescent="0.35">
      <c r="A1291">
        <v>10100044083</v>
      </c>
      <c r="B1291">
        <v>1208997</v>
      </c>
      <c r="C1291">
        <v>1666119</v>
      </c>
      <c r="E1291" t="s">
        <v>49</v>
      </c>
      <c r="F1291" t="s">
        <v>30</v>
      </c>
      <c r="G1291" t="s">
        <v>31</v>
      </c>
      <c r="H1291" s="2">
        <v>42838</v>
      </c>
      <c r="L1291">
        <v>99213</v>
      </c>
      <c r="M1291" t="s">
        <v>562</v>
      </c>
      <c r="O1291" t="s">
        <v>562</v>
      </c>
      <c r="V1291">
        <v>37.409999999999997</v>
      </c>
      <c r="W1291">
        <v>0</v>
      </c>
    </row>
    <row r="1292" spans="1:23" x14ac:dyDescent="0.35">
      <c r="A1292">
        <v>10100044083</v>
      </c>
      <c r="B1292">
        <v>1208997</v>
      </c>
      <c r="C1292">
        <v>2301348</v>
      </c>
      <c r="E1292" t="s">
        <v>49</v>
      </c>
      <c r="F1292" t="s">
        <v>30</v>
      </c>
      <c r="G1292" t="s">
        <v>31</v>
      </c>
      <c r="H1292" s="2">
        <v>42926</v>
      </c>
      <c r="L1292">
        <v>99213</v>
      </c>
      <c r="M1292" t="s">
        <v>318</v>
      </c>
      <c r="N1292" t="s">
        <v>264</v>
      </c>
      <c r="O1292" t="s">
        <v>318</v>
      </c>
      <c r="P1292" t="s">
        <v>264</v>
      </c>
      <c r="Q1292" t="s">
        <v>264</v>
      </c>
      <c r="V1292">
        <v>31.8</v>
      </c>
      <c r="W1292">
        <v>0</v>
      </c>
    </row>
    <row r="1293" spans="1:23" x14ac:dyDescent="0.35">
      <c r="A1293">
        <v>10100044083</v>
      </c>
      <c r="B1293">
        <v>1208997</v>
      </c>
      <c r="C1293">
        <v>3010331</v>
      </c>
      <c r="E1293" t="s">
        <v>49</v>
      </c>
      <c r="F1293" t="s">
        <v>30</v>
      </c>
      <c r="G1293" t="s">
        <v>31</v>
      </c>
      <c r="H1293" s="2">
        <v>42639</v>
      </c>
      <c r="L1293">
        <v>99213</v>
      </c>
      <c r="M1293" t="s">
        <v>551</v>
      </c>
      <c r="N1293" t="s">
        <v>552</v>
      </c>
      <c r="O1293" t="s">
        <v>551</v>
      </c>
      <c r="P1293" t="s">
        <v>552</v>
      </c>
      <c r="Q1293" t="s">
        <v>552</v>
      </c>
      <c r="R1293" t="s">
        <v>553</v>
      </c>
      <c r="V1293">
        <v>37.409999999999997</v>
      </c>
      <c r="W1293">
        <v>0</v>
      </c>
    </row>
    <row r="1294" spans="1:23" x14ac:dyDescent="0.35">
      <c r="A1294">
        <v>10100044083</v>
      </c>
      <c r="B1294">
        <v>1208997</v>
      </c>
      <c r="C1294">
        <v>1666119</v>
      </c>
      <c r="E1294" t="s">
        <v>49</v>
      </c>
      <c r="F1294" t="s">
        <v>30</v>
      </c>
      <c r="G1294" t="s">
        <v>31</v>
      </c>
      <c r="H1294" s="2">
        <v>42516</v>
      </c>
      <c r="L1294">
        <v>99213</v>
      </c>
      <c r="M1294" t="s">
        <v>356</v>
      </c>
      <c r="O1294" t="s">
        <v>356</v>
      </c>
      <c r="V1294">
        <v>37.409999999999997</v>
      </c>
      <c r="W1294">
        <v>0</v>
      </c>
    </row>
    <row r="1295" spans="1:23" x14ac:dyDescent="0.35">
      <c r="A1295">
        <v>10100044083</v>
      </c>
      <c r="B1295">
        <v>1208997</v>
      </c>
      <c r="C1295">
        <v>1666119</v>
      </c>
      <c r="E1295" t="s">
        <v>49</v>
      </c>
      <c r="F1295" t="s">
        <v>30</v>
      </c>
      <c r="G1295" t="s">
        <v>31</v>
      </c>
      <c r="H1295" s="2">
        <v>42494</v>
      </c>
      <c r="L1295">
        <v>99213</v>
      </c>
      <c r="M1295" t="s">
        <v>66</v>
      </c>
      <c r="O1295" t="s">
        <v>66</v>
      </c>
      <c r="V1295">
        <v>37.409999999999997</v>
      </c>
      <c r="W1295">
        <v>0</v>
      </c>
    </row>
    <row r="1296" spans="1:23" x14ac:dyDescent="0.35">
      <c r="A1296">
        <v>10100044083</v>
      </c>
      <c r="B1296">
        <v>1208997</v>
      </c>
      <c r="C1296">
        <v>3010331</v>
      </c>
      <c r="E1296" t="s">
        <v>49</v>
      </c>
      <c r="F1296" t="s">
        <v>30</v>
      </c>
      <c r="G1296" t="s">
        <v>31</v>
      </c>
      <c r="H1296" s="2">
        <v>42513</v>
      </c>
      <c r="L1296">
        <v>99213</v>
      </c>
      <c r="M1296" t="s">
        <v>551</v>
      </c>
      <c r="N1296" t="s">
        <v>552</v>
      </c>
      <c r="O1296" t="s">
        <v>551</v>
      </c>
      <c r="P1296" t="s">
        <v>552</v>
      </c>
      <c r="Q1296" t="s">
        <v>552</v>
      </c>
      <c r="V1296">
        <v>37.409999999999997</v>
      </c>
      <c r="W1296">
        <v>0</v>
      </c>
    </row>
    <row r="1297" spans="1:23" x14ac:dyDescent="0.35">
      <c r="A1297">
        <v>10100044083</v>
      </c>
      <c r="B1297">
        <v>1208997</v>
      </c>
      <c r="C1297">
        <v>3010331</v>
      </c>
      <c r="E1297" t="s">
        <v>49</v>
      </c>
      <c r="F1297" t="s">
        <v>30</v>
      </c>
      <c r="G1297" t="s">
        <v>31</v>
      </c>
      <c r="H1297" s="2">
        <v>42681</v>
      </c>
      <c r="L1297">
        <v>99213</v>
      </c>
      <c r="M1297" t="s">
        <v>555</v>
      </c>
      <c r="N1297" t="s">
        <v>551</v>
      </c>
      <c r="O1297" t="s">
        <v>555</v>
      </c>
      <c r="P1297" t="s">
        <v>551</v>
      </c>
      <c r="Q1297" t="s">
        <v>551</v>
      </c>
      <c r="R1297" t="s">
        <v>556</v>
      </c>
      <c r="S1297" t="s">
        <v>553</v>
      </c>
      <c r="V1297">
        <v>37.409999999999997</v>
      </c>
      <c r="W1297">
        <v>0</v>
      </c>
    </row>
    <row r="1298" spans="1:23" x14ac:dyDescent="0.35">
      <c r="A1298">
        <v>10100044083</v>
      </c>
      <c r="B1298">
        <v>1208997</v>
      </c>
      <c r="C1298">
        <v>1666119</v>
      </c>
      <c r="E1298" t="s">
        <v>49</v>
      </c>
      <c r="F1298" t="s">
        <v>30</v>
      </c>
      <c r="G1298" t="s">
        <v>31</v>
      </c>
      <c r="H1298" s="2">
        <v>42458</v>
      </c>
      <c r="L1298">
        <v>99213</v>
      </c>
      <c r="M1298" t="s">
        <v>97</v>
      </c>
      <c r="O1298" t="s">
        <v>97</v>
      </c>
      <c r="V1298">
        <v>37.409999999999997</v>
      </c>
      <c r="W1298">
        <v>0</v>
      </c>
    </row>
    <row r="1299" spans="1:23" x14ac:dyDescent="0.35">
      <c r="A1299">
        <v>10100044083</v>
      </c>
      <c r="B1299">
        <v>1208997</v>
      </c>
      <c r="C1299">
        <v>1666119</v>
      </c>
      <c r="E1299" t="s">
        <v>49</v>
      </c>
      <c r="F1299" t="s">
        <v>30</v>
      </c>
      <c r="G1299" t="s">
        <v>31</v>
      </c>
      <c r="H1299" s="2">
        <v>42446</v>
      </c>
      <c r="L1299">
        <v>99213</v>
      </c>
      <c r="M1299" t="s">
        <v>182</v>
      </c>
      <c r="O1299" t="s">
        <v>182</v>
      </c>
      <c r="V1299">
        <v>37.409999999999997</v>
      </c>
      <c r="W1299">
        <v>0</v>
      </c>
    </row>
    <row r="1300" spans="1:23" x14ac:dyDescent="0.35">
      <c r="A1300">
        <v>10100044083</v>
      </c>
      <c r="B1300">
        <v>1208997</v>
      </c>
      <c r="C1300">
        <v>3010331</v>
      </c>
      <c r="E1300" t="s">
        <v>49</v>
      </c>
      <c r="F1300" t="s">
        <v>30</v>
      </c>
      <c r="G1300" t="s">
        <v>31</v>
      </c>
      <c r="H1300" s="2">
        <v>42646</v>
      </c>
      <c r="L1300">
        <v>99214</v>
      </c>
      <c r="M1300" t="s">
        <v>555</v>
      </c>
      <c r="N1300" t="s">
        <v>551</v>
      </c>
      <c r="O1300" t="s">
        <v>555</v>
      </c>
      <c r="P1300" t="s">
        <v>551</v>
      </c>
      <c r="Q1300" t="s">
        <v>551</v>
      </c>
      <c r="R1300" t="s">
        <v>556</v>
      </c>
      <c r="S1300" t="s">
        <v>553</v>
      </c>
      <c r="V1300">
        <v>56.18</v>
      </c>
      <c r="W1300">
        <v>0</v>
      </c>
    </row>
    <row r="1301" spans="1:23" x14ac:dyDescent="0.35">
      <c r="A1301">
        <v>10100044083</v>
      </c>
      <c r="B1301">
        <v>1208997</v>
      </c>
      <c r="C1301">
        <v>3010331</v>
      </c>
      <c r="E1301" t="s">
        <v>49</v>
      </c>
      <c r="F1301" t="s">
        <v>30</v>
      </c>
      <c r="G1301" t="s">
        <v>31</v>
      </c>
      <c r="H1301" s="2">
        <v>42569</v>
      </c>
      <c r="L1301">
        <v>99214</v>
      </c>
      <c r="M1301" t="s">
        <v>551</v>
      </c>
      <c r="N1301" t="s">
        <v>552</v>
      </c>
      <c r="O1301" t="s">
        <v>551</v>
      </c>
      <c r="P1301" t="s">
        <v>552</v>
      </c>
      <c r="Q1301" t="s">
        <v>552</v>
      </c>
      <c r="V1301">
        <v>56.18</v>
      </c>
      <c r="W1301">
        <v>0</v>
      </c>
    </row>
    <row r="1302" spans="1:23" x14ac:dyDescent="0.35">
      <c r="A1302">
        <v>10100044083</v>
      </c>
      <c r="B1302">
        <v>1208997</v>
      </c>
      <c r="C1302">
        <v>1741193</v>
      </c>
      <c r="E1302" t="s">
        <v>49</v>
      </c>
      <c r="F1302" t="s">
        <v>30</v>
      </c>
      <c r="G1302" t="s">
        <v>31</v>
      </c>
      <c r="H1302" s="2">
        <v>42578</v>
      </c>
      <c r="L1302">
        <v>99214</v>
      </c>
      <c r="M1302" t="s">
        <v>94</v>
      </c>
      <c r="N1302" t="s">
        <v>42</v>
      </c>
      <c r="O1302" t="s">
        <v>94</v>
      </c>
      <c r="P1302" t="s">
        <v>42</v>
      </c>
      <c r="Q1302" t="s">
        <v>42</v>
      </c>
      <c r="V1302">
        <v>56.18</v>
      </c>
      <c r="W1302">
        <v>0</v>
      </c>
    </row>
    <row r="1303" spans="1:23" x14ac:dyDescent="0.35">
      <c r="A1303">
        <v>10100044083</v>
      </c>
      <c r="B1303">
        <v>1208997</v>
      </c>
      <c r="C1303">
        <v>1666119</v>
      </c>
      <c r="E1303" t="s">
        <v>49</v>
      </c>
      <c r="F1303" t="s">
        <v>30</v>
      </c>
      <c r="G1303" t="s">
        <v>31</v>
      </c>
      <c r="H1303" s="2">
        <v>42571</v>
      </c>
      <c r="L1303">
        <v>99214</v>
      </c>
      <c r="M1303" t="s">
        <v>563</v>
      </c>
      <c r="O1303" t="s">
        <v>563</v>
      </c>
      <c r="V1303">
        <v>56.18</v>
      </c>
      <c r="W1303">
        <v>0</v>
      </c>
    </row>
    <row r="1304" spans="1:23" x14ac:dyDescent="0.35">
      <c r="A1304">
        <v>10100044083</v>
      </c>
      <c r="C1304">
        <v>3921579</v>
      </c>
      <c r="E1304" t="s">
        <v>23</v>
      </c>
      <c r="F1304" t="s">
        <v>30</v>
      </c>
      <c r="G1304" t="s">
        <v>31</v>
      </c>
      <c r="H1304" s="2">
        <v>42426</v>
      </c>
      <c r="L1304">
        <v>99213</v>
      </c>
      <c r="M1304" t="s">
        <v>121</v>
      </c>
      <c r="O1304" t="s">
        <v>121</v>
      </c>
      <c r="U1304">
        <v>21.54</v>
      </c>
    </row>
    <row r="1305" spans="1:23" x14ac:dyDescent="0.35">
      <c r="A1305">
        <v>10100044083</v>
      </c>
      <c r="C1305">
        <v>658686</v>
      </c>
      <c r="E1305" t="s">
        <v>23</v>
      </c>
      <c r="F1305" t="s">
        <v>30</v>
      </c>
      <c r="G1305" t="s">
        <v>31</v>
      </c>
      <c r="H1305" s="2">
        <v>42418</v>
      </c>
      <c r="L1305">
        <v>99214</v>
      </c>
      <c r="M1305" t="s">
        <v>301</v>
      </c>
      <c r="N1305" t="s">
        <v>497</v>
      </c>
      <c r="O1305" t="s">
        <v>301</v>
      </c>
      <c r="P1305" t="s">
        <v>497</v>
      </c>
      <c r="Q1305" t="s">
        <v>497</v>
      </c>
      <c r="U1305">
        <v>33.69</v>
      </c>
    </row>
    <row r="1306" spans="1:23" x14ac:dyDescent="0.35">
      <c r="A1306">
        <v>10100044083</v>
      </c>
      <c r="B1306">
        <v>1208997</v>
      </c>
      <c r="C1306">
        <v>3010331</v>
      </c>
      <c r="E1306" t="s">
        <v>49</v>
      </c>
      <c r="F1306" t="s">
        <v>30</v>
      </c>
      <c r="G1306" t="s">
        <v>31</v>
      </c>
      <c r="H1306" s="2">
        <v>43104</v>
      </c>
      <c r="L1306">
        <v>99214</v>
      </c>
      <c r="M1306" t="s">
        <v>564</v>
      </c>
      <c r="N1306" t="s">
        <v>557</v>
      </c>
      <c r="O1306" t="s">
        <v>564</v>
      </c>
      <c r="P1306" t="s">
        <v>557</v>
      </c>
      <c r="Q1306" t="s">
        <v>557</v>
      </c>
      <c r="V1306">
        <v>56.18</v>
      </c>
      <c r="W1306">
        <v>0</v>
      </c>
    </row>
    <row r="1307" spans="1:23" x14ac:dyDescent="0.35">
      <c r="A1307">
        <v>10100044083</v>
      </c>
      <c r="B1307">
        <v>1208997</v>
      </c>
      <c r="C1307">
        <v>1666119</v>
      </c>
      <c r="E1307" t="s">
        <v>49</v>
      </c>
      <c r="F1307" t="s">
        <v>30</v>
      </c>
      <c r="G1307" t="s">
        <v>31</v>
      </c>
      <c r="H1307" s="2">
        <v>43013</v>
      </c>
      <c r="L1307">
        <v>99213</v>
      </c>
      <c r="M1307" t="s">
        <v>416</v>
      </c>
      <c r="O1307" t="s">
        <v>416</v>
      </c>
      <c r="V1307">
        <v>37.409999999999997</v>
      </c>
      <c r="W1307">
        <v>0</v>
      </c>
    </row>
    <row r="1308" spans="1:23" x14ac:dyDescent="0.35">
      <c r="A1308">
        <v>10100044083</v>
      </c>
      <c r="B1308">
        <v>1208997</v>
      </c>
      <c r="C1308">
        <v>1741193</v>
      </c>
      <c r="E1308" t="s">
        <v>49</v>
      </c>
      <c r="F1308" t="s">
        <v>30</v>
      </c>
      <c r="G1308" t="s">
        <v>31</v>
      </c>
      <c r="H1308" s="2">
        <v>43012</v>
      </c>
      <c r="L1308">
        <v>99214</v>
      </c>
      <c r="M1308" t="s">
        <v>66</v>
      </c>
      <c r="N1308" t="s">
        <v>94</v>
      </c>
      <c r="O1308" t="s">
        <v>66</v>
      </c>
      <c r="P1308" t="s">
        <v>94</v>
      </c>
      <c r="Q1308" t="s">
        <v>94</v>
      </c>
      <c r="R1308" t="s">
        <v>267</v>
      </c>
      <c r="V1308">
        <v>56.18</v>
      </c>
      <c r="W1308">
        <v>0</v>
      </c>
    </row>
    <row r="1309" spans="1:23" x14ac:dyDescent="0.35">
      <c r="A1309">
        <v>10100044083</v>
      </c>
      <c r="B1309">
        <v>1208997</v>
      </c>
      <c r="C1309">
        <v>2301348</v>
      </c>
      <c r="E1309" t="s">
        <v>49</v>
      </c>
      <c r="F1309" t="s">
        <v>30</v>
      </c>
      <c r="G1309" t="s">
        <v>31</v>
      </c>
      <c r="H1309" s="2">
        <v>43188</v>
      </c>
      <c r="L1309">
        <v>99213</v>
      </c>
      <c r="M1309" t="s">
        <v>318</v>
      </c>
      <c r="N1309" t="s">
        <v>104</v>
      </c>
      <c r="O1309" t="s">
        <v>318</v>
      </c>
      <c r="P1309" t="s">
        <v>104</v>
      </c>
      <c r="Q1309" t="s">
        <v>104</v>
      </c>
      <c r="V1309">
        <v>31.8</v>
      </c>
      <c r="W1309">
        <v>0</v>
      </c>
    </row>
    <row r="1310" spans="1:23" x14ac:dyDescent="0.35">
      <c r="A1310">
        <v>10100044083</v>
      </c>
      <c r="B1310">
        <v>1208997</v>
      </c>
      <c r="C1310">
        <v>1741193</v>
      </c>
      <c r="E1310" t="s">
        <v>49</v>
      </c>
      <c r="F1310" t="s">
        <v>30</v>
      </c>
      <c r="G1310" t="s">
        <v>31</v>
      </c>
      <c r="H1310" s="2">
        <v>43187</v>
      </c>
      <c r="L1310">
        <v>99214</v>
      </c>
      <c r="M1310" t="s">
        <v>66</v>
      </c>
      <c r="N1310" t="s">
        <v>94</v>
      </c>
      <c r="O1310" t="s">
        <v>66</v>
      </c>
      <c r="P1310" t="s">
        <v>94</v>
      </c>
      <c r="Q1310" t="s">
        <v>94</v>
      </c>
      <c r="R1310" t="s">
        <v>267</v>
      </c>
      <c r="S1310" t="s">
        <v>384</v>
      </c>
      <c r="V1310">
        <v>56.18</v>
      </c>
      <c r="W1310">
        <v>0</v>
      </c>
    </row>
    <row r="1311" spans="1:23" x14ac:dyDescent="0.35">
      <c r="A1311">
        <v>10100044083</v>
      </c>
      <c r="B1311">
        <v>1208997</v>
      </c>
      <c r="C1311">
        <v>3010331</v>
      </c>
      <c r="E1311" t="s">
        <v>49</v>
      </c>
      <c r="F1311" t="s">
        <v>30</v>
      </c>
      <c r="G1311" t="s">
        <v>31</v>
      </c>
      <c r="H1311" s="2">
        <v>43133</v>
      </c>
      <c r="L1311">
        <v>99214</v>
      </c>
      <c r="M1311" t="s">
        <v>551</v>
      </c>
      <c r="N1311" t="s">
        <v>553</v>
      </c>
      <c r="O1311" t="s">
        <v>551</v>
      </c>
      <c r="P1311" t="s">
        <v>553</v>
      </c>
      <c r="Q1311" t="s">
        <v>553</v>
      </c>
      <c r="V1311">
        <v>56.18</v>
      </c>
      <c r="W1311">
        <v>0</v>
      </c>
    </row>
    <row r="1312" spans="1:23" x14ac:dyDescent="0.35">
      <c r="A1312">
        <v>10100044083</v>
      </c>
      <c r="B1312">
        <v>1208997</v>
      </c>
      <c r="C1312">
        <v>1666119</v>
      </c>
      <c r="E1312" t="s">
        <v>49</v>
      </c>
      <c r="F1312" t="s">
        <v>30</v>
      </c>
      <c r="G1312" t="s">
        <v>31</v>
      </c>
      <c r="H1312" s="2">
        <v>42528</v>
      </c>
      <c r="L1312">
        <v>99203</v>
      </c>
      <c r="M1312" t="s">
        <v>565</v>
      </c>
      <c r="O1312" t="s">
        <v>565</v>
      </c>
      <c r="V1312">
        <v>56.93</v>
      </c>
      <c r="W1312">
        <v>0</v>
      </c>
    </row>
    <row r="1313" spans="1:23" x14ac:dyDescent="0.35">
      <c r="A1313">
        <v>10100044083</v>
      </c>
      <c r="B1313">
        <v>1208997</v>
      </c>
      <c r="C1313">
        <v>1666119</v>
      </c>
      <c r="E1313" t="s">
        <v>49</v>
      </c>
      <c r="F1313" t="s">
        <v>30</v>
      </c>
      <c r="G1313" t="s">
        <v>31</v>
      </c>
      <c r="H1313" s="2">
        <v>42531</v>
      </c>
      <c r="L1313">
        <v>99213</v>
      </c>
      <c r="M1313" t="s">
        <v>566</v>
      </c>
      <c r="O1313" t="s">
        <v>566</v>
      </c>
      <c r="V1313">
        <v>37.409999999999997</v>
      </c>
      <c r="W1313">
        <v>0</v>
      </c>
    </row>
    <row r="1314" spans="1:23" x14ac:dyDescent="0.35">
      <c r="A1314">
        <v>10100044083</v>
      </c>
      <c r="B1314">
        <v>1208997</v>
      </c>
      <c r="C1314">
        <v>3010331</v>
      </c>
      <c r="E1314" t="s">
        <v>49</v>
      </c>
      <c r="F1314" t="s">
        <v>30</v>
      </c>
      <c r="G1314" t="s">
        <v>31</v>
      </c>
      <c r="H1314" s="2">
        <v>42527</v>
      </c>
      <c r="L1314">
        <v>99214</v>
      </c>
      <c r="M1314" t="s">
        <v>551</v>
      </c>
      <c r="N1314" t="s">
        <v>552</v>
      </c>
      <c r="O1314" t="s">
        <v>551</v>
      </c>
      <c r="P1314" t="s">
        <v>552</v>
      </c>
      <c r="Q1314" t="s">
        <v>552</v>
      </c>
      <c r="V1314">
        <v>56.18</v>
      </c>
      <c r="W1314">
        <v>0</v>
      </c>
    </row>
    <row r="1315" spans="1:23" x14ac:dyDescent="0.35">
      <c r="A1315">
        <v>10100044083</v>
      </c>
      <c r="B1315">
        <v>1208997</v>
      </c>
      <c r="C1315">
        <v>3010331</v>
      </c>
      <c r="E1315" t="s">
        <v>49</v>
      </c>
      <c r="F1315" t="s">
        <v>30</v>
      </c>
      <c r="G1315" t="s">
        <v>31</v>
      </c>
      <c r="H1315" s="2">
        <v>42905</v>
      </c>
      <c r="L1315">
        <v>99214</v>
      </c>
      <c r="M1315" t="s">
        <v>551</v>
      </c>
      <c r="N1315" t="s">
        <v>555</v>
      </c>
      <c r="O1315" t="s">
        <v>551</v>
      </c>
      <c r="P1315" t="s">
        <v>555</v>
      </c>
      <c r="Q1315" t="s">
        <v>555</v>
      </c>
      <c r="R1315" t="s">
        <v>556</v>
      </c>
      <c r="S1315" t="s">
        <v>553</v>
      </c>
      <c r="V1315">
        <v>56.18</v>
      </c>
      <c r="W1315">
        <v>0</v>
      </c>
    </row>
    <row r="1316" spans="1:23" x14ac:dyDescent="0.35">
      <c r="A1316">
        <v>10100044083</v>
      </c>
      <c r="C1316">
        <v>3002393</v>
      </c>
      <c r="E1316" t="s">
        <v>23</v>
      </c>
      <c r="F1316" t="s">
        <v>24</v>
      </c>
      <c r="G1316" t="s">
        <v>25</v>
      </c>
      <c r="H1316" s="2">
        <v>42396</v>
      </c>
      <c r="I1316" s="2">
        <v>42396</v>
      </c>
      <c r="J1316" s="2">
        <v>42401</v>
      </c>
      <c r="L1316" t="s">
        <v>567</v>
      </c>
      <c r="M1316" t="s">
        <v>508</v>
      </c>
      <c r="N1316" t="s">
        <v>508</v>
      </c>
      <c r="O1316" t="s">
        <v>508</v>
      </c>
      <c r="P1316" t="s">
        <v>508</v>
      </c>
      <c r="Q1316" t="s">
        <v>508</v>
      </c>
      <c r="R1316" t="s">
        <v>318</v>
      </c>
      <c r="S1316" t="s">
        <v>42</v>
      </c>
      <c r="T1316">
        <v>24</v>
      </c>
      <c r="U1316">
        <v>31397.57</v>
      </c>
    </row>
    <row r="1317" spans="1:23" x14ac:dyDescent="0.35">
      <c r="A1317">
        <v>10100044083</v>
      </c>
      <c r="B1317">
        <v>1208997</v>
      </c>
      <c r="C1317">
        <v>1666086</v>
      </c>
      <c r="E1317" t="s">
        <v>49</v>
      </c>
      <c r="F1317" t="s">
        <v>24</v>
      </c>
      <c r="G1317" t="s">
        <v>25</v>
      </c>
      <c r="H1317" s="2">
        <v>42908</v>
      </c>
      <c r="I1317" s="2">
        <v>42908</v>
      </c>
      <c r="J1317" s="2">
        <v>42909</v>
      </c>
      <c r="M1317" t="s">
        <v>568</v>
      </c>
      <c r="O1317" t="s">
        <v>568</v>
      </c>
      <c r="P1317" t="s">
        <v>301</v>
      </c>
      <c r="Q1317" t="s">
        <v>301</v>
      </c>
      <c r="R1317" t="s">
        <v>42</v>
      </c>
      <c r="S1317" t="s">
        <v>176</v>
      </c>
      <c r="T1317">
        <v>532</v>
      </c>
      <c r="V1317">
        <v>0</v>
      </c>
      <c r="W1317">
        <v>3479.09</v>
      </c>
    </row>
    <row r="1318" spans="1:23" x14ac:dyDescent="0.35">
      <c r="A1318">
        <v>10100044083</v>
      </c>
      <c r="C1318">
        <v>3002393</v>
      </c>
      <c r="E1318" t="s">
        <v>23</v>
      </c>
      <c r="F1318" t="s">
        <v>24</v>
      </c>
      <c r="G1318" t="s">
        <v>25</v>
      </c>
      <c r="H1318" s="2">
        <v>42908</v>
      </c>
      <c r="I1318" s="2">
        <v>42908</v>
      </c>
      <c r="J1318" s="2">
        <v>42909</v>
      </c>
      <c r="M1318" t="s">
        <v>568</v>
      </c>
      <c r="N1318" t="s">
        <v>568</v>
      </c>
      <c r="O1318" t="s">
        <v>568</v>
      </c>
      <c r="P1318" t="s">
        <v>568</v>
      </c>
      <c r="Q1318" t="s">
        <v>568</v>
      </c>
      <c r="R1318" t="s">
        <v>42</v>
      </c>
      <c r="S1318" t="s">
        <v>176</v>
      </c>
      <c r="T1318">
        <v>53</v>
      </c>
      <c r="U1318">
        <v>858.24</v>
      </c>
    </row>
    <row r="1319" spans="1:23" x14ac:dyDescent="0.35">
      <c r="A1319">
        <v>10100044083</v>
      </c>
      <c r="B1319">
        <v>1208997</v>
      </c>
      <c r="C1319">
        <v>1666086</v>
      </c>
      <c r="E1319" t="s">
        <v>49</v>
      </c>
      <c r="F1319" t="s">
        <v>24</v>
      </c>
      <c r="G1319" t="s">
        <v>25</v>
      </c>
      <c r="H1319" s="2">
        <v>42908</v>
      </c>
      <c r="I1319" s="2">
        <v>42908</v>
      </c>
      <c r="J1319" s="2">
        <v>42909</v>
      </c>
      <c r="M1319" t="s">
        <v>568</v>
      </c>
      <c r="O1319" t="s">
        <v>568</v>
      </c>
      <c r="P1319" t="s">
        <v>301</v>
      </c>
      <c r="Q1319" t="s">
        <v>301</v>
      </c>
      <c r="R1319" t="s">
        <v>42</v>
      </c>
      <c r="S1319" t="s">
        <v>176</v>
      </c>
      <c r="T1319">
        <v>532</v>
      </c>
      <c r="V1319">
        <v>0</v>
      </c>
      <c r="W1319">
        <v>3479.09</v>
      </c>
    </row>
    <row r="1320" spans="1:23" x14ac:dyDescent="0.35">
      <c r="A1320">
        <v>10100044083</v>
      </c>
      <c r="B1320">
        <v>1208997</v>
      </c>
      <c r="C1320">
        <v>1666086</v>
      </c>
      <c r="E1320" t="s">
        <v>49</v>
      </c>
      <c r="F1320" t="s">
        <v>24</v>
      </c>
      <c r="G1320" t="s">
        <v>25</v>
      </c>
      <c r="H1320" s="2">
        <v>42908</v>
      </c>
      <c r="I1320" s="2">
        <v>42908</v>
      </c>
      <c r="J1320" s="2">
        <v>42909</v>
      </c>
      <c r="M1320" t="s">
        <v>568</v>
      </c>
      <c r="O1320" t="s">
        <v>568</v>
      </c>
      <c r="P1320" t="s">
        <v>301</v>
      </c>
      <c r="Q1320" t="s">
        <v>301</v>
      </c>
      <c r="R1320" t="s">
        <v>42</v>
      </c>
      <c r="S1320" t="s">
        <v>176</v>
      </c>
      <c r="T1320">
        <v>532</v>
      </c>
      <c r="V1320">
        <v>0</v>
      </c>
      <c r="W1320">
        <v>3479.09</v>
      </c>
    </row>
    <row r="1321" spans="1:23" x14ac:dyDescent="0.35">
      <c r="A1321">
        <v>10100044083</v>
      </c>
      <c r="B1321">
        <v>1208997</v>
      </c>
      <c r="C1321">
        <v>1666086</v>
      </c>
      <c r="E1321" t="s">
        <v>49</v>
      </c>
      <c r="F1321" t="s">
        <v>24</v>
      </c>
      <c r="G1321" t="s">
        <v>25</v>
      </c>
      <c r="H1321" s="2">
        <v>42908</v>
      </c>
      <c r="I1321" s="2">
        <v>42908</v>
      </c>
      <c r="J1321" s="2">
        <v>42909</v>
      </c>
      <c r="M1321" t="s">
        <v>568</v>
      </c>
      <c r="O1321" t="s">
        <v>568</v>
      </c>
      <c r="P1321" t="s">
        <v>301</v>
      </c>
      <c r="Q1321" t="s">
        <v>301</v>
      </c>
      <c r="R1321" t="s">
        <v>42</v>
      </c>
      <c r="S1321" t="s">
        <v>176</v>
      </c>
      <c r="T1321">
        <v>532</v>
      </c>
      <c r="V1321">
        <v>0</v>
      </c>
      <c r="W1321">
        <v>3479.09</v>
      </c>
    </row>
    <row r="1322" spans="1:23" x14ac:dyDescent="0.35">
      <c r="A1322">
        <v>10100044083</v>
      </c>
      <c r="B1322">
        <v>1208997</v>
      </c>
      <c r="C1322">
        <v>1666086</v>
      </c>
      <c r="E1322" t="s">
        <v>49</v>
      </c>
      <c r="F1322" t="s">
        <v>24</v>
      </c>
      <c r="G1322" t="s">
        <v>25</v>
      </c>
      <c r="H1322" s="2">
        <v>42908</v>
      </c>
      <c r="I1322" s="2">
        <v>42908</v>
      </c>
      <c r="J1322" s="2">
        <v>42909</v>
      </c>
      <c r="M1322" t="s">
        <v>568</v>
      </c>
      <c r="O1322" t="s">
        <v>568</v>
      </c>
      <c r="P1322" t="s">
        <v>301</v>
      </c>
      <c r="Q1322" t="s">
        <v>301</v>
      </c>
      <c r="R1322" t="s">
        <v>42</v>
      </c>
      <c r="S1322" t="s">
        <v>176</v>
      </c>
      <c r="T1322">
        <v>532</v>
      </c>
      <c r="V1322">
        <v>0</v>
      </c>
      <c r="W1322">
        <v>3479.09</v>
      </c>
    </row>
    <row r="1323" spans="1:23" x14ac:dyDescent="0.35">
      <c r="A1323">
        <v>10100044083</v>
      </c>
      <c r="B1323">
        <v>1208997</v>
      </c>
      <c r="C1323">
        <v>1666086</v>
      </c>
      <c r="E1323" t="s">
        <v>49</v>
      </c>
      <c r="F1323" t="s">
        <v>24</v>
      </c>
      <c r="G1323" t="s">
        <v>25</v>
      </c>
      <c r="H1323" s="2">
        <v>42908</v>
      </c>
      <c r="I1323" s="2">
        <v>42908</v>
      </c>
      <c r="J1323" s="2">
        <v>42909</v>
      </c>
      <c r="M1323" t="s">
        <v>568</v>
      </c>
      <c r="O1323" t="s">
        <v>568</v>
      </c>
      <c r="P1323" t="s">
        <v>301</v>
      </c>
      <c r="Q1323" t="s">
        <v>301</v>
      </c>
      <c r="R1323" t="s">
        <v>42</v>
      </c>
      <c r="S1323" t="s">
        <v>176</v>
      </c>
      <c r="T1323">
        <v>532</v>
      </c>
      <c r="V1323">
        <v>0</v>
      </c>
      <c r="W1323">
        <v>3479.09</v>
      </c>
    </row>
    <row r="1324" spans="1:23" x14ac:dyDescent="0.35">
      <c r="A1324">
        <v>10100044083</v>
      </c>
      <c r="B1324">
        <v>1208997</v>
      </c>
      <c r="C1324">
        <v>1666086</v>
      </c>
      <c r="E1324" t="s">
        <v>49</v>
      </c>
      <c r="F1324" t="s">
        <v>24</v>
      </c>
      <c r="G1324" t="s">
        <v>25</v>
      </c>
      <c r="H1324" s="2">
        <v>42908</v>
      </c>
      <c r="I1324" s="2">
        <v>42908</v>
      </c>
      <c r="J1324" s="2">
        <v>42909</v>
      </c>
      <c r="M1324" t="s">
        <v>568</v>
      </c>
      <c r="O1324" t="s">
        <v>568</v>
      </c>
      <c r="P1324" t="s">
        <v>301</v>
      </c>
      <c r="Q1324" t="s">
        <v>301</v>
      </c>
      <c r="R1324" t="s">
        <v>42</v>
      </c>
      <c r="S1324" t="s">
        <v>176</v>
      </c>
      <c r="T1324">
        <v>532</v>
      </c>
      <c r="V1324">
        <v>0</v>
      </c>
      <c r="W1324">
        <v>3479.09</v>
      </c>
    </row>
    <row r="1325" spans="1:23" x14ac:dyDescent="0.35">
      <c r="A1325">
        <v>10100044083</v>
      </c>
      <c r="B1325">
        <v>1208997</v>
      </c>
      <c r="C1325">
        <v>1666086</v>
      </c>
      <c r="E1325" t="s">
        <v>49</v>
      </c>
      <c r="F1325" t="s">
        <v>24</v>
      </c>
      <c r="G1325" t="s">
        <v>25</v>
      </c>
      <c r="H1325" s="2">
        <v>42908</v>
      </c>
      <c r="I1325" s="2">
        <v>42908</v>
      </c>
      <c r="J1325" s="2">
        <v>42909</v>
      </c>
      <c r="M1325" t="s">
        <v>568</v>
      </c>
      <c r="O1325" t="s">
        <v>568</v>
      </c>
      <c r="P1325" t="s">
        <v>301</v>
      </c>
      <c r="Q1325" t="s">
        <v>301</v>
      </c>
      <c r="R1325" t="s">
        <v>42</v>
      </c>
      <c r="S1325" t="s">
        <v>176</v>
      </c>
      <c r="T1325">
        <v>532</v>
      </c>
      <c r="V1325">
        <v>3479.09</v>
      </c>
      <c r="W1325">
        <v>3479.09</v>
      </c>
    </row>
    <row r="1326" spans="1:23" x14ac:dyDescent="0.35">
      <c r="A1326">
        <v>10100044083</v>
      </c>
      <c r="B1326">
        <v>1208997</v>
      </c>
      <c r="C1326">
        <v>1666086</v>
      </c>
      <c r="E1326" t="s">
        <v>49</v>
      </c>
      <c r="F1326" t="s">
        <v>24</v>
      </c>
      <c r="G1326" t="s">
        <v>25</v>
      </c>
      <c r="H1326" s="2">
        <v>42908</v>
      </c>
      <c r="I1326" s="2">
        <v>42908</v>
      </c>
      <c r="J1326" s="2">
        <v>42909</v>
      </c>
      <c r="M1326" t="s">
        <v>568</v>
      </c>
      <c r="O1326" t="s">
        <v>568</v>
      </c>
      <c r="P1326" t="s">
        <v>301</v>
      </c>
      <c r="Q1326" t="s">
        <v>301</v>
      </c>
      <c r="R1326" t="s">
        <v>42</v>
      </c>
      <c r="S1326" t="s">
        <v>176</v>
      </c>
      <c r="T1326">
        <v>532</v>
      </c>
      <c r="V1326">
        <v>0</v>
      </c>
      <c r="W1326">
        <v>3479.09</v>
      </c>
    </row>
    <row r="1327" spans="1:23" x14ac:dyDescent="0.35">
      <c r="A1327">
        <v>10100044083</v>
      </c>
      <c r="B1327">
        <v>1208997</v>
      </c>
      <c r="C1327">
        <v>1666086</v>
      </c>
      <c r="E1327" t="s">
        <v>49</v>
      </c>
      <c r="F1327" t="s">
        <v>24</v>
      </c>
      <c r="G1327" t="s">
        <v>25</v>
      </c>
      <c r="H1327" s="2">
        <v>42908</v>
      </c>
      <c r="I1327" s="2">
        <v>42908</v>
      </c>
      <c r="J1327" s="2">
        <v>42909</v>
      </c>
      <c r="M1327" t="s">
        <v>568</v>
      </c>
      <c r="O1327" t="s">
        <v>568</v>
      </c>
      <c r="P1327" t="s">
        <v>301</v>
      </c>
      <c r="Q1327" t="s">
        <v>301</v>
      </c>
      <c r="R1327" t="s">
        <v>42</v>
      </c>
      <c r="S1327" t="s">
        <v>176</v>
      </c>
      <c r="T1327">
        <v>532</v>
      </c>
      <c r="V1327">
        <v>0</v>
      </c>
      <c r="W1327">
        <v>3479.09</v>
      </c>
    </row>
    <row r="1328" spans="1:23" x14ac:dyDescent="0.35">
      <c r="A1328">
        <v>10100044083</v>
      </c>
      <c r="B1328">
        <v>1208997</v>
      </c>
      <c r="C1328">
        <v>1666086</v>
      </c>
      <c r="E1328" t="s">
        <v>49</v>
      </c>
      <c r="F1328" t="s">
        <v>24</v>
      </c>
      <c r="G1328" t="s">
        <v>25</v>
      </c>
      <c r="H1328" s="2">
        <v>42908</v>
      </c>
      <c r="I1328" s="2">
        <v>42908</v>
      </c>
      <c r="J1328" s="2">
        <v>42909</v>
      </c>
      <c r="M1328" t="s">
        <v>568</v>
      </c>
      <c r="O1328" t="s">
        <v>568</v>
      </c>
      <c r="P1328" t="s">
        <v>301</v>
      </c>
      <c r="Q1328" t="s">
        <v>301</v>
      </c>
      <c r="R1328" t="s">
        <v>42</v>
      </c>
      <c r="S1328" t="s">
        <v>176</v>
      </c>
      <c r="T1328">
        <v>532</v>
      </c>
      <c r="V1328">
        <v>0</v>
      </c>
      <c r="W1328">
        <v>3479.09</v>
      </c>
    </row>
    <row r="1329" spans="1:23" x14ac:dyDescent="0.35">
      <c r="A1329">
        <v>10100044083</v>
      </c>
      <c r="B1329">
        <v>1208997</v>
      </c>
      <c r="C1329">
        <v>1666086</v>
      </c>
      <c r="E1329" t="s">
        <v>49</v>
      </c>
      <c r="F1329" t="s">
        <v>24</v>
      </c>
      <c r="G1329" t="s">
        <v>25</v>
      </c>
      <c r="H1329" s="2">
        <v>42908</v>
      </c>
      <c r="I1329" s="2">
        <v>42908</v>
      </c>
      <c r="J1329" s="2">
        <v>42909</v>
      </c>
      <c r="M1329" t="s">
        <v>568</v>
      </c>
      <c r="O1329" t="s">
        <v>568</v>
      </c>
      <c r="P1329" t="s">
        <v>301</v>
      </c>
      <c r="Q1329" t="s">
        <v>301</v>
      </c>
      <c r="R1329" t="s">
        <v>42</v>
      </c>
      <c r="S1329" t="s">
        <v>176</v>
      </c>
      <c r="T1329">
        <v>532</v>
      </c>
      <c r="V1329">
        <v>0</v>
      </c>
      <c r="W1329">
        <v>3479.09</v>
      </c>
    </row>
    <row r="1330" spans="1:23" x14ac:dyDescent="0.35">
      <c r="A1330">
        <v>10100044083</v>
      </c>
      <c r="B1330">
        <v>1208997</v>
      </c>
      <c r="C1330">
        <v>1666086</v>
      </c>
      <c r="E1330" t="s">
        <v>49</v>
      </c>
      <c r="F1330" t="s">
        <v>24</v>
      </c>
      <c r="G1330" t="s">
        <v>25</v>
      </c>
      <c r="H1330" s="2">
        <v>42908</v>
      </c>
      <c r="I1330" s="2">
        <v>42908</v>
      </c>
      <c r="J1330" s="2">
        <v>42909</v>
      </c>
      <c r="M1330" t="s">
        <v>568</v>
      </c>
      <c r="O1330" t="s">
        <v>568</v>
      </c>
      <c r="P1330" t="s">
        <v>301</v>
      </c>
      <c r="Q1330" t="s">
        <v>301</v>
      </c>
      <c r="R1330" t="s">
        <v>42</v>
      </c>
      <c r="S1330" t="s">
        <v>176</v>
      </c>
      <c r="T1330">
        <v>532</v>
      </c>
      <c r="V1330">
        <v>0</v>
      </c>
      <c r="W1330">
        <v>3479.09</v>
      </c>
    </row>
    <row r="1331" spans="1:23" x14ac:dyDescent="0.35">
      <c r="A1331">
        <v>10100044083</v>
      </c>
      <c r="B1331">
        <v>1208997</v>
      </c>
      <c r="C1331">
        <v>1666086</v>
      </c>
      <c r="E1331" t="s">
        <v>49</v>
      </c>
      <c r="F1331" t="s">
        <v>24</v>
      </c>
      <c r="G1331" t="s">
        <v>25</v>
      </c>
      <c r="H1331" s="2">
        <v>42908</v>
      </c>
      <c r="I1331" s="2">
        <v>42908</v>
      </c>
      <c r="J1331" s="2">
        <v>42909</v>
      </c>
      <c r="M1331" t="s">
        <v>568</v>
      </c>
      <c r="O1331" t="s">
        <v>568</v>
      </c>
      <c r="P1331" t="s">
        <v>301</v>
      </c>
      <c r="Q1331" t="s">
        <v>301</v>
      </c>
      <c r="R1331" t="s">
        <v>42</v>
      </c>
      <c r="S1331" t="s">
        <v>176</v>
      </c>
      <c r="T1331">
        <v>532</v>
      </c>
      <c r="V1331">
        <v>0</v>
      </c>
      <c r="W1331">
        <v>3479.09</v>
      </c>
    </row>
    <row r="1332" spans="1:23" x14ac:dyDescent="0.35">
      <c r="A1332">
        <v>10100044083</v>
      </c>
      <c r="B1332">
        <v>1208997</v>
      </c>
      <c r="C1332">
        <v>1666086</v>
      </c>
      <c r="E1332" t="s">
        <v>49</v>
      </c>
      <c r="F1332" t="s">
        <v>24</v>
      </c>
      <c r="G1332" t="s">
        <v>25</v>
      </c>
      <c r="H1332" s="2">
        <v>42908</v>
      </c>
      <c r="I1332" s="2">
        <v>42908</v>
      </c>
      <c r="J1332" s="2">
        <v>42909</v>
      </c>
      <c r="M1332" t="s">
        <v>568</v>
      </c>
      <c r="O1332" t="s">
        <v>568</v>
      </c>
      <c r="P1332" t="s">
        <v>301</v>
      </c>
      <c r="Q1332" t="s">
        <v>301</v>
      </c>
      <c r="R1332" t="s">
        <v>42</v>
      </c>
      <c r="S1332" t="s">
        <v>176</v>
      </c>
      <c r="T1332">
        <v>532</v>
      </c>
      <c r="V1332">
        <v>0</v>
      </c>
      <c r="W1332">
        <v>3479.09</v>
      </c>
    </row>
    <row r="1333" spans="1:23" x14ac:dyDescent="0.35">
      <c r="A1333">
        <v>10100044083</v>
      </c>
      <c r="B1333">
        <v>1208997</v>
      </c>
      <c r="C1333">
        <v>1666086</v>
      </c>
      <c r="E1333" t="s">
        <v>49</v>
      </c>
      <c r="F1333" t="s">
        <v>24</v>
      </c>
      <c r="G1333" t="s">
        <v>25</v>
      </c>
      <c r="H1333" s="2">
        <v>42908</v>
      </c>
      <c r="I1333" s="2">
        <v>42908</v>
      </c>
      <c r="J1333" s="2">
        <v>42909</v>
      </c>
      <c r="M1333" t="s">
        <v>568</v>
      </c>
      <c r="O1333" t="s">
        <v>568</v>
      </c>
      <c r="P1333" t="s">
        <v>301</v>
      </c>
      <c r="Q1333" t="s">
        <v>301</v>
      </c>
      <c r="R1333" t="s">
        <v>42</v>
      </c>
      <c r="S1333" t="s">
        <v>176</v>
      </c>
      <c r="T1333">
        <v>532</v>
      </c>
      <c r="V1333">
        <v>0</v>
      </c>
      <c r="W1333">
        <v>3479.09</v>
      </c>
    </row>
    <row r="1334" spans="1:23" x14ac:dyDescent="0.35">
      <c r="A1334">
        <v>10100044083</v>
      </c>
      <c r="B1334">
        <v>1208997</v>
      </c>
      <c r="C1334">
        <v>1666086</v>
      </c>
      <c r="E1334" t="s">
        <v>49</v>
      </c>
      <c r="F1334" t="s">
        <v>24</v>
      </c>
      <c r="G1334" t="s">
        <v>25</v>
      </c>
      <c r="H1334" s="2">
        <v>42908</v>
      </c>
      <c r="I1334" s="2">
        <v>42908</v>
      </c>
      <c r="J1334" s="2">
        <v>42909</v>
      </c>
      <c r="M1334" t="s">
        <v>568</v>
      </c>
      <c r="O1334" t="s">
        <v>568</v>
      </c>
      <c r="P1334" t="s">
        <v>301</v>
      </c>
      <c r="Q1334" t="s">
        <v>301</v>
      </c>
      <c r="R1334" t="s">
        <v>42</v>
      </c>
      <c r="S1334" t="s">
        <v>176</v>
      </c>
      <c r="T1334">
        <v>532</v>
      </c>
      <c r="V1334">
        <v>0</v>
      </c>
      <c r="W1334">
        <v>3479.09</v>
      </c>
    </row>
    <row r="1335" spans="1:23" x14ac:dyDescent="0.35">
      <c r="A1335">
        <v>10100044083</v>
      </c>
      <c r="C1335">
        <v>3002393</v>
      </c>
      <c r="E1335" t="s">
        <v>23</v>
      </c>
      <c r="F1335" t="s">
        <v>24</v>
      </c>
      <c r="G1335" t="s">
        <v>25</v>
      </c>
      <c r="H1335" s="2">
        <v>42420</v>
      </c>
      <c r="I1335" s="2">
        <v>42420</v>
      </c>
      <c r="J1335" s="2">
        <v>42424</v>
      </c>
      <c r="M1335" t="s">
        <v>569</v>
      </c>
      <c r="N1335" t="s">
        <v>72</v>
      </c>
      <c r="O1335" t="s">
        <v>569</v>
      </c>
      <c r="P1335" t="s">
        <v>72</v>
      </c>
      <c r="Q1335" t="s">
        <v>72</v>
      </c>
      <c r="R1335" t="s">
        <v>439</v>
      </c>
      <c r="S1335" t="s">
        <v>132</v>
      </c>
      <c r="T1335">
        <v>140</v>
      </c>
      <c r="U1335">
        <v>6666.58</v>
      </c>
    </row>
    <row r="1336" spans="1:23" x14ac:dyDescent="0.35">
      <c r="A1336">
        <v>10100046043</v>
      </c>
      <c r="C1336">
        <v>4152461</v>
      </c>
      <c r="E1336" t="s">
        <v>23</v>
      </c>
      <c r="F1336" t="s">
        <v>30</v>
      </c>
      <c r="G1336" t="s">
        <v>44</v>
      </c>
      <c r="H1336" s="2">
        <v>42648</v>
      </c>
      <c r="L1336">
        <v>99285</v>
      </c>
      <c r="M1336" t="s">
        <v>271</v>
      </c>
      <c r="N1336" t="s">
        <v>98</v>
      </c>
      <c r="O1336" t="s">
        <v>271</v>
      </c>
      <c r="P1336" t="s">
        <v>98</v>
      </c>
      <c r="Q1336" t="s">
        <v>98</v>
      </c>
      <c r="R1336" t="s">
        <v>115</v>
      </c>
      <c r="U1336">
        <v>66.52</v>
      </c>
    </row>
    <row r="1337" spans="1:23" x14ac:dyDescent="0.35">
      <c r="A1337">
        <v>10100046043</v>
      </c>
      <c r="C1337">
        <v>3002393</v>
      </c>
      <c r="E1337" t="s">
        <v>23</v>
      </c>
      <c r="F1337" t="s">
        <v>24</v>
      </c>
      <c r="G1337" t="s">
        <v>25</v>
      </c>
      <c r="H1337" s="2">
        <v>42678</v>
      </c>
      <c r="I1337" s="2">
        <v>42678</v>
      </c>
      <c r="J1337" s="2">
        <v>42761</v>
      </c>
      <c r="L1337" t="s">
        <v>495</v>
      </c>
      <c r="M1337" t="s">
        <v>194</v>
      </c>
      <c r="N1337" t="s">
        <v>194</v>
      </c>
      <c r="O1337" t="s">
        <v>194</v>
      </c>
      <c r="P1337" t="s">
        <v>194</v>
      </c>
      <c r="Q1337" t="s">
        <v>194</v>
      </c>
      <c r="R1337" t="s">
        <v>458</v>
      </c>
      <c r="S1337" t="s">
        <v>570</v>
      </c>
      <c r="T1337">
        <v>4</v>
      </c>
      <c r="U1337">
        <v>147158.01999999999</v>
      </c>
    </row>
    <row r="1338" spans="1:23" x14ac:dyDescent="0.35">
      <c r="A1338">
        <v>10100046043</v>
      </c>
      <c r="C1338">
        <v>3002393</v>
      </c>
      <c r="E1338" t="s">
        <v>23</v>
      </c>
      <c r="F1338" t="s">
        <v>24</v>
      </c>
      <c r="G1338" t="s">
        <v>25</v>
      </c>
      <c r="H1338" s="2">
        <v>42648</v>
      </c>
      <c r="I1338" s="2">
        <v>42648</v>
      </c>
      <c r="J1338" s="2">
        <v>42654</v>
      </c>
      <c r="M1338" t="s">
        <v>376</v>
      </c>
      <c r="N1338" t="s">
        <v>256</v>
      </c>
      <c r="O1338" t="s">
        <v>376</v>
      </c>
      <c r="P1338" t="s">
        <v>256</v>
      </c>
      <c r="Q1338" t="s">
        <v>256</v>
      </c>
      <c r="R1338" t="s">
        <v>133</v>
      </c>
      <c r="S1338" t="s">
        <v>115</v>
      </c>
      <c r="T1338">
        <v>720</v>
      </c>
      <c r="U1338">
        <v>12896.34</v>
      </c>
    </row>
    <row r="1339" spans="1:23" x14ac:dyDescent="0.35">
      <c r="A1339">
        <v>10100046043</v>
      </c>
      <c r="B1339">
        <v>1208997</v>
      </c>
      <c r="C1339">
        <v>1666086</v>
      </c>
      <c r="E1339" t="s">
        <v>49</v>
      </c>
      <c r="F1339" t="s">
        <v>24</v>
      </c>
      <c r="G1339" t="s">
        <v>25</v>
      </c>
      <c r="H1339" s="2">
        <v>42761</v>
      </c>
      <c r="I1339" s="2">
        <v>42761</v>
      </c>
      <c r="M1339" t="s">
        <v>571</v>
      </c>
      <c r="O1339" t="s">
        <v>571</v>
      </c>
      <c r="P1339" t="s">
        <v>572</v>
      </c>
      <c r="Q1339" t="s">
        <v>572</v>
      </c>
      <c r="R1339" t="s">
        <v>573</v>
      </c>
      <c r="T1339">
        <v>8611</v>
      </c>
      <c r="V1339">
        <v>0</v>
      </c>
      <c r="W1339">
        <v>0</v>
      </c>
    </row>
    <row r="1340" spans="1:23" x14ac:dyDescent="0.35">
      <c r="A1340">
        <v>10100046043</v>
      </c>
      <c r="B1340">
        <v>1208997</v>
      </c>
      <c r="C1340">
        <v>1666086</v>
      </c>
      <c r="E1340" t="s">
        <v>49</v>
      </c>
      <c r="F1340" t="s">
        <v>24</v>
      </c>
      <c r="G1340" t="s">
        <v>25</v>
      </c>
      <c r="H1340" s="2">
        <v>42761</v>
      </c>
      <c r="I1340" s="2">
        <v>42761</v>
      </c>
      <c r="M1340" t="s">
        <v>571</v>
      </c>
      <c r="O1340" t="s">
        <v>571</v>
      </c>
      <c r="P1340" t="s">
        <v>572</v>
      </c>
      <c r="Q1340" t="s">
        <v>572</v>
      </c>
      <c r="R1340" t="s">
        <v>573</v>
      </c>
      <c r="T1340">
        <v>8611</v>
      </c>
      <c r="V1340">
        <v>0</v>
      </c>
      <c r="W1340">
        <v>0</v>
      </c>
    </row>
    <row r="1341" spans="1:23" x14ac:dyDescent="0.35">
      <c r="A1341">
        <v>10100046043</v>
      </c>
      <c r="B1341">
        <v>1208997</v>
      </c>
      <c r="C1341">
        <v>1666086</v>
      </c>
      <c r="E1341" t="s">
        <v>49</v>
      </c>
      <c r="F1341" t="s">
        <v>24</v>
      </c>
      <c r="G1341" t="s">
        <v>25</v>
      </c>
      <c r="H1341" s="2">
        <v>42761</v>
      </c>
      <c r="I1341" s="2">
        <v>42761</v>
      </c>
      <c r="M1341" t="s">
        <v>571</v>
      </c>
      <c r="O1341" t="s">
        <v>571</v>
      </c>
      <c r="P1341" t="s">
        <v>572</v>
      </c>
      <c r="Q1341" t="s">
        <v>572</v>
      </c>
      <c r="R1341" t="s">
        <v>573</v>
      </c>
      <c r="T1341">
        <v>8611</v>
      </c>
      <c r="V1341">
        <v>0</v>
      </c>
      <c r="W1341">
        <v>0</v>
      </c>
    </row>
    <row r="1342" spans="1:23" x14ac:dyDescent="0.35">
      <c r="A1342">
        <v>10100046043</v>
      </c>
      <c r="B1342">
        <v>1208997</v>
      </c>
      <c r="C1342">
        <v>1666086</v>
      </c>
      <c r="E1342" t="s">
        <v>49</v>
      </c>
      <c r="F1342" t="s">
        <v>24</v>
      </c>
      <c r="G1342" t="s">
        <v>25</v>
      </c>
      <c r="H1342" s="2">
        <v>42761</v>
      </c>
      <c r="I1342" s="2">
        <v>42761</v>
      </c>
      <c r="M1342" t="s">
        <v>571</v>
      </c>
      <c r="O1342" t="s">
        <v>571</v>
      </c>
      <c r="P1342" t="s">
        <v>572</v>
      </c>
      <c r="Q1342" t="s">
        <v>572</v>
      </c>
      <c r="R1342" t="s">
        <v>573</v>
      </c>
      <c r="T1342">
        <v>8611</v>
      </c>
      <c r="V1342">
        <v>0</v>
      </c>
      <c r="W1342">
        <v>0</v>
      </c>
    </row>
    <row r="1343" spans="1:23" x14ac:dyDescent="0.35">
      <c r="A1343">
        <v>10100046043</v>
      </c>
      <c r="B1343">
        <v>1208997</v>
      </c>
      <c r="C1343">
        <v>1666086</v>
      </c>
      <c r="E1343" t="s">
        <v>49</v>
      </c>
      <c r="F1343" t="s">
        <v>24</v>
      </c>
      <c r="G1343" t="s">
        <v>25</v>
      </c>
      <c r="H1343" s="2">
        <v>42761</v>
      </c>
      <c r="I1343" s="2">
        <v>42761</v>
      </c>
      <c r="M1343" t="s">
        <v>571</v>
      </c>
      <c r="O1343" t="s">
        <v>571</v>
      </c>
      <c r="P1343" t="s">
        <v>572</v>
      </c>
      <c r="Q1343" t="s">
        <v>572</v>
      </c>
      <c r="R1343" t="s">
        <v>573</v>
      </c>
      <c r="T1343">
        <v>8611</v>
      </c>
      <c r="V1343">
        <v>0</v>
      </c>
      <c r="W1343">
        <v>0</v>
      </c>
    </row>
    <row r="1344" spans="1:23" x14ac:dyDescent="0.35">
      <c r="A1344">
        <v>20000012412</v>
      </c>
      <c r="C1344">
        <v>2743460</v>
      </c>
      <c r="E1344" t="s">
        <v>23</v>
      </c>
      <c r="F1344" t="s">
        <v>30</v>
      </c>
      <c r="G1344" t="s">
        <v>31</v>
      </c>
      <c r="H1344" s="2">
        <v>42528</v>
      </c>
      <c r="L1344">
        <v>99213</v>
      </c>
      <c r="M1344" t="s">
        <v>190</v>
      </c>
      <c r="O1344" t="s">
        <v>190</v>
      </c>
      <c r="U1344">
        <v>41.15</v>
      </c>
    </row>
    <row r="1345" spans="1:23" x14ac:dyDescent="0.35">
      <c r="A1345">
        <v>20000012412</v>
      </c>
      <c r="B1345">
        <v>477023</v>
      </c>
      <c r="C1345">
        <v>1248562</v>
      </c>
      <c r="E1345" t="s">
        <v>49</v>
      </c>
      <c r="F1345" t="s">
        <v>30</v>
      </c>
      <c r="G1345" t="s">
        <v>31</v>
      </c>
      <c r="H1345" s="2">
        <v>42768</v>
      </c>
      <c r="L1345">
        <v>99213</v>
      </c>
      <c r="M1345" t="s">
        <v>42</v>
      </c>
      <c r="N1345" t="s">
        <v>574</v>
      </c>
      <c r="O1345" t="s">
        <v>42</v>
      </c>
      <c r="P1345" t="s">
        <v>574</v>
      </c>
      <c r="Q1345" t="s">
        <v>574</v>
      </c>
      <c r="V1345">
        <v>62.53</v>
      </c>
      <c r="W1345">
        <v>0</v>
      </c>
    </row>
    <row r="1346" spans="1:23" x14ac:dyDescent="0.35">
      <c r="A1346">
        <v>20000012412</v>
      </c>
      <c r="C1346">
        <v>1248562</v>
      </c>
      <c r="E1346" t="s">
        <v>23</v>
      </c>
      <c r="F1346" t="s">
        <v>30</v>
      </c>
      <c r="G1346" t="s">
        <v>31</v>
      </c>
      <c r="H1346" s="2">
        <v>42524</v>
      </c>
      <c r="L1346">
        <v>99386</v>
      </c>
      <c r="M1346" t="s">
        <v>36</v>
      </c>
      <c r="O1346" t="s">
        <v>36</v>
      </c>
      <c r="U1346">
        <v>75.73</v>
      </c>
    </row>
    <row r="1347" spans="1:23" x14ac:dyDescent="0.35">
      <c r="A1347">
        <v>20000012412</v>
      </c>
      <c r="B1347">
        <v>477023</v>
      </c>
      <c r="C1347">
        <v>1248562</v>
      </c>
      <c r="E1347" t="s">
        <v>49</v>
      </c>
      <c r="F1347" t="s">
        <v>30</v>
      </c>
      <c r="G1347" t="s">
        <v>31</v>
      </c>
      <c r="H1347" s="2">
        <v>42650</v>
      </c>
      <c r="L1347">
        <v>99213</v>
      </c>
      <c r="M1347" t="s">
        <v>42</v>
      </c>
      <c r="N1347" t="s">
        <v>36</v>
      </c>
      <c r="O1347" t="s">
        <v>42</v>
      </c>
      <c r="P1347" t="s">
        <v>36</v>
      </c>
      <c r="Q1347" t="s">
        <v>36</v>
      </c>
      <c r="V1347">
        <v>62.53</v>
      </c>
      <c r="W1347">
        <v>0</v>
      </c>
    </row>
    <row r="1348" spans="1:23" x14ac:dyDescent="0.35">
      <c r="A1348">
        <v>20000012412</v>
      </c>
      <c r="B1348">
        <v>477023</v>
      </c>
      <c r="C1348">
        <v>1248562</v>
      </c>
      <c r="E1348" t="s">
        <v>49</v>
      </c>
      <c r="F1348" t="s">
        <v>30</v>
      </c>
      <c r="G1348" t="s">
        <v>31</v>
      </c>
      <c r="H1348" s="2">
        <v>42844</v>
      </c>
      <c r="L1348">
        <v>99213</v>
      </c>
      <c r="M1348" t="s">
        <v>293</v>
      </c>
      <c r="N1348" t="s">
        <v>36</v>
      </c>
      <c r="O1348" t="s">
        <v>293</v>
      </c>
      <c r="P1348" t="s">
        <v>36</v>
      </c>
      <c r="Q1348" t="s">
        <v>36</v>
      </c>
      <c r="V1348">
        <v>62.53</v>
      </c>
      <c r="W1348">
        <v>0</v>
      </c>
    </row>
    <row r="1349" spans="1:23" x14ac:dyDescent="0.35">
      <c r="A1349">
        <v>20000012412</v>
      </c>
      <c r="C1349">
        <v>3002393</v>
      </c>
      <c r="E1349" t="s">
        <v>23</v>
      </c>
      <c r="F1349" t="s">
        <v>24</v>
      </c>
      <c r="G1349" t="s">
        <v>25</v>
      </c>
      <c r="H1349" s="2">
        <v>42505</v>
      </c>
      <c r="I1349" s="2">
        <v>42505</v>
      </c>
      <c r="J1349" s="2">
        <v>42514</v>
      </c>
      <c r="L1349" t="s">
        <v>575</v>
      </c>
      <c r="M1349" t="s">
        <v>47</v>
      </c>
      <c r="N1349" t="s">
        <v>300</v>
      </c>
      <c r="O1349" t="s">
        <v>47</v>
      </c>
      <c r="P1349" t="s">
        <v>300</v>
      </c>
      <c r="Q1349" t="s">
        <v>300</v>
      </c>
      <c r="R1349" t="s">
        <v>570</v>
      </c>
      <c r="S1349" t="s">
        <v>160</v>
      </c>
      <c r="T1349">
        <v>24</v>
      </c>
      <c r="U1349">
        <v>31397.57</v>
      </c>
    </row>
    <row r="1350" spans="1:23" x14ac:dyDescent="0.35">
      <c r="A1350">
        <v>30000059096</v>
      </c>
      <c r="C1350">
        <v>3002393</v>
      </c>
      <c r="E1350" t="s">
        <v>23</v>
      </c>
      <c r="F1350" t="s">
        <v>24</v>
      </c>
      <c r="G1350" t="s">
        <v>25</v>
      </c>
      <c r="H1350" s="2">
        <v>42694</v>
      </c>
      <c r="I1350" s="2">
        <v>42694</v>
      </c>
      <c r="J1350" s="2">
        <v>42703</v>
      </c>
      <c r="L1350" t="s">
        <v>41</v>
      </c>
      <c r="M1350" t="s">
        <v>37</v>
      </c>
      <c r="N1350" t="s">
        <v>47</v>
      </c>
      <c r="O1350" t="s">
        <v>37</v>
      </c>
      <c r="P1350" t="s">
        <v>47</v>
      </c>
      <c r="Q1350" t="s">
        <v>47</v>
      </c>
      <c r="R1350" t="s">
        <v>576</v>
      </c>
      <c r="S1350" t="s">
        <v>112</v>
      </c>
      <c r="T1350">
        <v>24</v>
      </c>
      <c r="U1350">
        <v>0</v>
      </c>
    </row>
    <row r="1351" spans="1:23" x14ac:dyDescent="0.35">
      <c r="A1351">
        <v>30000063824</v>
      </c>
      <c r="B1351">
        <v>1659989</v>
      </c>
      <c r="C1351">
        <v>3456668</v>
      </c>
      <c r="E1351" t="s">
        <v>49</v>
      </c>
      <c r="F1351" t="s">
        <v>30</v>
      </c>
      <c r="G1351" t="s">
        <v>31</v>
      </c>
      <c r="H1351" s="2">
        <v>42726</v>
      </c>
      <c r="L1351">
        <v>99214</v>
      </c>
      <c r="M1351" t="s">
        <v>56</v>
      </c>
      <c r="N1351" t="s">
        <v>577</v>
      </c>
      <c r="O1351" t="s">
        <v>56</v>
      </c>
      <c r="P1351" t="s">
        <v>577</v>
      </c>
      <c r="Q1351" t="s">
        <v>577</v>
      </c>
      <c r="R1351" t="s">
        <v>273</v>
      </c>
      <c r="S1351" t="s">
        <v>578</v>
      </c>
      <c r="V1351">
        <v>80.47</v>
      </c>
      <c r="W1351">
        <v>0</v>
      </c>
    </row>
    <row r="1352" spans="1:23" x14ac:dyDescent="0.35">
      <c r="A1352">
        <v>30000063824</v>
      </c>
      <c r="B1352">
        <v>1659989</v>
      </c>
      <c r="C1352">
        <v>3210620</v>
      </c>
      <c r="E1352" t="s">
        <v>49</v>
      </c>
      <c r="F1352" t="s">
        <v>30</v>
      </c>
      <c r="G1352" t="s">
        <v>31</v>
      </c>
      <c r="H1352" s="2">
        <v>42696</v>
      </c>
      <c r="L1352">
        <v>99214</v>
      </c>
      <c r="M1352" t="s">
        <v>151</v>
      </c>
      <c r="N1352" t="s">
        <v>579</v>
      </c>
      <c r="O1352" t="s">
        <v>151</v>
      </c>
      <c r="P1352" t="s">
        <v>579</v>
      </c>
      <c r="Q1352" t="s">
        <v>579</v>
      </c>
      <c r="V1352">
        <v>80.47</v>
      </c>
      <c r="W1352">
        <v>0</v>
      </c>
    </row>
    <row r="1353" spans="1:23" x14ac:dyDescent="0.35">
      <c r="A1353">
        <v>30000063824</v>
      </c>
      <c r="B1353">
        <v>1659989</v>
      </c>
      <c r="C1353">
        <v>3210620</v>
      </c>
      <c r="E1353" t="s">
        <v>49</v>
      </c>
      <c r="F1353" t="s">
        <v>30</v>
      </c>
      <c r="G1353" t="s">
        <v>31</v>
      </c>
      <c r="H1353" s="2">
        <v>42426</v>
      </c>
      <c r="L1353">
        <v>99214</v>
      </c>
      <c r="M1353" t="s">
        <v>151</v>
      </c>
      <c r="N1353" t="s">
        <v>292</v>
      </c>
      <c r="O1353" t="s">
        <v>151</v>
      </c>
      <c r="P1353" t="s">
        <v>292</v>
      </c>
      <c r="Q1353" t="s">
        <v>292</v>
      </c>
      <c r="R1353" t="s">
        <v>580</v>
      </c>
      <c r="V1353">
        <v>0</v>
      </c>
      <c r="W1353">
        <v>0</v>
      </c>
    </row>
    <row r="1354" spans="1:23" x14ac:dyDescent="0.35">
      <c r="A1354">
        <v>30000063824</v>
      </c>
      <c r="B1354">
        <v>1659989</v>
      </c>
      <c r="C1354">
        <v>3210620</v>
      </c>
      <c r="E1354" t="s">
        <v>49</v>
      </c>
      <c r="F1354" t="s">
        <v>30</v>
      </c>
      <c r="G1354" t="s">
        <v>31</v>
      </c>
      <c r="H1354" s="2">
        <v>42552</v>
      </c>
      <c r="L1354">
        <v>99213</v>
      </c>
      <c r="M1354" t="s">
        <v>577</v>
      </c>
      <c r="N1354" t="s">
        <v>578</v>
      </c>
      <c r="O1354" t="s">
        <v>577</v>
      </c>
      <c r="P1354" t="s">
        <v>578</v>
      </c>
      <c r="Q1354" t="s">
        <v>578</v>
      </c>
      <c r="V1354">
        <v>0</v>
      </c>
      <c r="W1354">
        <v>0</v>
      </c>
    </row>
    <row r="1355" spans="1:23" x14ac:dyDescent="0.35">
      <c r="A1355">
        <v>30000063824</v>
      </c>
      <c r="B1355">
        <v>1659989</v>
      </c>
      <c r="C1355">
        <v>3229334</v>
      </c>
      <c r="E1355" t="s">
        <v>49</v>
      </c>
      <c r="F1355" t="s">
        <v>30</v>
      </c>
      <c r="G1355" t="s">
        <v>31</v>
      </c>
      <c r="H1355" s="2">
        <v>42410</v>
      </c>
      <c r="L1355">
        <v>99204</v>
      </c>
      <c r="M1355" t="s">
        <v>577</v>
      </c>
      <c r="N1355" t="s">
        <v>42</v>
      </c>
      <c r="O1355" t="s">
        <v>577</v>
      </c>
      <c r="P1355" t="s">
        <v>42</v>
      </c>
      <c r="Q1355" t="s">
        <v>42</v>
      </c>
      <c r="R1355" t="s">
        <v>273</v>
      </c>
      <c r="V1355">
        <v>0</v>
      </c>
      <c r="W1355">
        <v>0</v>
      </c>
    </row>
    <row r="1356" spans="1:23" x14ac:dyDescent="0.35">
      <c r="A1356">
        <v>30000063824</v>
      </c>
      <c r="B1356">
        <v>1659989</v>
      </c>
      <c r="C1356">
        <v>2611892</v>
      </c>
      <c r="E1356" t="s">
        <v>49</v>
      </c>
      <c r="F1356" t="s">
        <v>30</v>
      </c>
      <c r="G1356" t="s">
        <v>31</v>
      </c>
      <c r="H1356" s="2">
        <v>42433</v>
      </c>
      <c r="L1356">
        <v>99213</v>
      </c>
      <c r="M1356" t="s">
        <v>151</v>
      </c>
      <c r="N1356" t="s">
        <v>56</v>
      </c>
      <c r="O1356" t="s">
        <v>151</v>
      </c>
      <c r="P1356" t="s">
        <v>56</v>
      </c>
      <c r="Q1356" t="s">
        <v>56</v>
      </c>
      <c r="V1356">
        <v>0</v>
      </c>
      <c r="W1356">
        <v>0</v>
      </c>
    </row>
    <row r="1357" spans="1:23" x14ac:dyDescent="0.35">
      <c r="A1357">
        <v>30000063824</v>
      </c>
      <c r="B1357">
        <v>1659989</v>
      </c>
      <c r="C1357">
        <v>3072171</v>
      </c>
      <c r="E1357" t="s">
        <v>49</v>
      </c>
      <c r="F1357" t="s">
        <v>30</v>
      </c>
      <c r="G1357" t="s">
        <v>44</v>
      </c>
      <c r="H1357" s="2">
        <v>42787</v>
      </c>
      <c r="L1357">
        <v>99284</v>
      </c>
      <c r="M1357" t="s">
        <v>68</v>
      </c>
      <c r="O1357" t="s">
        <v>68</v>
      </c>
      <c r="V1357">
        <v>113.04</v>
      </c>
      <c r="W1357">
        <v>0</v>
      </c>
    </row>
    <row r="1358" spans="1:23" x14ac:dyDescent="0.35">
      <c r="A1358">
        <v>30000063824</v>
      </c>
      <c r="B1358">
        <v>1659989</v>
      </c>
      <c r="C1358">
        <v>3480251</v>
      </c>
      <c r="E1358" t="s">
        <v>49</v>
      </c>
      <c r="F1358" t="s">
        <v>30</v>
      </c>
      <c r="G1358" t="s">
        <v>44</v>
      </c>
      <c r="H1358" s="2">
        <v>42909</v>
      </c>
      <c r="L1358">
        <v>99283</v>
      </c>
      <c r="M1358" t="s">
        <v>518</v>
      </c>
      <c r="O1358" t="s">
        <v>518</v>
      </c>
      <c r="V1358">
        <v>54.95</v>
      </c>
      <c r="W1358">
        <v>0</v>
      </c>
    </row>
    <row r="1359" spans="1:23" x14ac:dyDescent="0.35">
      <c r="A1359">
        <v>30000063824</v>
      </c>
      <c r="B1359">
        <v>1659989</v>
      </c>
      <c r="C1359">
        <v>2995848</v>
      </c>
      <c r="E1359" t="s">
        <v>49</v>
      </c>
      <c r="F1359" t="s">
        <v>23</v>
      </c>
      <c r="G1359" t="s">
        <v>44</v>
      </c>
      <c r="H1359" s="2">
        <v>42787</v>
      </c>
      <c r="J1359" s="2">
        <v>42787</v>
      </c>
      <c r="L1359">
        <v>99284</v>
      </c>
      <c r="M1359" t="s">
        <v>68</v>
      </c>
      <c r="O1359" t="s">
        <v>68</v>
      </c>
      <c r="V1359">
        <v>201</v>
      </c>
      <c r="W1359">
        <v>201</v>
      </c>
    </row>
    <row r="1360" spans="1:23" x14ac:dyDescent="0.35">
      <c r="A1360">
        <v>30000063824</v>
      </c>
      <c r="B1360">
        <v>1659989</v>
      </c>
      <c r="C1360">
        <v>354412</v>
      </c>
      <c r="E1360" t="s">
        <v>49</v>
      </c>
      <c r="F1360" t="s">
        <v>23</v>
      </c>
      <c r="G1360" t="s">
        <v>44</v>
      </c>
      <c r="H1360" s="2">
        <v>42909</v>
      </c>
      <c r="J1360" s="2">
        <v>42909</v>
      </c>
      <c r="L1360">
        <v>99285</v>
      </c>
      <c r="M1360" t="s">
        <v>581</v>
      </c>
      <c r="N1360" t="s">
        <v>365</v>
      </c>
      <c r="O1360" t="s">
        <v>581</v>
      </c>
      <c r="P1360" t="s">
        <v>365</v>
      </c>
      <c r="Q1360" t="s">
        <v>365</v>
      </c>
      <c r="R1360" t="s">
        <v>56</v>
      </c>
      <c r="S1360" t="s">
        <v>67</v>
      </c>
      <c r="V1360">
        <v>210</v>
      </c>
      <c r="W1360">
        <v>210</v>
      </c>
    </row>
    <row r="1361" spans="1:23" x14ac:dyDescent="0.35">
      <c r="A1361">
        <v>30000063824</v>
      </c>
      <c r="B1361">
        <v>1659989</v>
      </c>
      <c r="C1361">
        <v>2995848</v>
      </c>
      <c r="E1361" t="s">
        <v>49</v>
      </c>
      <c r="F1361" t="s">
        <v>23</v>
      </c>
      <c r="G1361" t="s">
        <v>44</v>
      </c>
      <c r="H1361" s="2">
        <v>42813</v>
      </c>
      <c r="J1361" s="2">
        <v>42814</v>
      </c>
      <c r="L1361">
        <v>99285</v>
      </c>
      <c r="M1361" t="s">
        <v>271</v>
      </c>
      <c r="N1361" t="s">
        <v>97</v>
      </c>
      <c r="O1361" t="s">
        <v>271</v>
      </c>
      <c r="P1361" t="s">
        <v>97</v>
      </c>
      <c r="Q1361" t="s">
        <v>97</v>
      </c>
      <c r="V1361">
        <v>213</v>
      </c>
      <c r="W1361">
        <v>213</v>
      </c>
    </row>
    <row r="1362" spans="1:23" x14ac:dyDescent="0.35">
      <c r="A1362">
        <v>30000063824</v>
      </c>
      <c r="B1362">
        <v>1659989</v>
      </c>
      <c r="C1362">
        <v>1730336</v>
      </c>
      <c r="E1362" t="s">
        <v>49</v>
      </c>
      <c r="F1362" t="s">
        <v>30</v>
      </c>
      <c r="G1362" t="s">
        <v>44</v>
      </c>
      <c r="H1362" s="2">
        <v>42909</v>
      </c>
      <c r="L1362">
        <v>99285</v>
      </c>
      <c r="M1362" t="s">
        <v>485</v>
      </c>
      <c r="N1362" t="s">
        <v>582</v>
      </c>
      <c r="O1362" t="s">
        <v>485</v>
      </c>
      <c r="P1362" t="s">
        <v>582</v>
      </c>
      <c r="Q1362" t="s">
        <v>582</v>
      </c>
      <c r="R1362" t="s">
        <v>137</v>
      </c>
      <c r="V1362">
        <v>153.86000000000001</v>
      </c>
      <c r="W1362">
        <v>0</v>
      </c>
    </row>
    <row r="1363" spans="1:23" x14ac:dyDescent="0.35">
      <c r="A1363">
        <v>30000063824</v>
      </c>
      <c r="B1363">
        <v>1659989</v>
      </c>
      <c r="C1363">
        <v>3232991</v>
      </c>
      <c r="E1363" t="s">
        <v>49</v>
      </c>
      <c r="F1363" t="s">
        <v>30</v>
      </c>
      <c r="G1363" t="s">
        <v>31</v>
      </c>
      <c r="H1363" s="2">
        <v>42382</v>
      </c>
      <c r="L1363">
        <v>99213</v>
      </c>
      <c r="M1363" t="s">
        <v>577</v>
      </c>
      <c r="O1363" t="s">
        <v>577</v>
      </c>
      <c r="V1363">
        <v>0</v>
      </c>
      <c r="W1363">
        <v>0</v>
      </c>
    </row>
    <row r="1364" spans="1:23" x14ac:dyDescent="0.35">
      <c r="A1364">
        <v>30000063824</v>
      </c>
      <c r="B1364">
        <v>1659989</v>
      </c>
      <c r="C1364">
        <v>3002393</v>
      </c>
      <c r="E1364" t="s">
        <v>49</v>
      </c>
      <c r="F1364" t="s">
        <v>24</v>
      </c>
      <c r="G1364" t="s">
        <v>25</v>
      </c>
      <c r="H1364" s="2">
        <v>42814</v>
      </c>
      <c r="I1364" s="2">
        <v>42814</v>
      </c>
      <c r="J1364" s="2">
        <v>42863</v>
      </c>
      <c r="L1364" t="s">
        <v>61</v>
      </c>
      <c r="M1364" t="s">
        <v>508</v>
      </c>
      <c r="O1364" t="s">
        <v>508</v>
      </c>
      <c r="P1364" t="s">
        <v>401</v>
      </c>
      <c r="Q1364" t="s">
        <v>401</v>
      </c>
      <c r="R1364" t="s">
        <v>457</v>
      </c>
      <c r="S1364" t="s">
        <v>432</v>
      </c>
      <c r="V1364">
        <v>0</v>
      </c>
      <c r="W1364">
        <v>125457.11</v>
      </c>
    </row>
    <row r="1365" spans="1:23" x14ac:dyDescent="0.35">
      <c r="A1365">
        <v>30000063824</v>
      </c>
      <c r="B1365">
        <v>1659989</v>
      </c>
      <c r="C1365">
        <v>3002393</v>
      </c>
      <c r="E1365" t="s">
        <v>49</v>
      </c>
      <c r="F1365" t="s">
        <v>24</v>
      </c>
      <c r="G1365" t="s">
        <v>25</v>
      </c>
      <c r="H1365" s="2">
        <v>42814</v>
      </c>
      <c r="I1365" s="2">
        <v>42814</v>
      </c>
      <c r="J1365" s="2">
        <v>42863</v>
      </c>
      <c r="L1365" t="s">
        <v>61</v>
      </c>
      <c r="M1365" t="s">
        <v>508</v>
      </c>
      <c r="O1365" t="s">
        <v>508</v>
      </c>
      <c r="P1365" t="s">
        <v>401</v>
      </c>
      <c r="Q1365" t="s">
        <v>401</v>
      </c>
      <c r="R1365" t="s">
        <v>457</v>
      </c>
      <c r="S1365" t="s">
        <v>432</v>
      </c>
      <c r="V1365">
        <v>0</v>
      </c>
      <c r="W1365">
        <v>125457.11</v>
      </c>
    </row>
    <row r="1366" spans="1:23" x14ac:dyDescent="0.35">
      <c r="A1366">
        <v>30000063824</v>
      </c>
      <c r="B1366">
        <v>1659989</v>
      </c>
      <c r="C1366">
        <v>3002393</v>
      </c>
      <c r="E1366" t="s">
        <v>49</v>
      </c>
      <c r="F1366" t="s">
        <v>24</v>
      </c>
      <c r="G1366" t="s">
        <v>25</v>
      </c>
      <c r="H1366" s="2">
        <v>42814</v>
      </c>
      <c r="I1366" s="2">
        <v>42814</v>
      </c>
      <c r="J1366" s="2">
        <v>42863</v>
      </c>
      <c r="L1366" t="s">
        <v>61</v>
      </c>
      <c r="M1366" t="s">
        <v>508</v>
      </c>
      <c r="O1366" t="s">
        <v>508</v>
      </c>
      <c r="P1366" t="s">
        <v>401</v>
      </c>
      <c r="Q1366" t="s">
        <v>401</v>
      </c>
      <c r="R1366" t="s">
        <v>457</v>
      </c>
      <c r="S1366" t="s">
        <v>432</v>
      </c>
      <c r="V1366">
        <v>0</v>
      </c>
      <c r="W1366">
        <v>125457.11</v>
      </c>
    </row>
    <row r="1367" spans="1:23" x14ac:dyDescent="0.35">
      <c r="A1367">
        <v>30000063824</v>
      </c>
      <c r="B1367">
        <v>1659989</v>
      </c>
      <c r="C1367">
        <v>3002393</v>
      </c>
      <c r="E1367" t="s">
        <v>49</v>
      </c>
      <c r="F1367" t="s">
        <v>24</v>
      </c>
      <c r="G1367" t="s">
        <v>25</v>
      </c>
      <c r="H1367" s="2">
        <v>42814</v>
      </c>
      <c r="I1367" s="2">
        <v>42814</v>
      </c>
      <c r="J1367" s="2">
        <v>42863</v>
      </c>
      <c r="L1367" t="s">
        <v>61</v>
      </c>
      <c r="M1367" t="s">
        <v>508</v>
      </c>
      <c r="O1367" t="s">
        <v>508</v>
      </c>
      <c r="P1367" t="s">
        <v>401</v>
      </c>
      <c r="Q1367" t="s">
        <v>401</v>
      </c>
      <c r="R1367" t="s">
        <v>457</v>
      </c>
      <c r="S1367" t="s">
        <v>432</v>
      </c>
      <c r="V1367">
        <v>0</v>
      </c>
      <c r="W1367">
        <v>125457.11</v>
      </c>
    </row>
    <row r="1368" spans="1:23" x14ac:dyDescent="0.35">
      <c r="A1368">
        <v>30000063824</v>
      </c>
      <c r="B1368">
        <v>1659989</v>
      </c>
      <c r="C1368">
        <v>3002393</v>
      </c>
      <c r="E1368" t="s">
        <v>49</v>
      </c>
      <c r="F1368" t="s">
        <v>24</v>
      </c>
      <c r="G1368" t="s">
        <v>25</v>
      </c>
      <c r="H1368" s="2">
        <v>42814</v>
      </c>
      <c r="I1368" s="2">
        <v>42814</v>
      </c>
      <c r="J1368" s="2">
        <v>42863</v>
      </c>
      <c r="L1368" t="s">
        <v>61</v>
      </c>
      <c r="M1368" t="s">
        <v>508</v>
      </c>
      <c r="O1368" t="s">
        <v>508</v>
      </c>
      <c r="P1368" t="s">
        <v>401</v>
      </c>
      <c r="Q1368" t="s">
        <v>401</v>
      </c>
      <c r="R1368" t="s">
        <v>457</v>
      </c>
      <c r="S1368" t="s">
        <v>432</v>
      </c>
      <c r="V1368">
        <v>0</v>
      </c>
      <c r="W1368">
        <v>125457.11</v>
      </c>
    </row>
    <row r="1369" spans="1:23" x14ac:dyDescent="0.35">
      <c r="A1369">
        <v>30000063824</v>
      </c>
      <c r="B1369">
        <v>1659989</v>
      </c>
      <c r="C1369">
        <v>3002393</v>
      </c>
      <c r="E1369" t="s">
        <v>49</v>
      </c>
      <c r="F1369" t="s">
        <v>24</v>
      </c>
      <c r="G1369" t="s">
        <v>25</v>
      </c>
      <c r="H1369" s="2">
        <v>42814</v>
      </c>
      <c r="I1369" s="2">
        <v>42814</v>
      </c>
      <c r="J1369" s="2">
        <v>42863</v>
      </c>
      <c r="L1369" t="s">
        <v>61</v>
      </c>
      <c r="M1369" t="s">
        <v>508</v>
      </c>
      <c r="O1369" t="s">
        <v>508</v>
      </c>
      <c r="P1369" t="s">
        <v>401</v>
      </c>
      <c r="Q1369" t="s">
        <v>401</v>
      </c>
      <c r="R1369" t="s">
        <v>457</v>
      </c>
      <c r="S1369" t="s">
        <v>432</v>
      </c>
      <c r="V1369">
        <v>0</v>
      </c>
      <c r="W1369">
        <v>125457.11</v>
      </c>
    </row>
    <row r="1370" spans="1:23" x14ac:dyDescent="0.35">
      <c r="A1370">
        <v>30000063824</v>
      </c>
      <c r="B1370">
        <v>1659989</v>
      </c>
      <c r="C1370">
        <v>3002393</v>
      </c>
      <c r="E1370" t="s">
        <v>49</v>
      </c>
      <c r="F1370" t="s">
        <v>24</v>
      </c>
      <c r="G1370" t="s">
        <v>25</v>
      </c>
      <c r="H1370" s="2">
        <v>42814</v>
      </c>
      <c r="I1370" s="2">
        <v>42814</v>
      </c>
      <c r="J1370" s="2">
        <v>42863</v>
      </c>
      <c r="L1370" t="s">
        <v>61</v>
      </c>
      <c r="M1370" t="s">
        <v>508</v>
      </c>
      <c r="O1370" t="s">
        <v>508</v>
      </c>
      <c r="P1370" t="s">
        <v>401</v>
      </c>
      <c r="Q1370" t="s">
        <v>401</v>
      </c>
      <c r="R1370" t="s">
        <v>457</v>
      </c>
      <c r="S1370" t="s">
        <v>432</v>
      </c>
      <c r="V1370">
        <v>0</v>
      </c>
      <c r="W1370">
        <v>125457.11</v>
      </c>
    </row>
    <row r="1371" spans="1:23" x14ac:dyDescent="0.35">
      <c r="A1371">
        <v>30000063824</v>
      </c>
      <c r="B1371">
        <v>1659989</v>
      </c>
      <c r="C1371">
        <v>3002393</v>
      </c>
      <c r="E1371" t="s">
        <v>49</v>
      </c>
      <c r="F1371" t="s">
        <v>24</v>
      </c>
      <c r="G1371" t="s">
        <v>25</v>
      </c>
      <c r="H1371" s="2">
        <v>42814</v>
      </c>
      <c r="I1371" s="2">
        <v>42814</v>
      </c>
      <c r="J1371" s="2">
        <v>42863</v>
      </c>
      <c r="L1371" t="s">
        <v>61</v>
      </c>
      <c r="M1371" t="s">
        <v>508</v>
      </c>
      <c r="O1371" t="s">
        <v>508</v>
      </c>
      <c r="P1371" t="s">
        <v>401</v>
      </c>
      <c r="Q1371" t="s">
        <v>401</v>
      </c>
      <c r="R1371" t="s">
        <v>457</v>
      </c>
      <c r="S1371" t="s">
        <v>432</v>
      </c>
      <c r="V1371">
        <v>0</v>
      </c>
      <c r="W1371">
        <v>125457.11</v>
      </c>
    </row>
    <row r="1372" spans="1:23" x14ac:dyDescent="0.35">
      <c r="A1372">
        <v>30000063824</v>
      </c>
      <c r="B1372">
        <v>1659989</v>
      </c>
      <c r="C1372">
        <v>3002393</v>
      </c>
      <c r="E1372" t="s">
        <v>49</v>
      </c>
      <c r="F1372" t="s">
        <v>24</v>
      </c>
      <c r="G1372" t="s">
        <v>25</v>
      </c>
      <c r="H1372" s="2">
        <v>42814</v>
      </c>
      <c r="I1372" s="2">
        <v>42814</v>
      </c>
      <c r="J1372" s="2">
        <v>42863</v>
      </c>
      <c r="L1372" t="s">
        <v>61</v>
      </c>
      <c r="M1372" t="s">
        <v>508</v>
      </c>
      <c r="O1372" t="s">
        <v>508</v>
      </c>
      <c r="P1372" t="s">
        <v>401</v>
      </c>
      <c r="Q1372" t="s">
        <v>401</v>
      </c>
      <c r="R1372" t="s">
        <v>457</v>
      </c>
      <c r="S1372" t="s">
        <v>432</v>
      </c>
      <c r="V1372">
        <v>0</v>
      </c>
      <c r="W1372">
        <v>125457.11</v>
      </c>
    </row>
    <row r="1373" spans="1:23" x14ac:dyDescent="0.35">
      <c r="A1373">
        <v>30000063824</v>
      </c>
      <c r="B1373">
        <v>1659989</v>
      </c>
      <c r="C1373">
        <v>3002393</v>
      </c>
      <c r="E1373" t="s">
        <v>49</v>
      </c>
      <c r="F1373" t="s">
        <v>24</v>
      </c>
      <c r="G1373" t="s">
        <v>25</v>
      </c>
      <c r="H1373" s="2">
        <v>42814</v>
      </c>
      <c r="I1373" s="2">
        <v>42814</v>
      </c>
      <c r="J1373" s="2">
        <v>42863</v>
      </c>
      <c r="L1373" t="s">
        <v>61</v>
      </c>
      <c r="M1373" t="s">
        <v>508</v>
      </c>
      <c r="O1373" t="s">
        <v>508</v>
      </c>
      <c r="P1373" t="s">
        <v>401</v>
      </c>
      <c r="Q1373" t="s">
        <v>401</v>
      </c>
      <c r="R1373" t="s">
        <v>457</v>
      </c>
      <c r="S1373" t="s">
        <v>432</v>
      </c>
      <c r="V1373">
        <v>0</v>
      </c>
      <c r="W1373">
        <v>125457.11</v>
      </c>
    </row>
    <row r="1374" spans="1:23" x14ac:dyDescent="0.35">
      <c r="A1374">
        <v>30000063824</v>
      </c>
      <c r="B1374">
        <v>1659989</v>
      </c>
      <c r="C1374">
        <v>3002393</v>
      </c>
      <c r="E1374" t="s">
        <v>49</v>
      </c>
      <c r="F1374" t="s">
        <v>24</v>
      </c>
      <c r="G1374" t="s">
        <v>25</v>
      </c>
      <c r="H1374" s="2">
        <v>42814</v>
      </c>
      <c r="I1374" s="2">
        <v>42814</v>
      </c>
      <c r="J1374" s="2">
        <v>42863</v>
      </c>
      <c r="L1374" t="s">
        <v>61</v>
      </c>
      <c r="M1374" t="s">
        <v>508</v>
      </c>
      <c r="O1374" t="s">
        <v>508</v>
      </c>
      <c r="P1374" t="s">
        <v>401</v>
      </c>
      <c r="Q1374" t="s">
        <v>401</v>
      </c>
      <c r="R1374" t="s">
        <v>457</v>
      </c>
      <c r="S1374" t="s">
        <v>432</v>
      </c>
      <c r="V1374">
        <v>0</v>
      </c>
      <c r="W1374">
        <v>125457.11</v>
      </c>
    </row>
    <row r="1375" spans="1:23" x14ac:dyDescent="0.35">
      <c r="A1375">
        <v>30000063824</v>
      </c>
      <c r="B1375">
        <v>1659989</v>
      </c>
      <c r="C1375">
        <v>3002393</v>
      </c>
      <c r="E1375" t="s">
        <v>49</v>
      </c>
      <c r="F1375" t="s">
        <v>24</v>
      </c>
      <c r="G1375" t="s">
        <v>25</v>
      </c>
      <c r="H1375" s="2">
        <v>42814</v>
      </c>
      <c r="I1375" s="2">
        <v>42814</v>
      </c>
      <c r="J1375" s="2">
        <v>42863</v>
      </c>
      <c r="L1375" t="s">
        <v>61</v>
      </c>
      <c r="M1375" t="s">
        <v>508</v>
      </c>
      <c r="O1375" t="s">
        <v>508</v>
      </c>
      <c r="P1375" t="s">
        <v>401</v>
      </c>
      <c r="Q1375" t="s">
        <v>401</v>
      </c>
      <c r="R1375" t="s">
        <v>457</v>
      </c>
      <c r="S1375" t="s">
        <v>432</v>
      </c>
      <c r="V1375">
        <v>0</v>
      </c>
      <c r="W1375">
        <v>125457.11</v>
      </c>
    </row>
    <row r="1376" spans="1:23" x14ac:dyDescent="0.35">
      <c r="A1376">
        <v>30000063824</v>
      </c>
      <c r="B1376">
        <v>1659989</v>
      </c>
      <c r="C1376">
        <v>3002393</v>
      </c>
      <c r="E1376" t="s">
        <v>49</v>
      </c>
      <c r="F1376" t="s">
        <v>24</v>
      </c>
      <c r="G1376" t="s">
        <v>25</v>
      </c>
      <c r="H1376" s="2">
        <v>42814</v>
      </c>
      <c r="I1376" s="2">
        <v>42814</v>
      </c>
      <c r="J1376" s="2">
        <v>42863</v>
      </c>
      <c r="L1376" t="s">
        <v>61</v>
      </c>
      <c r="M1376" t="s">
        <v>508</v>
      </c>
      <c r="O1376" t="s">
        <v>508</v>
      </c>
      <c r="P1376" t="s">
        <v>401</v>
      </c>
      <c r="Q1376" t="s">
        <v>401</v>
      </c>
      <c r="R1376" t="s">
        <v>457</v>
      </c>
      <c r="S1376" t="s">
        <v>432</v>
      </c>
      <c r="V1376">
        <v>0</v>
      </c>
      <c r="W1376">
        <v>125457.11</v>
      </c>
    </row>
    <row r="1377" spans="1:23" x14ac:dyDescent="0.35">
      <c r="A1377">
        <v>30000063824</v>
      </c>
      <c r="B1377">
        <v>1659989</v>
      </c>
      <c r="C1377">
        <v>3002393</v>
      </c>
      <c r="E1377" t="s">
        <v>49</v>
      </c>
      <c r="F1377" t="s">
        <v>24</v>
      </c>
      <c r="G1377" t="s">
        <v>25</v>
      </c>
      <c r="H1377" s="2">
        <v>42814</v>
      </c>
      <c r="I1377" s="2">
        <v>42814</v>
      </c>
      <c r="J1377" s="2">
        <v>42863</v>
      </c>
      <c r="L1377" t="s">
        <v>61</v>
      </c>
      <c r="M1377" t="s">
        <v>508</v>
      </c>
      <c r="O1377" t="s">
        <v>508</v>
      </c>
      <c r="P1377" t="s">
        <v>401</v>
      </c>
      <c r="Q1377" t="s">
        <v>401</v>
      </c>
      <c r="R1377" t="s">
        <v>457</v>
      </c>
      <c r="S1377" t="s">
        <v>432</v>
      </c>
      <c r="V1377">
        <v>0</v>
      </c>
      <c r="W1377">
        <v>125457.11</v>
      </c>
    </row>
    <row r="1378" spans="1:23" x14ac:dyDescent="0.35">
      <c r="A1378">
        <v>30000063824</v>
      </c>
      <c r="B1378">
        <v>1659989</v>
      </c>
      <c r="C1378">
        <v>3002393</v>
      </c>
      <c r="E1378" t="s">
        <v>49</v>
      </c>
      <c r="F1378" t="s">
        <v>24</v>
      </c>
      <c r="G1378" t="s">
        <v>25</v>
      </c>
      <c r="H1378" s="2">
        <v>42814</v>
      </c>
      <c r="I1378" s="2">
        <v>42814</v>
      </c>
      <c r="J1378" s="2">
        <v>42863</v>
      </c>
      <c r="L1378" t="s">
        <v>61</v>
      </c>
      <c r="M1378" t="s">
        <v>508</v>
      </c>
      <c r="O1378" t="s">
        <v>508</v>
      </c>
      <c r="P1378" t="s">
        <v>401</v>
      </c>
      <c r="Q1378" t="s">
        <v>401</v>
      </c>
      <c r="R1378" t="s">
        <v>457</v>
      </c>
      <c r="S1378" t="s">
        <v>432</v>
      </c>
      <c r="V1378">
        <v>0</v>
      </c>
      <c r="W1378">
        <v>125457.11</v>
      </c>
    </row>
    <row r="1379" spans="1:23" x14ac:dyDescent="0.35">
      <c r="A1379">
        <v>30000063824</v>
      </c>
      <c r="B1379">
        <v>1659989</v>
      </c>
      <c r="C1379">
        <v>3002393</v>
      </c>
      <c r="E1379" t="s">
        <v>49</v>
      </c>
      <c r="F1379" t="s">
        <v>24</v>
      </c>
      <c r="G1379" t="s">
        <v>25</v>
      </c>
      <c r="H1379" s="2">
        <v>42814</v>
      </c>
      <c r="I1379" s="2">
        <v>42814</v>
      </c>
      <c r="J1379" s="2">
        <v>42863</v>
      </c>
      <c r="L1379" t="s">
        <v>61</v>
      </c>
      <c r="M1379" t="s">
        <v>508</v>
      </c>
      <c r="O1379" t="s">
        <v>508</v>
      </c>
      <c r="P1379" t="s">
        <v>401</v>
      </c>
      <c r="Q1379" t="s">
        <v>401</v>
      </c>
      <c r="R1379" t="s">
        <v>457</v>
      </c>
      <c r="S1379" t="s">
        <v>432</v>
      </c>
      <c r="V1379">
        <v>0</v>
      </c>
      <c r="W1379">
        <v>125457.11</v>
      </c>
    </row>
    <row r="1380" spans="1:23" x14ac:dyDescent="0.35">
      <c r="A1380">
        <v>30000063824</v>
      </c>
      <c r="B1380">
        <v>1659989</v>
      </c>
      <c r="C1380">
        <v>3002393</v>
      </c>
      <c r="E1380" t="s">
        <v>49</v>
      </c>
      <c r="F1380" t="s">
        <v>24</v>
      </c>
      <c r="G1380" t="s">
        <v>25</v>
      </c>
      <c r="H1380" s="2">
        <v>42814</v>
      </c>
      <c r="I1380" s="2">
        <v>42814</v>
      </c>
      <c r="J1380" s="2">
        <v>42863</v>
      </c>
      <c r="L1380" t="s">
        <v>61</v>
      </c>
      <c r="M1380" t="s">
        <v>508</v>
      </c>
      <c r="O1380" t="s">
        <v>508</v>
      </c>
      <c r="P1380" t="s">
        <v>401</v>
      </c>
      <c r="Q1380" t="s">
        <v>401</v>
      </c>
      <c r="R1380" t="s">
        <v>457</v>
      </c>
      <c r="S1380" t="s">
        <v>432</v>
      </c>
      <c r="V1380">
        <v>0</v>
      </c>
      <c r="W1380">
        <v>125457.11</v>
      </c>
    </row>
    <row r="1381" spans="1:23" x14ac:dyDescent="0.35">
      <c r="A1381">
        <v>30000063824</v>
      </c>
      <c r="B1381">
        <v>1659989</v>
      </c>
      <c r="C1381">
        <v>3002393</v>
      </c>
      <c r="E1381" t="s">
        <v>49</v>
      </c>
      <c r="F1381" t="s">
        <v>24</v>
      </c>
      <c r="G1381" t="s">
        <v>25</v>
      </c>
      <c r="H1381" s="2">
        <v>42814</v>
      </c>
      <c r="I1381" s="2">
        <v>42814</v>
      </c>
      <c r="J1381" s="2">
        <v>42863</v>
      </c>
      <c r="L1381" t="s">
        <v>61</v>
      </c>
      <c r="M1381" t="s">
        <v>508</v>
      </c>
      <c r="O1381" t="s">
        <v>508</v>
      </c>
      <c r="P1381" t="s">
        <v>401</v>
      </c>
      <c r="Q1381" t="s">
        <v>401</v>
      </c>
      <c r="R1381" t="s">
        <v>457</v>
      </c>
      <c r="S1381" t="s">
        <v>432</v>
      </c>
      <c r="V1381">
        <v>0</v>
      </c>
      <c r="W1381">
        <v>125457.11</v>
      </c>
    </row>
    <row r="1382" spans="1:23" x14ac:dyDescent="0.35">
      <c r="A1382">
        <v>30000063824</v>
      </c>
      <c r="B1382">
        <v>1659989</v>
      </c>
      <c r="C1382">
        <v>3002393</v>
      </c>
      <c r="E1382" t="s">
        <v>49</v>
      </c>
      <c r="F1382" t="s">
        <v>24</v>
      </c>
      <c r="G1382" t="s">
        <v>25</v>
      </c>
      <c r="H1382" s="2">
        <v>42814</v>
      </c>
      <c r="I1382" s="2">
        <v>42814</v>
      </c>
      <c r="J1382" s="2">
        <v>42863</v>
      </c>
      <c r="L1382" t="s">
        <v>61</v>
      </c>
      <c r="M1382" t="s">
        <v>508</v>
      </c>
      <c r="O1382" t="s">
        <v>508</v>
      </c>
      <c r="P1382" t="s">
        <v>401</v>
      </c>
      <c r="Q1382" t="s">
        <v>401</v>
      </c>
      <c r="R1382" t="s">
        <v>457</v>
      </c>
      <c r="S1382" t="s">
        <v>432</v>
      </c>
      <c r="V1382">
        <v>0</v>
      </c>
      <c r="W1382">
        <v>125457.11</v>
      </c>
    </row>
    <row r="1383" spans="1:23" x14ac:dyDescent="0.35">
      <c r="A1383">
        <v>30000063824</v>
      </c>
      <c r="B1383">
        <v>1659989</v>
      </c>
      <c r="C1383">
        <v>3002393</v>
      </c>
      <c r="E1383" t="s">
        <v>49</v>
      </c>
      <c r="F1383" t="s">
        <v>24</v>
      </c>
      <c r="G1383" t="s">
        <v>25</v>
      </c>
      <c r="H1383" s="2">
        <v>42814</v>
      </c>
      <c r="I1383" s="2">
        <v>42814</v>
      </c>
      <c r="J1383" s="2">
        <v>42863</v>
      </c>
      <c r="L1383" t="s">
        <v>61</v>
      </c>
      <c r="M1383" t="s">
        <v>508</v>
      </c>
      <c r="O1383" t="s">
        <v>508</v>
      </c>
      <c r="P1383" t="s">
        <v>401</v>
      </c>
      <c r="Q1383" t="s">
        <v>401</v>
      </c>
      <c r="R1383" t="s">
        <v>457</v>
      </c>
      <c r="S1383" t="s">
        <v>432</v>
      </c>
      <c r="V1383">
        <v>0</v>
      </c>
      <c r="W1383">
        <v>125457.11</v>
      </c>
    </row>
    <row r="1384" spans="1:23" x14ac:dyDescent="0.35">
      <c r="A1384">
        <v>30000063824</v>
      </c>
      <c r="B1384">
        <v>1659989</v>
      </c>
      <c r="C1384">
        <v>3002393</v>
      </c>
      <c r="E1384" t="s">
        <v>49</v>
      </c>
      <c r="F1384" t="s">
        <v>24</v>
      </c>
      <c r="G1384" t="s">
        <v>25</v>
      </c>
      <c r="H1384" s="2">
        <v>42814</v>
      </c>
      <c r="I1384" s="2">
        <v>42814</v>
      </c>
      <c r="J1384" s="2">
        <v>42863</v>
      </c>
      <c r="L1384" t="s">
        <v>61</v>
      </c>
      <c r="M1384" t="s">
        <v>508</v>
      </c>
      <c r="O1384" t="s">
        <v>508</v>
      </c>
      <c r="P1384" t="s">
        <v>401</v>
      </c>
      <c r="Q1384" t="s">
        <v>401</v>
      </c>
      <c r="R1384" t="s">
        <v>457</v>
      </c>
      <c r="S1384" t="s">
        <v>432</v>
      </c>
      <c r="V1384">
        <v>0</v>
      </c>
      <c r="W1384">
        <v>125457.11</v>
      </c>
    </row>
    <row r="1385" spans="1:23" x14ac:dyDescent="0.35">
      <c r="A1385">
        <v>30000063824</v>
      </c>
      <c r="B1385">
        <v>1659989</v>
      </c>
      <c r="C1385">
        <v>3002393</v>
      </c>
      <c r="E1385" t="s">
        <v>49</v>
      </c>
      <c r="F1385" t="s">
        <v>24</v>
      </c>
      <c r="G1385" t="s">
        <v>25</v>
      </c>
      <c r="H1385" s="2">
        <v>42814</v>
      </c>
      <c r="I1385" s="2">
        <v>42814</v>
      </c>
      <c r="J1385" s="2">
        <v>42863</v>
      </c>
      <c r="L1385" t="s">
        <v>61</v>
      </c>
      <c r="M1385" t="s">
        <v>508</v>
      </c>
      <c r="O1385" t="s">
        <v>508</v>
      </c>
      <c r="P1385" t="s">
        <v>401</v>
      </c>
      <c r="Q1385" t="s">
        <v>401</v>
      </c>
      <c r="R1385" t="s">
        <v>457</v>
      </c>
      <c r="S1385" t="s">
        <v>432</v>
      </c>
      <c r="V1385">
        <v>0</v>
      </c>
      <c r="W1385">
        <v>125457.11</v>
      </c>
    </row>
    <row r="1386" spans="1:23" x14ac:dyDescent="0.35">
      <c r="A1386">
        <v>30000063824</v>
      </c>
      <c r="B1386">
        <v>1659989</v>
      </c>
      <c r="C1386">
        <v>3002393</v>
      </c>
      <c r="E1386" t="s">
        <v>49</v>
      </c>
      <c r="F1386" t="s">
        <v>24</v>
      </c>
      <c r="G1386" t="s">
        <v>25</v>
      </c>
      <c r="H1386" s="2">
        <v>42814</v>
      </c>
      <c r="I1386" s="2">
        <v>42814</v>
      </c>
      <c r="J1386" s="2">
        <v>42863</v>
      </c>
      <c r="L1386" t="s">
        <v>61</v>
      </c>
      <c r="M1386" t="s">
        <v>508</v>
      </c>
      <c r="O1386" t="s">
        <v>508</v>
      </c>
      <c r="P1386" t="s">
        <v>401</v>
      </c>
      <c r="Q1386" t="s">
        <v>401</v>
      </c>
      <c r="R1386" t="s">
        <v>457</v>
      </c>
      <c r="S1386" t="s">
        <v>432</v>
      </c>
      <c r="V1386">
        <v>0</v>
      </c>
      <c r="W1386">
        <v>125457.11</v>
      </c>
    </row>
    <row r="1387" spans="1:23" x14ac:dyDescent="0.35">
      <c r="A1387">
        <v>30000063824</v>
      </c>
      <c r="B1387">
        <v>1659989</v>
      </c>
      <c r="C1387">
        <v>3002393</v>
      </c>
      <c r="E1387" t="s">
        <v>49</v>
      </c>
      <c r="F1387" t="s">
        <v>24</v>
      </c>
      <c r="G1387" t="s">
        <v>25</v>
      </c>
      <c r="H1387" s="2">
        <v>42814</v>
      </c>
      <c r="I1387" s="2">
        <v>42814</v>
      </c>
      <c r="J1387" s="2">
        <v>42863</v>
      </c>
      <c r="L1387" t="s">
        <v>61</v>
      </c>
      <c r="M1387" t="s">
        <v>508</v>
      </c>
      <c r="O1387" t="s">
        <v>508</v>
      </c>
      <c r="P1387" t="s">
        <v>401</v>
      </c>
      <c r="Q1387" t="s">
        <v>401</v>
      </c>
      <c r="R1387" t="s">
        <v>457</v>
      </c>
      <c r="S1387" t="s">
        <v>432</v>
      </c>
      <c r="V1387">
        <v>0</v>
      </c>
      <c r="W1387">
        <v>125457.11</v>
      </c>
    </row>
    <row r="1388" spans="1:23" x14ac:dyDescent="0.35">
      <c r="A1388">
        <v>30000063824</v>
      </c>
      <c r="B1388">
        <v>1659989</v>
      </c>
      <c r="C1388">
        <v>3002393</v>
      </c>
      <c r="E1388" t="s">
        <v>49</v>
      </c>
      <c r="F1388" t="s">
        <v>24</v>
      </c>
      <c r="G1388" t="s">
        <v>25</v>
      </c>
      <c r="H1388" s="2">
        <v>42814</v>
      </c>
      <c r="I1388" s="2">
        <v>42814</v>
      </c>
      <c r="J1388" s="2">
        <v>42863</v>
      </c>
      <c r="L1388" t="s">
        <v>61</v>
      </c>
      <c r="M1388" t="s">
        <v>508</v>
      </c>
      <c r="O1388" t="s">
        <v>508</v>
      </c>
      <c r="P1388" t="s">
        <v>401</v>
      </c>
      <c r="Q1388" t="s">
        <v>401</v>
      </c>
      <c r="R1388" t="s">
        <v>457</v>
      </c>
      <c r="S1388" t="s">
        <v>432</v>
      </c>
      <c r="V1388">
        <v>0</v>
      </c>
      <c r="W1388">
        <v>125457.11</v>
      </c>
    </row>
    <row r="1389" spans="1:23" x14ac:dyDescent="0.35">
      <c r="A1389">
        <v>30000063824</v>
      </c>
      <c r="B1389">
        <v>1659989</v>
      </c>
      <c r="C1389">
        <v>3002393</v>
      </c>
      <c r="E1389" t="s">
        <v>49</v>
      </c>
      <c r="F1389" t="s">
        <v>24</v>
      </c>
      <c r="G1389" t="s">
        <v>25</v>
      </c>
      <c r="H1389" s="2">
        <v>42814</v>
      </c>
      <c r="I1389" s="2">
        <v>42814</v>
      </c>
      <c r="J1389" s="2">
        <v>42863</v>
      </c>
      <c r="L1389" t="s">
        <v>61</v>
      </c>
      <c r="M1389" t="s">
        <v>508</v>
      </c>
      <c r="O1389" t="s">
        <v>508</v>
      </c>
      <c r="P1389" t="s">
        <v>401</v>
      </c>
      <c r="Q1389" t="s">
        <v>401</v>
      </c>
      <c r="R1389" t="s">
        <v>457</v>
      </c>
      <c r="S1389" t="s">
        <v>432</v>
      </c>
      <c r="V1389">
        <v>0</v>
      </c>
      <c r="W1389">
        <v>125457.11</v>
      </c>
    </row>
    <row r="1390" spans="1:23" x14ac:dyDescent="0.35">
      <c r="A1390">
        <v>30000063824</v>
      </c>
      <c r="B1390">
        <v>1659989</v>
      </c>
      <c r="C1390">
        <v>3002393</v>
      </c>
      <c r="E1390" t="s">
        <v>49</v>
      </c>
      <c r="F1390" t="s">
        <v>24</v>
      </c>
      <c r="G1390" t="s">
        <v>25</v>
      </c>
      <c r="H1390" s="2">
        <v>42814</v>
      </c>
      <c r="I1390" s="2">
        <v>42814</v>
      </c>
      <c r="J1390" s="2">
        <v>42863</v>
      </c>
      <c r="L1390" t="s">
        <v>61</v>
      </c>
      <c r="M1390" t="s">
        <v>508</v>
      </c>
      <c r="O1390" t="s">
        <v>508</v>
      </c>
      <c r="P1390" t="s">
        <v>401</v>
      </c>
      <c r="Q1390" t="s">
        <v>401</v>
      </c>
      <c r="R1390" t="s">
        <v>457</v>
      </c>
      <c r="S1390" t="s">
        <v>432</v>
      </c>
      <c r="V1390">
        <v>0</v>
      </c>
      <c r="W1390">
        <v>125457.11</v>
      </c>
    </row>
    <row r="1391" spans="1:23" x14ac:dyDescent="0.35">
      <c r="A1391">
        <v>30000063824</v>
      </c>
      <c r="B1391">
        <v>1659989</v>
      </c>
      <c r="C1391">
        <v>3002393</v>
      </c>
      <c r="E1391" t="s">
        <v>49</v>
      </c>
      <c r="F1391" t="s">
        <v>24</v>
      </c>
      <c r="G1391" t="s">
        <v>25</v>
      </c>
      <c r="H1391" s="2">
        <v>42814</v>
      </c>
      <c r="I1391" s="2">
        <v>42814</v>
      </c>
      <c r="J1391" s="2">
        <v>42863</v>
      </c>
      <c r="L1391" t="s">
        <v>61</v>
      </c>
      <c r="M1391" t="s">
        <v>508</v>
      </c>
      <c r="O1391" t="s">
        <v>508</v>
      </c>
      <c r="P1391" t="s">
        <v>401</v>
      </c>
      <c r="Q1391" t="s">
        <v>401</v>
      </c>
      <c r="R1391" t="s">
        <v>457</v>
      </c>
      <c r="S1391" t="s">
        <v>432</v>
      </c>
      <c r="V1391">
        <v>0</v>
      </c>
      <c r="W1391">
        <v>125457.11</v>
      </c>
    </row>
    <row r="1392" spans="1:23" x14ac:dyDescent="0.35">
      <c r="A1392">
        <v>30000063824</v>
      </c>
      <c r="B1392">
        <v>1659989</v>
      </c>
      <c r="C1392">
        <v>3002393</v>
      </c>
      <c r="E1392" t="s">
        <v>49</v>
      </c>
      <c r="F1392" t="s">
        <v>24</v>
      </c>
      <c r="G1392" t="s">
        <v>25</v>
      </c>
      <c r="H1392" s="2">
        <v>42814</v>
      </c>
      <c r="I1392" s="2">
        <v>42814</v>
      </c>
      <c r="J1392" s="2">
        <v>42863</v>
      </c>
      <c r="L1392" t="s">
        <v>61</v>
      </c>
      <c r="M1392" t="s">
        <v>508</v>
      </c>
      <c r="O1392" t="s">
        <v>508</v>
      </c>
      <c r="P1392" t="s">
        <v>401</v>
      </c>
      <c r="Q1392" t="s">
        <v>401</v>
      </c>
      <c r="R1392" t="s">
        <v>457</v>
      </c>
      <c r="S1392" t="s">
        <v>432</v>
      </c>
      <c r="V1392">
        <v>0</v>
      </c>
      <c r="W1392">
        <v>125457.11</v>
      </c>
    </row>
    <row r="1393" spans="1:23" x14ac:dyDescent="0.35">
      <c r="A1393">
        <v>30000063824</v>
      </c>
      <c r="C1393">
        <v>3002393</v>
      </c>
      <c r="E1393" t="s">
        <v>23</v>
      </c>
      <c r="F1393" t="s">
        <v>24</v>
      </c>
      <c r="G1393" t="s">
        <v>25</v>
      </c>
      <c r="H1393" s="2">
        <v>42814</v>
      </c>
      <c r="I1393" s="2">
        <v>42814</v>
      </c>
      <c r="J1393" s="2">
        <v>42863</v>
      </c>
      <c r="L1393" t="s">
        <v>61</v>
      </c>
      <c r="M1393" t="s">
        <v>508</v>
      </c>
      <c r="N1393" t="s">
        <v>190</v>
      </c>
      <c r="O1393" t="s">
        <v>508</v>
      </c>
      <c r="P1393" t="s">
        <v>190</v>
      </c>
      <c r="Q1393" t="s">
        <v>190</v>
      </c>
      <c r="R1393" t="s">
        <v>457</v>
      </c>
      <c r="S1393" t="s">
        <v>432</v>
      </c>
      <c r="T1393">
        <v>4</v>
      </c>
      <c r="U1393">
        <v>17139.88</v>
      </c>
    </row>
    <row r="1394" spans="1:23" x14ac:dyDescent="0.35">
      <c r="A1394">
        <v>30000063824</v>
      </c>
      <c r="B1394">
        <v>1659989</v>
      </c>
      <c r="C1394">
        <v>3747073</v>
      </c>
      <c r="E1394" t="s">
        <v>49</v>
      </c>
      <c r="F1394" t="s">
        <v>24</v>
      </c>
      <c r="G1394" t="s">
        <v>25</v>
      </c>
      <c r="H1394" s="2">
        <v>42863</v>
      </c>
      <c r="I1394" s="2">
        <v>42863</v>
      </c>
      <c r="J1394" s="2">
        <v>42907</v>
      </c>
      <c r="L1394" t="s">
        <v>493</v>
      </c>
      <c r="M1394" t="s">
        <v>525</v>
      </c>
      <c r="O1394" t="s">
        <v>525</v>
      </c>
      <c r="P1394" t="s">
        <v>583</v>
      </c>
      <c r="Q1394" t="s">
        <v>583</v>
      </c>
      <c r="R1394" t="s">
        <v>584</v>
      </c>
      <c r="S1394" t="s">
        <v>585</v>
      </c>
      <c r="V1394">
        <v>0</v>
      </c>
      <c r="W1394">
        <v>72600</v>
      </c>
    </row>
    <row r="1395" spans="1:23" x14ac:dyDescent="0.35">
      <c r="A1395">
        <v>30000063824</v>
      </c>
      <c r="B1395">
        <v>1659989</v>
      </c>
      <c r="C1395">
        <v>3747073</v>
      </c>
      <c r="E1395" t="s">
        <v>49</v>
      </c>
      <c r="F1395" t="s">
        <v>24</v>
      </c>
      <c r="G1395" t="s">
        <v>25</v>
      </c>
      <c r="H1395" s="2">
        <v>42863</v>
      </c>
      <c r="I1395" s="2">
        <v>42863</v>
      </c>
      <c r="J1395" s="2">
        <v>42907</v>
      </c>
      <c r="L1395" t="s">
        <v>493</v>
      </c>
      <c r="M1395" t="s">
        <v>525</v>
      </c>
      <c r="O1395" t="s">
        <v>525</v>
      </c>
      <c r="P1395" t="s">
        <v>583</v>
      </c>
      <c r="Q1395" t="s">
        <v>583</v>
      </c>
      <c r="R1395" t="s">
        <v>584</v>
      </c>
      <c r="S1395" t="s">
        <v>585</v>
      </c>
      <c r="V1395">
        <v>0</v>
      </c>
      <c r="W1395">
        <v>72600</v>
      </c>
    </row>
    <row r="1396" spans="1:23" x14ac:dyDescent="0.35">
      <c r="A1396">
        <v>30000063824</v>
      </c>
      <c r="B1396">
        <v>1659989</v>
      </c>
      <c r="C1396">
        <v>3747073</v>
      </c>
      <c r="E1396" t="s">
        <v>49</v>
      </c>
      <c r="F1396" t="s">
        <v>24</v>
      </c>
      <c r="G1396" t="s">
        <v>25</v>
      </c>
      <c r="H1396" s="2">
        <v>42863</v>
      </c>
      <c r="I1396" s="2">
        <v>42863</v>
      </c>
      <c r="J1396" s="2">
        <v>42907</v>
      </c>
      <c r="L1396" t="s">
        <v>493</v>
      </c>
      <c r="M1396" t="s">
        <v>525</v>
      </c>
      <c r="O1396" t="s">
        <v>525</v>
      </c>
      <c r="P1396" t="s">
        <v>583</v>
      </c>
      <c r="Q1396" t="s">
        <v>583</v>
      </c>
      <c r="R1396" t="s">
        <v>584</v>
      </c>
      <c r="S1396" t="s">
        <v>585</v>
      </c>
      <c r="V1396">
        <v>0</v>
      </c>
      <c r="W1396">
        <v>72600</v>
      </c>
    </row>
    <row r="1397" spans="1:23" x14ac:dyDescent="0.35">
      <c r="A1397">
        <v>30000063824</v>
      </c>
      <c r="B1397">
        <v>1659989</v>
      </c>
      <c r="C1397">
        <v>3747073</v>
      </c>
      <c r="E1397" t="s">
        <v>49</v>
      </c>
      <c r="F1397" t="s">
        <v>24</v>
      </c>
      <c r="G1397" t="s">
        <v>25</v>
      </c>
      <c r="H1397" s="2">
        <v>42863</v>
      </c>
      <c r="I1397" s="2">
        <v>42863</v>
      </c>
      <c r="J1397" s="2">
        <v>42907</v>
      </c>
      <c r="L1397" t="s">
        <v>493</v>
      </c>
      <c r="M1397" t="s">
        <v>525</v>
      </c>
      <c r="O1397" t="s">
        <v>525</v>
      </c>
      <c r="P1397" t="s">
        <v>583</v>
      </c>
      <c r="Q1397" t="s">
        <v>583</v>
      </c>
      <c r="R1397" t="s">
        <v>584</v>
      </c>
      <c r="S1397" t="s">
        <v>585</v>
      </c>
      <c r="V1397">
        <v>0</v>
      </c>
      <c r="W1397">
        <v>72600</v>
      </c>
    </row>
    <row r="1398" spans="1:23" x14ac:dyDescent="0.35">
      <c r="A1398">
        <v>30000063824</v>
      </c>
      <c r="B1398">
        <v>1659989</v>
      </c>
      <c r="C1398">
        <v>3747073</v>
      </c>
      <c r="E1398" t="s">
        <v>49</v>
      </c>
      <c r="F1398" t="s">
        <v>24</v>
      </c>
      <c r="G1398" t="s">
        <v>25</v>
      </c>
      <c r="H1398" s="2">
        <v>42863</v>
      </c>
      <c r="I1398" s="2">
        <v>42863</v>
      </c>
      <c r="J1398" s="2">
        <v>42907</v>
      </c>
      <c r="L1398" t="s">
        <v>493</v>
      </c>
      <c r="M1398" t="s">
        <v>525</v>
      </c>
      <c r="O1398" t="s">
        <v>525</v>
      </c>
      <c r="P1398" t="s">
        <v>583</v>
      </c>
      <c r="Q1398" t="s">
        <v>583</v>
      </c>
      <c r="R1398" t="s">
        <v>584</v>
      </c>
      <c r="S1398" t="s">
        <v>585</v>
      </c>
      <c r="V1398">
        <v>0</v>
      </c>
      <c r="W1398">
        <v>72600</v>
      </c>
    </row>
    <row r="1399" spans="1:23" x14ac:dyDescent="0.35">
      <c r="A1399">
        <v>30000063824</v>
      </c>
      <c r="B1399">
        <v>1659989</v>
      </c>
      <c r="C1399">
        <v>3747073</v>
      </c>
      <c r="E1399" t="s">
        <v>49</v>
      </c>
      <c r="F1399" t="s">
        <v>24</v>
      </c>
      <c r="G1399" t="s">
        <v>25</v>
      </c>
      <c r="H1399" s="2">
        <v>42863</v>
      </c>
      <c r="I1399" s="2">
        <v>42863</v>
      </c>
      <c r="J1399" s="2">
        <v>42907</v>
      </c>
      <c r="L1399" t="s">
        <v>493</v>
      </c>
      <c r="M1399" t="s">
        <v>525</v>
      </c>
      <c r="O1399" t="s">
        <v>525</v>
      </c>
      <c r="P1399" t="s">
        <v>583</v>
      </c>
      <c r="Q1399" t="s">
        <v>583</v>
      </c>
      <c r="R1399" t="s">
        <v>584</v>
      </c>
      <c r="S1399" t="s">
        <v>585</v>
      </c>
      <c r="V1399">
        <v>0</v>
      </c>
      <c r="W1399">
        <v>72600</v>
      </c>
    </row>
    <row r="1400" spans="1:23" x14ac:dyDescent="0.35">
      <c r="A1400">
        <v>30000063824</v>
      </c>
      <c r="B1400">
        <v>1659989</v>
      </c>
      <c r="C1400">
        <v>3747073</v>
      </c>
      <c r="E1400" t="s">
        <v>49</v>
      </c>
      <c r="F1400" t="s">
        <v>24</v>
      </c>
      <c r="G1400" t="s">
        <v>25</v>
      </c>
      <c r="H1400" s="2">
        <v>42863</v>
      </c>
      <c r="I1400" s="2">
        <v>42863</v>
      </c>
      <c r="J1400" s="2">
        <v>42907</v>
      </c>
      <c r="L1400" t="s">
        <v>493</v>
      </c>
      <c r="M1400" t="s">
        <v>525</v>
      </c>
      <c r="O1400" t="s">
        <v>525</v>
      </c>
      <c r="P1400" t="s">
        <v>583</v>
      </c>
      <c r="Q1400" t="s">
        <v>583</v>
      </c>
      <c r="R1400" t="s">
        <v>584</v>
      </c>
      <c r="S1400" t="s">
        <v>585</v>
      </c>
      <c r="V1400">
        <v>0</v>
      </c>
      <c r="W1400">
        <v>72600</v>
      </c>
    </row>
    <row r="1401" spans="1:23" x14ac:dyDescent="0.35">
      <c r="A1401">
        <v>30000063824</v>
      </c>
      <c r="B1401">
        <v>1659989</v>
      </c>
      <c r="C1401">
        <v>3747073</v>
      </c>
      <c r="E1401" t="s">
        <v>49</v>
      </c>
      <c r="F1401" t="s">
        <v>24</v>
      </c>
      <c r="G1401" t="s">
        <v>25</v>
      </c>
      <c r="H1401" s="2">
        <v>42863</v>
      </c>
      <c r="I1401" s="2">
        <v>42863</v>
      </c>
      <c r="J1401" s="2">
        <v>42907</v>
      </c>
      <c r="L1401" t="s">
        <v>493</v>
      </c>
      <c r="M1401" t="s">
        <v>525</v>
      </c>
      <c r="O1401" t="s">
        <v>525</v>
      </c>
      <c r="P1401" t="s">
        <v>583</v>
      </c>
      <c r="Q1401" t="s">
        <v>583</v>
      </c>
      <c r="R1401" t="s">
        <v>584</v>
      </c>
      <c r="S1401" t="s">
        <v>585</v>
      </c>
      <c r="V1401">
        <v>0</v>
      </c>
      <c r="W1401">
        <v>72600</v>
      </c>
    </row>
    <row r="1402" spans="1:23" x14ac:dyDescent="0.35">
      <c r="A1402">
        <v>30000063824</v>
      </c>
      <c r="B1402">
        <v>1659989</v>
      </c>
      <c r="C1402">
        <v>3747073</v>
      </c>
      <c r="E1402" t="s">
        <v>49</v>
      </c>
      <c r="F1402" t="s">
        <v>24</v>
      </c>
      <c r="G1402" t="s">
        <v>25</v>
      </c>
      <c r="H1402" s="2">
        <v>42863</v>
      </c>
      <c r="I1402" s="2">
        <v>42863</v>
      </c>
      <c r="J1402" s="2">
        <v>42907</v>
      </c>
      <c r="L1402" t="s">
        <v>493</v>
      </c>
      <c r="M1402" t="s">
        <v>525</v>
      </c>
      <c r="O1402" t="s">
        <v>525</v>
      </c>
      <c r="P1402" t="s">
        <v>583</v>
      </c>
      <c r="Q1402" t="s">
        <v>583</v>
      </c>
      <c r="R1402" t="s">
        <v>584</v>
      </c>
      <c r="S1402" t="s">
        <v>585</v>
      </c>
      <c r="V1402">
        <v>0</v>
      </c>
      <c r="W1402">
        <v>72600</v>
      </c>
    </row>
    <row r="1403" spans="1:23" x14ac:dyDescent="0.35">
      <c r="A1403">
        <v>30000063824</v>
      </c>
      <c r="B1403">
        <v>1659989</v>
      </c>
      <c r="C1403">
        <v>3747073</v>
      </c>
      <c r="E1403" t="s">
        <v>49</v>
      </c>
      <c r="F1403" t="s">
        <v>24</v>
      </c>
      <c r="G1403" t="s">
        <v>25</v>
      </c>
      <c r="H1403" s="2">
        <v>42863</v>
      </c>
      <c r="I1403" s="2">
        <v>42863</v>
      </c>
      <c r="J1403" s="2">
        <v>42907</v>
      </c>
      <c r="L1403" t="s">
        <v>493</v>
      </c>
      <c r="M1403" t="s">
        <v>525</v>
      </c>
      <c r="O1403" t="s">
        <v>525</v>
      </c>
      <c r="P1403" t="s">
        <v>583</v>
      </c>
      <c r="Q1403" t="s">
        <v>583</v>
      </c>
      <c r="R1403" t="s">
        <v>584</v>
      </c>
      <c r="S1403" t="s">
        <v>585</v>
      </c>
      <c r="V1403">
        <v>0</v>
      </c>
      <c r="W1403">
        <v>72600</v>
      </c>
    </row>
    <row r="1404" spans="1:23" x14ac:dyDescent="0.35">
      <c r="A1404">
        <v>30000063824</v>
      </c>
      <c r="B1404">
        <v>1659989</v>
      </c>
      <c r="C1404">
        <v>3747073</v>
      </c>
      <c r="E1404" t="s">
        <v>49</v>
      </c>
      <c r="F1404" t="s">
        <v>24</v>
      </c>
      <c r="G1404" t="s">
        <v>25</v>
      </c>
      <c r="H1404" s="2">
        <v>42863</v>
      </c>
      <c r="I1404" s="2">
        <v>42863</v>
      </c>
      <c r="J1404" s="2">
        <v>42907</v>
      </c>
      <c r="L1404" t="s">
        <v>493</v>
      </c>
      <c r="M1404" t="s">
        <v>525</v>
      </c>
      <c r="O1404" t="s">
        <v>525</v>
      </c>
      <c r="P1404" t="s">
        <v>583</v>
      </c>
      <c r="Q1404" t="s">
        <v>583</v>
      </c>
      <c r="R1404" t="s">
        <v>584</v>
      </c>
      <c r="S1404" t="s">
        <v>585</v>
      </c>
      <c r="V1404">
        <v>0</v>
      </c>
      <c r="W1404">
        <v>72600</v>
      </c>
    </row>
    <row r="1405" spans="1:23" x14ac:dyDescent="0.35">
      <c r="A1405">
        <v>30000063824</v>
      </c>
      <c r="B1405">
        <v>1659989</v>
      </c>
      <c r="C1405">
        <v>3747073</v>
      </c>
      <c r="E1405" t="s">
        <v>49</v>
      </c>
      <c r="F1405" t="s">
        <v>24</v>
      </c>
      <c r="G1405" t="s">
        <v>25</v>
      </c>
      <c r="H1405" s="2">
        <v>42863</v>
      </c>
      <c r="I1405" s="2">
        <v>42863</v>
      </c>
      <c r="J1405" s="2">
        <v>42907</v>
      </c>
      <c r="L1405" t="s">
        <v>493</v>
      </c>
      <c r="M1405" t="s">
        <v>525</v>
      </c>
      <c r="O1405" t="s">
        <v>525</v>
      </c>
      <c r="P1405" t="s">
        <v>583</v>
      </c>
      <c r="Q1405" t="s">
        <v>583</v>
      </c>
      <c r="R1405" t="s">
        <v>584</v>
      </c>
      <c r="S1405" t="s">
        <v>585</v>
      </c>
      <c r="V1405">
        <v>72600</v>
      </c>
      <c r="W1405">
        <v>72600</v>
      </c>
    </row>
    <row r="1406" spans="1:23" x14ac:dyDescent="0.35">
      <c r="A1406">
        <v>30000063824</v>
      </c>
      <c r="B1406">
        <v>1659989</v>
      </c>
      <c r="C1406">
        <v>3747073</v>
      </c>
      <c r="E1406" t="s">
        <v>49</v>
      </c>
      <c r="F1406" t="s">
        <v>24</v>
      </c>
      <c r="G1406" t="s">
        <v>25</v>
      </c>
      <c r="H1406" s="2">
        <v>42863</v>
      </c>
      <c r="I1406" s="2">
        <v>42863</v>
      </c>
      <c r="J1406" s="2">
        <v>42907</v>
      </c>
      <c r="L1406" t="s">
        <v>493</v>
      </c>
      <c r="M1406" t="s">
        <v>525</v>
      </c>
      <c r="O1406" t="s">
        <v>525</v>
      </c>
      <c r="P1406" t="s">
        <v>583</v>
      </c>
      <c r="Q1406" t="s">
        <v>583</v>
      </c>
      <c r="R1406" t="s">
        <v>584</v>
      </c>
      <c r="S1406" t="s">
        <v>585</v>
      </c>
      <c r="V1406">
        <v>0</v>
      </c>
      <c r="W1406">
        <v>72600</v>
      </c>
    </row>
    <row r="1407" spans="1:23" x14ac:dyDescent="0.35">
      <c r="A1407">
        <v>30000063824</v>
      </c>
      <c r="B1407">
        <v>1659989</v>
      </c>
      <c r="C1407">
        <v>3747073</v>
      </c>
      <c r="E1407" t="s">
        <v>49</v>
      </c>
      <c r="F1407" t="s">
        <v>24</v>
      </c>
      <c r="G1407" t="s">
        <v>25</v>
      </c>
      <c r="H1407" s="2">
        <v>42863</v>
      </c>
      <c r="I1407" s="2">
        <v>42863</v>
      </c>
      <c r="J1407" s="2">
        <v>42907</v>
      </c>
      <c r="L1407" t="s">
        <v>493</v>
      </c>
      <c r="M1407" t="s">
        <v>525</v>
      </c>
      <c r="O1407" t="s">
        <v>525</v>
      </c>
      <c r="P1407" t="s">
        <v>583</v>
      </c>
      <c r="Q1407" t="s">
        <v>583</v>
      </c>
      <c r="R1407" t="s">
        <v>584</v>
      </c>
      <c r="S1407" t="s">
        <v>585</v>
      </c>
      <c r="V1407">
        <v>0</v>
      </c>
      <c r="W1407">
        <v>72600</v>
      </c>
    </row>
    <row r="1408" spans="1:23" x14ac:dyDescent="0.35">
      <c r="A1408">
        <v>30000063824</v>
      </c>
      <c r="B1408">
        <v>1659989</v>
      </c>
      <c r="C1408">
        <v>3747073</v>
      </c>
      <c r="E1408" t="s">
        <v>49</v>
      </c>
      <c r="F1408" t="s">
        <v>24</v>
      </c>
      <c r="G1408" t="s">
        <v>25</v>
      </c>
      <c r="H1408" s="2">
        <v>42863</v>
      </c>
      <c r="I1408" s="2">
        <v>42863</v>
      </c>
      <c r="J1408" s="2">
        <v>42907</v>
      </c>
      <c r="L1408" t="s">
        <v>493</v>
      </c>
      <c r="M1408" t="s">
        <v>525</v>
      </c>
      <c r="O1408" t="s">
        <v>525</v>
      </c>
      <c r="P1408" t="s">
        <v>583</v>
      </c>
      <c r="Q1408" t="s">
        <v>583</v>
      </c>
      <c r="R1408" t="s">
        <v>584</v>
      </c>
      <c r="S1408" t="s">
        <v>585</v>
      </c>
      <c r="V1408">
        <v>0</v>
      </c>
      <c r="W1408">
        <v>72600</v>
      </c>
    </row>
    <row r="1409" spans="1:23" x14ac:dyDescent="0.35">
      <c r="A1409">
        <v>30000063824</v>
      </c>
      <c r="B1409">
        <v>1659989</v>
      </c>
      <c r="C1409">
        <v>3747073</v>
      </c>
      <c r="E1409" t="s">
        <v>49</v>
      </c>
      <c r="F1409" t="s">
        <v>24</v>
      </c>
      <c r="G1409" t="s">
        <v>25</v>
      </c>
      <c r="H1409" s="2">
        <v>42863</v>
      </c>
      <c r="I1409" s="2">
        <v>42863</v>
      </c>
      <c r="J1409" s="2">
        <v>42907</v>
      </c>
      <c r="L1409" t="s">
        <v>493</v>
      </c>
      <c r="M1409" t="s">
        <v>525</v>
      </c>
      <c r="O1409" t="s">
        <v>525</v>
      </c>
      <c r="P1409" t="s">
        <v>583</v>
      </c>
      <c r="Q1409" t="s">
        <v>583</v>
      </c>
      <c r="R1409" t="s">
        <v>584</v>
      </c>
      <c r="S1409" t="s">
        <v>585</v>
      </c>
      <c r="V1409">
        <v>0</v>
      </c>
      <c r="W1409">
        <v>72600</v>
      </c>
    </row>
    <row r="1410" spans="1:23" x14ac:dyDescent="0.35">
      <c r="A1410">
        <v>30000063824</v>
      </c>
      <c r="B1410">
        <v>1659989</v>
      </c>
      <c r="C1410">
        <v>3002393</v>
      </c>
      <c r="E1410" t="s">
        <v>49</v>
      </c>
      <c r="F1410" t="s">
        <v>24</v>
      </c>
      <c r="G1410" t="s">
        <v>25</v>
      </c>
      <c r="H1410" s="2">
        <v>42909</v>
      </c>
      <c r="I1410" s="2">
        <v>42909</v>
      </c>
      <c r="L1410" t="s">
        <v>459</v>
      </c>
      <c r="M1410" t="s">
        <v>525</v>
      </c>
      <c r="O1410" t="s">
        <v>525</v>
      </c>
      <c r="P1410" t="s">
        <v>457</v>
      </c>
      <c r="Q1410" t="s">
        <v>457</v>
      </c>
      <c r="R1410" t="s">
        <v>432</v>
      </c>
      <c r="S1410" t="s">
        <v>401</v>
      </c>
      <c r="V1410">
        <v>0</v>
      </c>
      <c r="W1410">
        <v>44832.06</v>
      </c>
    </row>
    <row r="1411" spans="1:23" x14ac:dyDescent="0.35">
      <c r="A1411">
        <v>30000063824</v>
      </c>
      <c r="B1411">
        <v>1659989</v>
      </c>
      <c r="C1411">
        <v>3002393</v>
      </c>
      <c r="E1411" t="s">
        <v>49</v>
      </c>
      <c r="F1411" t="s">
        <v>24</v>
      </c>
      <c r="G1411" t="s">
        <v>25</v>
      </c>
      <c r="H1411" s="2">
        <v>42909</v>
      </c>
      <c r="I1411" s="2">
        <v>42909</v>
      </c>
      <c r="L1411" t="s">
        <v>459</v>
      </c>
      <c r="M1411" t="s">
        <v>525</v>
      </c>
      <c r="O1411" t="s">
        <v>525</v>
      </c>
      <c r="P1411" t="s">
        <v>457</v>
      </c>
      <c r="Q1411" t="s">
        <v>457</v>
      </c>
      <c r="R1411" t="s">
        <v>432</v>
      </c>
      <c r="S1411" t="s">
        <v>401</v>
      </c>
      <c r="V1411">
        <v>0</v>
      </c>
      <c r="W1411">
        <v>44832.06</v>
      </c>
    </row>
    <row r="1412" spans="1:23" x14ac:dyDescent="0.35">
      <c r="A1412">
        <v>30000063824</v>
      </c>
      <c r="B1412">
        <v>1659989</v>
      </c>
      <c r="C1412">
        <v>3002393</v>
      </c>
      <c r="E1412" t="s">
        <v>49</v>
      </c>
      <c r="F1412" t="s">
        <v>24</v>
      </c>
      <c r="G1412" t="s">
        <v>25</v>
      </c>
      <c r="H1412" s="2">
        <v>42909</v>
      </c>
      <c r="I1412" s="2">
        <v>42909</v>
      </c>
      <c r="L1412" t="s">
        <v>459</v>
      </c>
      <c r="M1412" t="s">
        <v>525</v>
      </c>
      <c r="O1412" t="s">
        <v>525</v>
      </c>
      <c r="P1412" t="s">
        <v>457</v>
      </c>
      <c r="Q1412" t="s">
        <v>457</v>
      </c>
      <c r="R1412" t="s">
        <v>432</v>
      </c>
      <c r="S1412" t="s">
        <v>401</v>
      </c>
      <c r="V1412">
        <v>0</v>
      </c>
      <c r="W1412">
        <v>44832.06</v>
      </c>
    </row>
    <row r="1413" spans="1:23" x14ac:dyDescent="0.35">
      <c r="A1413">
        <v>30000063824</v>
      </c>
      <c r="B1413">
        <v>1659989</v>
      </c>
      <c r="C1413">
        <v>3002393</v>
      </c>
      <c r="E1413" t="s">
        <v>49</v>
      </c>
      <c r="F1413" t="s">
        <v>24</v>
      </c>
      <c r="G1413" t="s">
        <v>25</v>
      </c>
      <c r="H1413" s="2">
        <v>42909</v>
      </c>
      <c r="I1413" s="2">
        <v>42909</v>
      </c>
      <c r="L1413" t="s">
        <v>459</v>
      </c>
      <c r="M1413" t="s">
        <v>525</v>
      </c>
      <c r="O1413" t="s">
        <v>525</v>
      </c>
      <c r="P1413" t="s">
        <v>457</v>
      </c>
      <c r="Q1413" t="s">
        <v>457</v>
      </c>
      <c r="R1413" t="s">
        <v>432</v>
      </c>
      <c r="S1413" t="s">
        <v>401</v>
      </c>
      <c r="V1413">
        <v>0</v>
      </c>
      <c r="W1413">
        <v>44832.06</v>
      </c>
    </row>
    <row r="1414" spans="1:23" x14ac:dyDescent="0.35">
      <c r="A1414">
        <v>30000063824</v>
      </c>
      <c r="B1414">
        <v>1659989</v>
      </c>
      <c r="C1414">
        <v>3002393</v>
      </c>
      <c r="E1414" t="s">
        <v>49</v>
      </c>
      <c r="F1414" t="s">
        <v>24</v>
      </c>
      <c r="G1414" t="s">
        <v>25</v>
      </c>
      <c r="H1414" s="2">
        <v>42909</v>
      </c>
      <c r="I1414" s="2">
        <v>42909</v>
      </c>
      <c r="L1414" t="s">
        <v>459</v>
      </c>
      <c r="M1414" t="s">
        <v>525</v>
      </c>
      <c r="O1414" t="s">
        <v>525</v>
      </c>
      <c r="P1414" t="s">
        <v>457</v>
      </c>
      <c r="Q1414" t="s">
        <v>457</v>
      </c>
      <c r="R1414" t="s">
        <v>432</v>
      </c>
      <c r="S1414" t="s">
        <v>401</v>
      </c>
      <c r="V1414">
        <v>0</v>
      </c>
      <c r="W1414">
        <v>44832.06</v>
      </c>
    </row>
    <row r="1415" spans="1:23" x14ac:dyDescent="0.35">
      <c r="A1415">
        <v>30000063824</v>
      </c>
      <c r="B1415">
        <v>1659989</v>
      </c>
      <c r="C1415">
        <v>3002393</v>
      </c>
      <c r="E1415" t="s">
        <v>49</v>
      </c>
      <c r="F1415" t="s">
        <v>24</v>
      </c>
      <c r="G1415" t="s">
        <v>25</v>
      </c>
      <c r="H1415" s="2">
        <v>42909</v>
      </c>
      <c r="I1415" s="2">
        <v>42909</v>
      </c>
      <c r="L1415" t="s">
        <v>459</v>
      </c>
      <c r="M1415" t="s">
        <v>525</v>
      </c>
      <c r="O1415" t="s">
        <v>525</v>
      </c>
      <c r="P1415" t="s">
        <v>457</v>
      </c>
      <c r="Q1415" t="s">
        <v>457</v>
      </c>
      <c r="R1415" t="s">
        <v>432</v>
      </c>
      <c r="S1415" t="s">
        <v>401</v>
      </c>
      <c r="V1415">
        <v>0</v>
      </c>
      <c r="W1415">
        <v>44832.06</v>
      </c>
    </row>
    <row r="1416" spans="1:23" x14ac:dyDescent="0.35">
      <c r="A1416">
        <v>30000063824</v>
      </c>
      <c r="B1416">
        <v>1659989</v>
      </c>
      <c r="C1416">
        <v>3002393</v>
      </c>
      <c r="E1416" t="s">
        <v>49</v>
      </c>
      <c r="F1416" t="s">
        <v>24</v>
      </c>
      <c r="G1416" t="s">
        <v>25</v>
      </c>
      <c r="H1416" s="2">
        <v>42909</v>
      </c>
      <c r="I1416" s="2">
        <v>42909</v>
      </c>
      <c r="L1416" t="s">
        <v>459</v>
      </c>
      <c r="M1416" t="s">
        <v>525</v>
      </c>
      <c r="O1416" t="s">
        <v>525</v>
      </c>
      <c r="P1416" t="s">
        <v>457</v>
      </c>
      <c r="Q1416" t="s">
        <v>457</v>
      </c>
      <c r="R1416" t="s">
        <v>432</v>
      </c>
      <c r="S1416" t="s">
        <v>401</v>
      </c>
      <c r="V1416">
        <v>0</v>
      </c>
      <c r="W1416">
        <v>44832.06</v>
      </c>
    </row>
    <row r="1417" spans="1:23" x14ac:dyDescent="0.35">
      <c r="A1417">
        <v>30000063824</v>
      </c>
      <c r="B1417">
        <v>1659989</v>
      </c>
      <c r="C1417">
        <v>3002393</v>
      </c>
      <c r="E1417" t="s">
        <v>49</v>
      </c>
      <c r="F1417" t="s">
        <v>24</v>
      </c>
      <c r="G1417" t="s">
        <v>25</v>
      </c>
      <c r="H1417" s="2">
        <v>42909</v>
      </c>
      <c r="I1417" s="2">
        <v>42909</v>
      </c>
      <c r="L1417" t="s">
        <v>459</v>
      </c>
      <c r="M1417" t="s">
        <v>525</v>
      </c>
      <c r="O1417" t="s">
        <v>525</v>
      </c>
      <c r="P1417" t="s">
        <v>457</v>
      </c>
      <c r="Q1417" t="s">
        <v>457</v>
      </c>
      <c r="R1417" t="s">
        <v>432</v>
      </c>
      <c r="S1417" t="s">
        <v>401</v>
      </c>
      <c r="V1417">
        <v>0</v>
      </c>
      <c r="W1417">
        <v>44832.06</v>
      </c>
    </row>
    <row r="1418" spans="1:23" x14ac:dyDescent="0.35">
      <c r="A1418">
        <v>30000063824</v>
      </c>
      <c r="B1418">
        <v>1659989</v>
      </c>
      <c r="C1418">
        <v>3002393</v>
      </c>
      <c r="E1418" t="s">
        <v>49</v>
      </c>
      <c r="F1418" t="s">
        <v>24</v>
      </c>
      <c r="G1418" t="s">
        <v>25</v>
      </c>
      <c r="H1418" s="2">
        <v>42909</v>
      </c>
      <c r="I1418" s="2">
        <v>42909</v>
      </c>
      <c r="L1418" t="s">
        <v>459</v>
      </c>
      <c r="M1418" t="s">
        <v>525</v>
      </c>
      <c r="O1418" t="s">
        <v>525</v>
      </c>
      <c r="P1418" t="s">
        <v>457</v>
      </c>
      <c r="Q1418" t="s">
        <v>457</v>
      </c>
      <c r="R1418" t="s">
        <v>432</v>
      </c>
      <c r="S1418" t="s">
        <v>401</v>
      </c>
      <c r="V1418">
        <v>0</v>
      </c>
      <c r="W1418">
        <v>44832.06</v>
      </c>
    </row>
    <row r="1419" spans="1:23" x14ac:dyDescent="0.35">
      <c r="A1419">
        <v>30000063824</v>
      </c>
      <c r="B1419">
        <v>1659989</v>
      </c>
      <c r="C1419">
        <v>3002393</v>
      </c>
      <c r="E1419" t="s">
        <v>49</v>
      </c>
      <c r="F1419" t="s">
        <v>24</v>
      </c>
      <c r="G1419" t="s">
        <v>25</v>
      </c>
      <c r="H1419" s="2">
        <v>42909</v>
      </c>
      <c r="I1419" s="2">
        <v>42909</v>
      </c>
      <c r="L1419" t="s">
        <v>459</v>
      </c>
      <c r="M1419" t="s">
        <v>525</v>
      </c>
      <c r="O1419" t="s">
        <v>525</v>
      </c>
      <c r="P1419" t="s">
        <v>457</v>
      </c>
      <c r="Q1419" t="s">
        <v>457</v>
      </c>
      <c r="R1419" t="s">
        <v>432</v>
      </c>
      <c r="S1419" t="s">
        <v>401</v>
      </c>
      <c r="V1419">
        <v>0</v>
      </c>
      <c r="W1419">
        <v>44832.06</v>
      </c>
    </row>
    <row r="1420" spans="1:23" x14ac:dyDescent="0.35">
      <c r="A1420">
        <v>30000063824</v>
      </c>
      <c r="B1420">
        <v>1659989</v>
      </c>
      <c r="C1420">
        <v>3002393</v>
      </c>
      <c r="E1420" t="s">
        <v>49</v>
      </c>
      <c r="F1420" t="s">
        <v>24</v>
      </c>
      <c r="G1420" t="s">
        <v>25</v>
      </c>
      <c r="H1420" s="2">
        <v>42909</v>
      </c>
      <c r="I1420" s="2">
        <v>42909</v>
      </c>
      <c r="L1420" t="s">
        <v>459</v>
      </c>
      <c r="M1420" t="s">
        <v>525</v>
      </c>
      <c r="O1420" t="s">
        <v>525</v>
      </c>
      <c r="P1420" t="s">
        <v>457</v>
      </c>
      <c r="Q1420" t="s">
        <v>457</v>
      </c>
      <c r="R1420" t="s">
        <v>432</v>
      </c>
      <c r="S1420" t="s">
        <v>401</v>
      </c>
      <c r="V1420">
        <v>0</v>
      </c>
      <c r="W1420">
        <v>44832.06</v>
      </c>
    </row>
    <row r="1421" spans="1:23" x14ac:dyDescent="0.35">
      <c r="A1421">
        <v>30000063824</v>
      </c>
      <c r="B1421">
        <v>1659989</v>
      </c>
      <c r="C1421">
        <v>3002393</v>
      </c>
      <c r="E1421" t="s">
        <v>49</v>
      </c>
      <c r="F1421" t="s">
        <v>24</v>
      </c>
      <c r="G1421" t="s">
        <v>25</v>
      </c>
      <c r="H1421" s="2">
        <v>42909</v>
      </c>
      <c r="I1421" s="2">
        <v>42909</v>
      </c>
      <c r="L1421" t="s">
        <v>459</v>
      </c>
      <c r="M1421" t="s">
        <v>525</v>
      </c>
      <c r="O1421" t="s">
        <v>525</v>
      </c>
      <c r="P1421" t="s">
        <v>457</v>
      </c>
      <c r="Q1421" t="s">
        <v>457</v>
      </c>
      <c r="R1421" t="s">
        <v>432</v>
      </c>
      <c r="S1421" t="s">
        <v>401</v>
      </c>
      <c r="V1421">
        <v>0</v>
      </c>
      <c r="W1421">
        <v>44832.06</v>
      </c>
    </row>
    <row r="1422" spans="1:23" x14ac:dyDescent="0.35">
      <c r="A1422">
        <v>30000063824</v>
      </c>
      <c r="B1422">
        <v>1659989</v>
      </c>
      <c r="C1422">
        <v>3002393</v>
      </c>
      <c r="E1422" t="s">
        <v>49</v>
      </c>
      <c r="F1422" t="s">
        <v>24</v>
      </c>
      <c r="G1422" t="s">
        <v>25</v>
      </c>
      <c r="H1422" s="2">
        <v>42909</v>
      </c>
      <c r="I1422" s="2">
        <v>42909</v>
      </c>
      <c r="L1422" t="s">
        <v>459</v>
      </c>
      <c r="M1422" t="s">
        <v>525</v>
      </c>
      <c r="O1422" t="s">
        <v>525</v>
      </c>
      <c r="P1422" t="s">
        <v>457</v>
      </c>
      <c r="Q1422" t="s">
        <v>457</v>
      </c>
      <c r="R1422" t="s">
        <v>432</v>
      </c>
      <c r="S1422" t="s">
        <v>401</v>
      </c>
      <c r="V1422">
        <v>0</v>
      </c>
      <c r="W1422">
        <v>44832.06</v>
      </c>
    </row>
    <row r="1423" spans="1:23" x14ac:dyDescent="0.35">
      <c r="A1423">
        <v>30000063824</v>
      </c>
      <c r="B1423">
        <v>1659989</v>
      </c>
      <c r="C1423">
        <v>3002393</v>
      </c>
      <c r="E1423" t="s">
        <v>49</v>
      </c>
      <c r="F1423" t="s">
        <v>24</v>
      </c>
      <c r="G1423" t="s">
        <v>25</v>
      </c>
      <c r="H1423" s="2">
        <v>42909</v>
      </c>
      <c r="I1423" s="2">
        <v>42909</v>
      </c>
      <c r="L1423" t="s">
        <v>459</v>
      </c>
      <c r="M1423" t="s">
        <v>525</v>
      </c>
      <c r="O1423" t="s">
        <v>525</v>
      </c>
      <c r="P1423" t="s">
        <v>457</v>
      </c>
      <c r="Q1423" t="s">
        <v>457</v>
      </c>
      <c r="R1423" t="s">
        <v>432</v>
      </c>
      <c r="S1423" t="s">
        <v>401</v>
      </c>
      <c r="V1423">
        <v>0</v>
      </c>
      <c r="W1423">
        <v>44832.06</v>
      </c>
    </row>
    <row r="1424" spans="1:23" x14ac:dyDescent="0.35">
      <c r="A1424">
        <v>30000063824</v>
      </c>
      <c r="B1424">
        <v>1659989</v>
      </c>
      <c r="C1424">
        <v>3002393</v>
      </c>
      <c r="E1424" t="s">
        <v>49</v>
      </c>
      <c r="F1424" t="s">
        <v>24</v>
      </c>
      <c r="G1424" t="s">
        <v>25</v>
      </c>
      <c r="H1424" s="2">
        <v>42909</v>
      </c>
      <c r="I1424" s="2">
        <v>42909</v>
      </c>
      <c r="L1424" t="s">
        <v>459</v>
      </c>
      <c r="M1424" t="s">
        <v>525</v>
      </c>
      <c r="O1424" t="s">
        <v>525</v>
      </c>
      <c r="P1424" t="s">
        <v>457</v>
      </c>
      <c r="Q1424" t="s">
        <v>457</v>
      </c>
      <c r="R1424" t="s">
        <v>432</v>
      </c>
      <c r="S1424" t="s">
        <v>401</v>
      </c>
      <c r="V1424">
        <v>44832.06</v>
      </c>
      <c r="W1424">
        <v>44832.06</v>
      </c>
    </row>
    <row r="1425" spans="1:23" x14ac:dyDescent="0.35">
      <c r="A1425">
        <v>30000063824</v>
      </c>
      <c r="B1425">
        <v>1659989</v>
      </c>
      <c r="C1425">
        <v>3002393</v>
      </c>
      <c r="E1425" t="s">
        <v>49</v>
      </c>
      <c r="F1425" t="s">
        <v>24</v>
      </c>
      <c r="G1425" t="s">
        <v>25</v>
      </c>
      <c r="H1425" s="2">
        <v>42909</v>
      </c>
      <c r="I1425" s="2">
        <v>42909</v>
      </c>
      <c r="L1425" t="s">
        <v>459</v>
      </c>
      <c r="M1425" t="s">
        <v>525</v>
      </c>
      <c r="O1425" t="s">
        <v>525</v>
      </c>
      <c r="P1425" t="s">
        <v>457</v>
      </c>
      <c r="Q1425" t="s">
        <v>457</v>
      </c>
      <c r="R1425" t="s">
        <v>432</v>
      </c>
      <c r="S1425" t="s">
        <v>401</v>
      </c>
      <c r="V1425">
        <v>0</v>
      </c>
      <c r="W1425">
        <v>44832.06</v>
      </c>
    </row>
    <row r="1426" spans="1:23" x14ac:dyDescent="0.35">
      <c r="A1426">
        <v>30000063824</v>
      </c>
      <c r="B1426">
        <v>1659989</v>
      </c>
      <c r="C1426">
        <v>3002393</v>
      </c>
      <c r="E1426" t="s">
        <v>49</v>
      </c>
      <c r="F1426" t="s">
        <v>24</v>
      </c>
      <c r="G1426" t="s">
        <v>25</v>
      </c>
      <c r="H1426" s="2">
        <v>42909</v>
      </c>
      <c r="I1426" s="2">
        <v>42909</v>
      </c>
      <c r="L1426" t="s">
        <v>459</v>
      </c>
      <c r="M1426" t="s">
        <v>525</v>
      </c>
      <c r="O1426" t="s">
        <v>525</v>
      </c>
      <c r="P1426" t="s">
        <v>457</v>
      </c>
      <c r="Q1426" t="s">
        <v>457</v>
      </c>
      <c r="R1426" t="s">
        <v>432</v>
      </c>
      <c r="S1426" t="s">
        <v>401</v>
      </c>
      <c r="V1426">
        <v>0</v>
      </c>
      <c r="W1426">
        <v>44832.06</v>
      </c>
    </row>
    <row r="1427" spans="1:23" x14ac:dyDescent="0.35">
      <c r="A1427">
        <v>30000063824</v>
      </c>
      <c r="B1427">
        <v>1659989</v>
      </c>
      <c r="C1427">
        <v>3002393</v>
      </c>
      <c r="E1427" t="s">
        <v>49</v>
      </c>
      <c r="F1427" t="s">
        <v>24</v>
      </c>
      <c r="G1427" t="s">
        <v>25</v>
      </c>
      <c r="H1427" s="2">
        <v>42909</v>
      </c>
      <c r="I1427" s="2">
        <v>42909</v>
      </c>
      <c r="L1427" t="s">
        <v>459</v>
      </c>
      <c r="M1427" t="s">
        <v>525</v>
      </c>
      <c r="O1427" t="s">
        <v>525</v>
      </c>
      <c r="P1427" t="s">
        <v>457</v>
      </c>
      <c r="Q1427" t="s">
        <v>457</v>
      </c>
      <c r="R1427" t="s">
        <v>432</v>
      </c>
      <c r="S1427" t="s">
        <v>401</v>
      </c>
      <c r="V1427">
        <v>0</v>
      </c>
      <c r="W1427">
        <v>44832.06</v>
      </c>
    </row>
    <row r="1428" spans="1:23" x14ac:dyDescent="0.35">
      <c r="A1428">
        <v>30000063824</v>
      </c>
      <c r="B1428">
        <v>1659989</v>
      </c>
      <c r="C1428">
        <v>3002393</v>
      </c>
      <c r="E1428" t="s">
        <v>49</v>
      </c>
      <c r="F1428" t="s">
        <v>24</v>
      </c>
      <c r="G1428" t="s">
        <v>25</v>
      </c>
      <c r="H1428" s="2">
        <v>42909</v>
      </c>
      <c r="I1428" s="2">
        <v>42909</v>
      </c>
      <c r="L1428" t="s">
        <v>459</v>
      </c>
      <c r="M1428" t="s">
        <v>525</v>
      </c>
      <c r="O1428" t="s">
        <v>525</v>
      </c>
      <c r="P1428" t="s">
        <v>457</v>
      </c>
      <c r="Q1428" t="s">
        <v>457</v>
      </c>
      <c r="R1428" t="s">
        <v>432</v>
      </c>
      <c r="S1428" t="s">
        <v>401</v>
      </c>
      <c r="V1428">
        <v>0</v>
      </c>
      <c r="W1428">
        <v>44832.06</v>
      </c>
    </row>
    <row r="1429" spans="1:23" x14ac:dyDescent="0.35">
      <c r="A1429">
        <v>30000063824</v>
      </c>
      <c r="B1429">
        <v>1659989</v>
      </c>
      <c r="C1429">
        <v>3002393</v>
      </c>
      <c r="E1429" t="s">
        <v>49</v>
      </c>
      <c r="F1429" t="s">
        <v>24</v>
      </c>
      <c r="G1429" t="s">
        <v>25</v>
      </c>
      <c r="H1429" s="2">
        <v>42909</v>
      </c>
      <c r="I1429" s="2">
        <v>42909</v>
      </c>
      <c r="L1429" t="s">
        <v>459</v>
      </c>
      <c r="M1429" t="s">
        <v>525</v>
      </c>
      <c r="O1429" t="s">
        <v>525</v>
      </c>
      <c r="P1429" t="s">
        <v>457</v>
      </c>
      <c r="Q1429" t="s">
        <v>457</v>
      </c>
      <c r="R1429" t="s">
        <v>432</v>
      </c>
      <c r="S1429" t="s">
        <v>401</v>
      </c>
      <c r="V1429">
        <v>0</v>
      </c>
      <c r="W1429">
        <v>44832.06</v>
      </c>
    </row>
    <row r="1430" spans="1:23" x14ac:dyDescent="0.35">
      <c r="A1430">
        <v>30000063824</v>
      </c>
      <c r="B1430">
        <v>1659989</v>
      </c>
      <c r="C1430">
        <v>3002393</v>
      </c>
      <c r="E1430" t="s">
        <v>49</v>
      </c>
      <c r="F1430" t="s">
        <v>24</v>
      </c>
      <c r="G1430" t="s">
        <v>25</v>
      </c>
      <c r="H1430" s="2">
        <v>42909</v>
      </c>
      <c r="I1430" s="2">
        <v>42909</v>
      </c>
      <c r="L1430" t="s">
        <v>459</v>
      </c>
      <c r="M1430" t="s">
        <v>525</v>
      </c>
      <c r="O1430" t="s">
        <v>525</v>
      </c>
      <c r="P1430" t="s">
        <v>457</v>
      </c>
      <c r="Q1430" t="s">
        <v>457</v>
      </c>
      <c r="R1430" t="s">
        <v>432</v>
      </c>
      <c r="S1430" t="s">
        <v>401</v>
      </c>
      <c r="V1430">
        <v>0</v>
      </c>
      <c r="W1430">
        <v>44832.06</v>
      </c>
    </row>
    <row r="1431" spans="1:23" x14ac:dyDescent="0.35">
      <c r="A1431">
        <v>30000063824</v>
      </c>
      <c r="C1431">
        <v>3002393</v>
      </c>
      <c r="E1431" t="s">
        <v>23</v>
      </c>
      <c r="F1431" t="s">
        <v>24</v>
      </c>
      <c r="G1431" t="s">
        <v>25</v>
      </c>
      <c r="H1431" s="2">
        <v>42909</v>
      </c>
      <c r="I1431" s="2">
        <v>42909</v>
      </c>
      <c r="J1431" s="2">
        <v>42925</v>
      </c>
      <c r="L1431" t="s">
        <v>459</v>
      </c>
      <c r="M1431" t="s">
        <v>525</v>
      </c>
      <c r="N1431" t="s">
        <v>525</v>
      </c>
      <c r="O1431" t="s">
        <v>525</v>
      </c>
      <c r="P1431" t="s">
        <v>525</v>
      </c>
      <c r="Q1431" t="s">
        <v>525</v>
      </c>
      <c r="R1431" t="s">
        <v>432</v>
      </c>
      <c r="S1431" t="s">
        <v>401</v>
      </c>
      <c r="T1431">
        <v>951</v>
      </c>
      <c r="U1431">
        <v>6327.06</v>
      </c>
    </row>
    <row r="1432" spans="1:23" x14ac:dyDescent="0.35">
      <c r="A1432">
        <v>30000063824</v>
      </c>
      <c r="B1432">
        <v>1659989</v>
      </c>
      <c r="C1432">
        <v>3002393</v>
      </c>
      <c r="E1432" t="s">
        <v>49</v>
      </c>
      <c r="F1432" t="s">
        <v>24</v>
      </c>
      <c r="G1432" t="s">
        <v>25</v>
      </c>
      <c r="H1432" s="2">
        <v>42909</v>
      </c>
      <c r="I1432" s="2">
        <v>42909</v>
      </c>
      <c r="L1432" t="s">
        <v>459</v>
      </c>
      <c r="M1432" t="s">
        <v>525</v>
      </c>
      <c r="O1432" t="s">
        <v>525</v>
      </c>
      <c r="P1432" t="s">
        <v>457</v>
      </c>
      <c r="Q1432" t="s">
        <v>457</v>
      </c>
      <c r="R1432" t="s">
        <v>432</v>
      </c>
      <c r="S1432" t="s">
        <v>401</v>
      </c>
      <c r="V1432">
        <v>0</v>
      </c>
      <c r="W1432">
        <v>44832.06</v>
      </c>
    </row>
    <row r="1433" spans="1:23" x14ac:dyDescent="0.35">
      <c r="A1433">
        <v>30000063824</v>
      </c>
      <c r="B1433">
        <v>1659989</v>
      </c>
      <c r="C1433">
        <v>3002393</v>
      </c>
      <c r="E1433" t="s">
        <v>49</v>
      </c>
      <c r="F1433" t="s">
        <v>24</v>
      </c>
      <c r="G1433" t="s">
        <v>25</v>
      </c>
      <c r="H1433" s="2">
        <v>42909</v>
      </c>
      <c r="I1433" s="2">
        <v>42909</v>
      </c>
      <c r="L1433" t="s">
        <v>459</v>
      </c>
      <c r="M1433" t="s">
        <v>525</v>
      </c>
      <c r="O1433" t="s">
        <v>525</v>
      </c>
      <c r="P1433" t="s">
        <v>457</v>
      </c>
      <c r="Q1433" t="s">
        <v>457</v>
      </c>
      <c r="R1433" t="s">
        <v>432</v>
      </c>
      <c r="S1433" t="s">
        <v>401</v>
      </c>
      <c r="V1433">
        <v>0</v>
      </c>
      <c r="W1433">
        <v>44832.06</v>
      </c>
    </row>
    <row r="1434" spans="1:23" x14ac:dyDescent="0.35">
      <c r="A1434">
        <v>30000063824</v>
      </c>
      <c r="B1434">
        <v>1659989</v>
      </c>
      <c r="C1434">
        <v>3002393</v>
      </c>
      <c r="E1434" t="s">
        <v>49</v>
      </c>
      <c r="F1434" t="s">
        <v>24</v>
      </c>
      <c r="G1434" t="s">
        <v>25</v>
      </c>
      <c r="H1434" s="2">
        <v>42814</v>
      </c>
      <c r="I1434" s="2">
        <v>42814</v>
      </c>
      <c r="J1434" s="2">
        <v>42863</v>
      </c>
      <c r="L1434" t="s">
        <v>61</v>
      </c>
      <c r="M1434" t="s">
        <v>508</v>
      </c>
      <c r="O1434" t="s">
        <v>508</v>
      </c>
      <c r="P1434" t="s">
        <v>401</v>
      </c>
      <c r="Q1434" t="s">
        <v>401</v>
      </c>
      <c r="R1434" t="s">
        <v>457</v>
      </c>
      <c r="S1434" t="s">
        <v>432</v>
      </c>
      <c r="V1434">
        <v>0</v>
      </c>
      <c r="W1434">
        <v>125457.11</v>
      </c>
    </row>
    <row r="1435" spans="1:23" x14ac:dyDescent="0.35">
      <c r="A1435">
        <v>30000063824</v>
      </c>
      <c r="B1435">
        <v>1659989</v>
      </c>
      <c r="C1435">
        <v>3002393</v>
      </c>
      <c r="E1435" t="s">
        <v>49</v>
      </c>
      <c r="F1435" t="s">
        <v>24</v>
      </c>
      <c r="G1435" t="s">
        <v>25</v>
      </c>
      <c r="H1435" s="2">
        <v>42814</v>
      </c>
      <c r="I1435" s="2">
        <v>42814</v>
      </c>
      <c r="J1435" s="2">
        <v>42863</v>
      </c>
      <c r="L1435" t="s">
        <v>61</v>
      </c>
      <c r="M1435" t="s">
        <v>508</v>
      </c>
      <c r="O1435" t="s">
        <v>508</v>
      </c>
      <c r="P1435" t="s">
        <v>401</v>
      </c>
      <c r="Q1435" t="s">
        <v>401</v>
      </c>
      <c r="R1435" t="s">
        <v>457</v>
      </c>
      <c r="S1435" t="s">
        <v>432</v>
      </c>
      <c r="V1435">
        <v>125457.11</v>
      </c>
      <c r="W1435">
        <v>125457.11</v>
      </c>
    </row>
    <row r="1436" spans="1:23" x14ac:dyDescent="0.35">
      <c r="A1436">
        <v>30000063824</v>
      </c>
      <c r="B1436">
        <v>1659989</v>
      </c>
      <c r="C1436">
        <v>3002393</v>
      </c>
      <c r="E1436" t="s">
        <v>49</v>
      </c>
      <c r="F1436" t="s">
        <v>24</v>
      </c>
      <c r="G1436" t="s">
        <v>25</v>
      </c>
      <c r="H1436" s="2">
        <v>42814</v>
      </c>
      <c r="I1436" s="2">
        <v>42814</v>
      </c>
      <c r="J1436" s="2">
        <v>42863</v>
      </c>
      <c r="L1436" t="s">
        <v>61</v>
      </c>
      <c r="M1436" t="s">
        <v>508</v>
      </c>
      <c r="O1436" t="s">
        <v>508</v>
      </c>
      <c r="P1436" t="s">
        <v>401</v>
      </c>
      <c r="Q1436" t="s">
        <v>401</v>
      </c>
      <c r="R1436" t="s">
        <v>457</v>
      </c>
      <c r="S1436" t="s">
        <v>432</v>
      </c>
      <c r="V1436">
        <v>0</v>
      </c>
      <c r="W1436">
        <v>125457.11</v>
      </c>
    </row>
    <row r="1437" spans="1:23" x14ac:dyDescent="0.35">
      <c r="A1437">
        <v>30000063824</v>
      </c>
      <c r="B1437">
        <v>1659989</v>
      </c>
      <c r="C1437">
        <v>3002393</v>
      </c>
      <c r="E1437" t="s">
        <v>49</v>
      </c>
      <c r="F1437" t="s">
        <v>24</v>
      </c>
      <c r="G1437" t="s">
        <v>25</v>
      </c>
      <c r="H1437" s="2">
        <v>42814</v>
      </c>
      <c r="I1437" s="2">
        <v>42814</v>
      </c>
      <c r="J1437" s="2">
        <v>42863</v>
      </c>
      <c r="L1437" t="s">
        <v>61</v>
      </c>
      <c r="M1437" t="s">
        <v>508</v>
      </c>
      <c r="O1437" t="s">
        <v>508</v>
      </c>
      <c r="P1437" t="s">
        <v>401</v>
      </c>
      <c r="Q1437" t="s">
        <v>401</v>
      </c>
      <c r="R1437" t="s">
        <v>457</v>
      </c>
      <c r="S1437" t="s">
        <v>432</v>
      </c>
      <c r="V1437">
        <v>0</v>
      </c>
      <c r="W1437">
        <v>125457.11</v>
      </c>
    </row>
    <row r="1438" spans="1:23" x14ac:dyDescent="0.35">
      <c r="A1438">
        <v>30000063824</v>
      </c>
      <c r="B1438">
        <v>1659989</v>
      </c>
      <c r="C1438">
        <v>3002393</v>
      </c>
      <c r="E1438" t="s">
        <v>49</v>
      </c>
      <c r="F1438" t="s">
        <v>24</v>
      </c>
      <c r="G1438" t="s">
        <v>25</v>
      </c>
      <c r="H1438" s="2">
        <v>42814</v>
      </c>
      <c r="I1438" s="2">
        <v>42814</v>
      </c>
      <c r="J1438" s="2">
        <v>42863</v>
      </c>
      <c r="L1438" t="s">
        <v>61</v>
      </c>
      <c r="M1438" t="s">
        <v>508</v>
      </c>
      <c r="O1438" t="s">
        <v>508</v>
      </c>
      <c r="P1438" t="s">
        <v>401</v>
      </c>
      <c r="Q1438" t="s">
        <v>401</v>
      </c>
      <c r="R1438" t="s">
        <v>457</v>
      </c>
      <c r="S1438" t="s">
        <v>432</v>
      </c>
      <c r="V1438">
        <v>0</v>
      </c>
      <c r="W1438">
        <v>125457.11</v>
      </c>
    </row>
    <row r="1439" spans="1:23" x14ac:dyDescent="0.35">
      <c r="A1439">
        <v>30000063824</v>
      </c>
      <c r="B1439">
        <v>1659989</v>
      </c>
      <c r="C1439">
        <v>3002393</v>
      </c>
      <c r="E1439" t="s">
        <v>49</v>
      </c>
      <c r="F1439" t="s">
        <v>24</v>
      </c>
      <c r="G1439" t="s">
        <v>25</v>
      </c>
      <c r="H1439" s="2">
        <v>42814</v>
      </c>
      <c r="I1439" s="2">
        <v>42814</v>
      </c>
      <c r="J1439" s="2">
        <v>42863</v>
      </c>
      <c r="L1439" t="s">
        <v>61</v>
      </c>
      <c r="M1439" t="s">
        <v>508</v>
      </c>
      <c r="O1439" t="s">
        <v>508</v>
      </c>
      <c r="P1439" t="s">
        <v>401</v>
      </c>
      <c r="Q1439" t="s">
        <v>401</v>
      </c>
      <c r="R1439" t="s">
        <v>457</v>
      </c>
      <c r="S1439" t="s">
        <v>432</v>
      </c>
      <c r="V1439">
        <v>0</v>
      </c>
      <c r="W1439">
        <v>125457.11</v>
      </c>
    </row>
    <row r="1440" spans="1:23" x14ac:dyDescent="0.35">
      <c r="A1440">
        <v>30000090712</v>
      </c>
      <c r="C1440">
        <v>354467</v>
      </c>
      <c r="E1440" t="s">
        <v>23</v>
      </c>
      <c r="F1440" t="s">
        <v>23</v>
      </c>
      <c r="G1440" t="s">
        <v>44</v>
      </c>
      <c r="H1440" s="2">
        <v>42743</v>
      </c>
      <c r="J1440" s="2">
        <v>42743</v>
      </c>
      <c r="L1440">
        <v>99285</v>
      </c>
      <c r="M1440" t="s">
        <v>190</v>
      </c>
      <c r="O1440" t="s">
        <v>190</v>
      </c>
      <c r="U1440">
        <v>978.29</v>
      </c>
    </row>
    <row r="1441" spans="1:23" x14ac:dyDescent="0.35">
      <c r="A1441">
        <v>30000090712</v>
      </c>
      <c r="C1441">
        <v>2256393</v>
      </c>
      <c r="E1441" t="s">
        <v>23</v>
      </c>
      <c r="F1441" t="s">
        <v>30</v>
      </c>
      <c r="G1441" t="s">
        <v>44</v>
      </c>
      <c r="H1441" s="2">
        <v>42743</v>
      </c>
      <c r="L1441">
        <v>99285</v>
      </c>
      <c r="M1441" t="s">
        <v>508</v>
      </c>
      <c r="N1441" t="s">
        <v>42</v>
      </c>
      <c r="O1441" t="s">
        <v>508</v>
      </c>
      <c r="P1441" t="s">
        <v>42</v>
      </c>
      <c r="Q1441" t="s">
        <v>42</v>
      </c>
      <c r="U1441">
        <v>66.52</v>
      </c>
    </row>
    <row r="1442" spans="1:23" x14ac:dyDescent="0.35">
      <c r="A1442">
        <v>30000090712</v>
      </c>
      <c r="C1442">
        <v>3002393</v>
      </c>
      <c r="E1442" t="s">
        <v>23</v>
      </c>
      <c r="F1442" t="s">
        <v>24</v>
      </c>
      <c r="G1442" t="s">
        <v>25</v>
      </c>
      <c r="H1442" s="2">
        <v>42743</v>
      </c>
      <c r="I1442" s="2">
        <v>42743</v>
      </c>
      <c r="J1442" s="2">
        <v>42753</v>
      </c>
      <c r="L1442" t="s">
        <v>41</v>
      </c>
      <c r="M1442" t="s">
        <v>533</v>
      </c>
      <c r="N1442" t="s">
        <v>190</v>
      </c>
      <c r="O1442" t="s">
        <v>533</v>
      </c>
      <c r="P1442" t="s">
        <v>190</v>
      </c>
      <c r="Q1442" t="s">
        <v>190</v>
      </c>
      <c r="R1442" t="s">
        <v>586</v>
      </c>
      <c r="S1442" t="s">
        <v>583</v>
      </c>
      <c r="T1442">
        <v>24</v>
      </c>
      <c r="U1442">
        <v>56118.45</v>
      </c>
    </row>
    <row r="1443" spans="1:23" x14ac:dyDescent="0.35">
      <c r="A1443">
        <v>51000023949</v>
      </c>
      <c r="B1443">
        <v>1421250</v>
      </c>
      <c r="C1443">
        <v>2837281</v>
      </c>
      <c r="E1443" t="s">
        <v>49</v>
      </c>
      <c r="F1443" t="s">
        <v>30</v>
      </c>
      <c r="G1443" t="s">
        <v>31</v>
      </c>
      <c r="H1443" s="2">
        <v>43017</v>
      </c>
      <c r="L1443">
        <v>99213</v>
      </c>
      <c r="M1443" t="s">
        <v>190</v>
      </c>
      <c r="O1443" t="s">
        <v>190</v>
      </c>
      <c r="V1443">
        <v>81.900000000000006</v>
      </c>
      <c r="W1443">
        <v>0</v>
      </c>
    </row>
    <row r="1444" spans="1:23" x14ac:dyDescent="0.35">
      <c r="A1444">
        <v>51000023949</v>
      </c>
      <c r="B1444">
        <v>1421250</v>
      </c>
      <c r="C1444">
        <v>3350525</v>
      </c>
      <c r="E1444" t="s">
        <v>49</v>
      </c>
      <c r="F1444" t="s">
        <v>30</v>
      </c>
      <c r="G1444" t="s">
        <v>31</v>
      </c>
      <c r="H1444" s="2">
        <v>42859</v>
      </c>
      <c r="L1444">
        <v>99214</v>
      </c>
      <c r="M1444" t="s">
        <v>587</v>
      </c>
      <c r="N1444" t="s">
        <v>588</v>
      </c>
      <c r="O1444" t="s">
        <v>587</v>
      </c>
      <c r="P1444" t="s">
        <v>588</v>
      </c>
      <c r="Q1444" t="s">
        <v>588</v>
      </c>
      <c r="V1444">
        <v>94.81</v>
      </c>
      <c r="W1444">
        <v>0</v>
      </c>
    </row>
    <row r="1445" spans="1:23" x14ac:dyDescent="0.35">
      <c r="A1445">
        <v>51000023949</v>
      </c>
      <c r="B1445">
        <v>1421250</v>
      </c>
      <c r="C1445">
        <v>3350525</v>
      </c>
      <c r="E1445" t="s">
        <v>49</v>
      </c>
      <c r="F1445" t="s">
        <v>30</v>
      </c>
      <c r="G1445" t="s">
        <v>31</v>
      </c>
      <c r="H1445" s="2">
        <v>42927</v>
      </c>
      <c r="L1445">
        <v>99214</v>
      </c>
      <c r="M1445" t="s">
        <v>115</v>
      </c>
      <c r="N1445" t="s">
        <v>589</v>
      </c>
      <c r="O1445" t="s">
        <v>115</v>
      </c>
      <c r="P1445" t="s">
        <v>589</v>
      </c>
      <c r="Q1445" t="s">
        <v>589</v>
      </c>
      <c r="V1445">
        <v>94.81</v>
      </c>
      <c r="W1445">
        <v>0</v>
      </c>
    </row>
    <row r="1446" spans="1:23" x14ac:dyDescent="0.35">
      <c r="A1446">
        <v>51000023949</v>
      </c>
      <c r="B1446">
        <v>1421250</v>
      </c>
      <c r="C1446">
        <v>1477210</v>
      </c>
      <c r="E1446" t="s">
        <v>49</v>
      </c>
      <c r="F1446" t="s">
        <v>30</v>
      </c>
      <c r="G1446" t="s">
        <v>31</v>
      </c>
      <c r="H1446" s="2">
        <v>43024</v>
      </c>
      <c r="L1446">
        <v>99214</v>
      </c>
      <c r="M1446" t="s">
        <v>190</v>
      </c>
      <c r="N1446" t="s">
        <v>83</v>
      </c>
      <c r="O1446" t="s">
        <v>190</v>
      </c>
      <c r="P1446" t="s">
        <v>83</v>
      </c>
      <c r="Q1446" t="s">
        <v>83</v>
      </c>
      <c r="V1446">
        <v>120.66</v>
      </c>
      <c r="W1446">
        <v>0</v>
      </c>
    </row>
    <row r="1447" spans="1:23" x14ac:dyDescent="0.35">
      <c r="A1447">
        <v>51000023949</v>
      </c>
      <c r="B1447">
        <v>1421250</v>
      </c>
      <c r="C1447">
        <v>3350525</v>
      </c>
      <c r="E1447" t="s">
        <v>49</v>
      </c>
      <c r="F1447" t="s">
        <v>30</v>
      </c>
      <c r="G1447" t="s">
        <v>31</v>
      </c>
      <c r="H1447" s="2">
        <v>42684</v>
      </c>
      <c r="L1447">
        <v>99214</v>
      </c>
      <c r="M1447" t="s">
        <v>236</v>
      </c>
      <c r="N1447" t="s">
        <v>588</v>
      </c>
      <c r="O1447" t="s">
        <v>236</v>
      </c>
      <c r="P1447" t="s">
        <v>588</v>
      </c>
      <c r="Q1447" t="s">
        <v>588</v>
      </c>
      <c r="V1447">
        <v>94.02</v>
      </c>
      <c r="W1447">
        <v>0</v>
      </c>
    </row>
    <row r="1448" spans="1:23" x14ac:dyDescent="0.35">
      <c r="A1448">
        <v>51000023949</v>
      </c>
      <c r="B1448">
        <v>1421250</v>
      </c>
      <c r="C1448">
        <v>792190</v>
      </c>
      <c r="E1448" t="s">
        <v>49</v>
      </c>
      <c r="F1448" t="s">
        <v>30</v>
      </c>
      <c r="G1448" t="s">
        <v>31</v>
      </c>
      <c r="H1448" s="2">
        <v>42998</v>
      </c>
      <c r="L1448">
        <v>99214</v>
      </c>
      <c r="M1448" t="s">
        <v>312</v>
      </c>
      <c r="N1448" t="s">
        <v>587</v>
      </c>
      <c r="O1448" t="s">
        <v>312</v>
      </c>
      <c r="P1448" t="s">
        <v>587</v>
      </c>
      <c r="Q1448" t="s">
        <v>587</v>
      </c>
      <c r="V1448">
        <v>120.66</v>
      </c>
      <c r="W1448">
        <v>0</v>
      </c>
    </row>
    <row r="1449" spans="1:23" x14ac:dyDescent="0.35">
      <c r="A1449">
        <v>51000023949</v>
      </c>
      <c r="B1449">
        <v>1421250</v>
      </c>
      <c r="C1449">
        <v>792190</v>
      </c>
      <c r="E1449" t="s">
        <v>49</v>
      </c>
      <c r="F1449" t="s">
        <v>30</v>
      </c>
      <c r="G1449" t="s">
        <v>31</v>
      </c>
      <c r="H1449" s="2">
        <v>43074</v>
      </c>
      <c r="L1449">
        <v>99214</v>
      </c>
      <c r="M1449" t="s">
        <v>590</v>
      </c>
      <c r="N1449" t="s">
        <v>587</v>
      </c>
      <c r="O1449" t="s">
        <v>590</v>
      </c>
      <c r="P1449" t="s">
        <v>587</v>
      </c>
      <c r="Q1449" t="s">
        <v>587</v>
      </c>
      <c r="V1449">
        <v>120.66</v>
      </c>
      <c r="W1449">
        <v>0</v>
      </c>
    </row>
    <row r="1450" spans="1:23" x14ac:dyDescent="0.35">
      <c r="A1450">
        <v>51000023949</v>
      </c>
      <c r="C1450">
        <v>1946432</v>
      </c>
      <c r="E1450" t="s">
        <v>23</v>
      </c>
      <c r="F1450" t="s">
        <v>30</v>
      </c>
      <c r="G1450" t="s">
        <v>31</v>
      </c>
      <c r="H1450" s="2">
        <v>42495</v>
      </c>
      <c r="L1450">
        <v>99214</v>
      </c>
      <c r="M1450" t="s">
        <v>588</v>
      </c>
      <c r="N1450" t="s">
        <v>587</v>
      </c>
      <c r="O1450" t="s">
        <v>588</v>
      </c>
      <c r="P1450" t="s">
        <v>587</v>
      </c>
      <c r="Q1450" t="s">
        <v>587</v>
      </c>
      <c r="U1450">
        <v>56.18</v>
      </c>
    </row>
    <row r="1451" spans="1:23" x14ac:dyDescent="0.35">
      <c r="A1451">
        <v>51000023949</v>
      </c>
      <c r="C1451">
        <v>279034</v>
      </c>
      <c r="E1451" t="s">
        <v>23</v>
      </c>
      <c r="F1451" t="s">
        <v>24</v>
      </c>
      <c r="G1451" t="s">
        <v>25</v>
      </c>
      <c r="H1451" s="2">
        <v>42978</v>
      </c>
      <c r="I1451" s="2">
        <v>42978</v>
      </c>
      <c r="J1451" s="2">
        <v>42986</v>
      </c>
      <c r="L1451" t="s">
        <v>41</v>
      </c>
      <c r="M1451" t="s">
        <v>591</v>
      </c>
      <c r="N1451" t="s">
        <v>591</v>
      </c>
      <c r="O1451" t="s">
        <v>591</v>
      </c>
      <c r="P1451" t="s">
        <v>591</v>
      </c>
      <c r="Q1451" t="s">
        <v>591</v>
      </c>
      <c r="R1451" t="s">
        <v>80</v>
      </c>
      <c r="S1451" t="s">
        <v>160</v>
      </c>
      <c r="T1451">
        <v>24</v>
      </c>
      <c r="U1451">
        <v>15293.97</v>
      </c>
    </row>
    <row r="1452" spans="1:23" x14ac:dyDescent="0.35">
      <c r="A1452">
        <v>51000023949</v>
      </c>
      <c r="B1452">
        <v>1421250</v>
      </c>
      <c r="C1452">
        <v>279034</v>
      </c>
      <c r="E1452" t="s">
        <v>49</v>
      </c>
      <c r="F1452" t="s">
        <v>24</v>
      </c>
      <c r="G1452" t="s">
        <v>25</v>
      </c>
      <c r="H1452" s="2">
        <v>42978</v>
      </c>
      <c r="I1452" s="2">
        <v>42978</v>
      </c>
      <c r="J1452" s="2">
        <v>42986</v>
      </c>
      <c r="L1452" t="s">
        <v>41</v>
      </c>
      <c r="M1452" t="s">
        <v>591</v>
      </c>
      <c r="O1452" t="s">
        <v>591</v>
      </c>
      <c r="P1452" t="s">
        <v>36</v>
      </c>
      <c r="Q1452" t="s">
        <v>36</v>
      </c>
      <c r="R1452" t="s">
        <v>160</v>
      </c>
      <c r="S1452" t="s">
        <v>29</v>
      </c>
      <c r="T1452">
        <v>244</v>
      </c>
      <c r="V1452">
        <v>0</v>
      </c>
      <c r="W1452">
        <v>43911.94</v>
      </c>
    </row>
    <row r="1453" spans="1:23" x14ac:dyDescent="0.35">
      <c r="A1453">
        <v>51000023949</v>
      </c>
      <c r="B1453">
        <v>1421250</v>
      </c>
      <c r="C1453">
        <v>279034</v>
      </c>
      <c r="E1453" t="s">
        <v>49</v>
      </c>
      <c r="F1453" t="s">
        <v>24</v>
      </c>
      <c r="G1453" t="s">
        <v>25</v>
      </c>
      <c r="H1453" s="2">
        <v>42978</v>
      </c>
      <c r="I1453" s="2">
        <v>42978</v>
      </c>
      <c r="J1453" s="2">
        <v>42986</v>
      </c>
      <c r="L1453" t="s">
        <v>41</v>
      </c>
      <c r="M1453" t="s">
        <v>591</v>
      </c>
      <c r="O1453" t="s">
        <v>591</v>
      </c>
      <c r="P1453" t="s">
        <v>36</v>
      </c>
      <c r="Q1453" t="s">
        <v>36</v>
      </c>
      <c r="R1453" t="s">
        <v>160</v>
      </c>
      <c r="S1453" t="s">
        <v>29</v>
      </c>
      <c r="T1453">
        <v>244</v>
      </c>
      <c r="V1453">
        <v>0</v>
      </c>
      <c r="W1453">
        <v>43911.94</v>
      </c>
    </row>
    <row r="1454" spans="1:23" x14ac:dyDescent="0.35">
      <c r="A1454">
        <v>51000023949</v>
      </c>
      <c r="B1454">
        <v>1421250</v>
      </c>
      <c r="C1454">
        <v>279034</v>
      </c>
      <c r="E1454" t="s">
        <v>49</v>
      </c>
      <c r="F1454" t="s">
        <v>24</v>
      </c>
      <c r="G1454" t="s">
        <v>25</v>
      </c>
      <c r="H1454" s="2">
        <v>42978</v>
      </c>
      <c r="I1454" s="2">
        <v>42978</v>
      </c>
      <c r="J1454" s="2">
        <v>42986</v>
      </c>
      <c r="L1454" t="s">
        <v>41</v>
      </c>
      <c r="M1454" t="s">
        <v>591</v>
      </c>
      <c r="O1454" t="s">
        <v>591</v>
      </c>
      <c r="P1454" t="s">
        <v>36</v>
      </c>
      <c r="Q1454" t="s">
        <v>36</v>
      </c>
      <c r="R1454" t="s">
        <v>160</v>
      </c>
      <c r="S1454" t="s">
        <v>29</v>
      </c>
      <c r="T1454">
        <v>244</v>
      </c>
      <c r="V1454">
        <v>0</v>
      </c>
      <c r="W1454">
        <v>43911.94</v>
      </c>
    </row>
    <row r="1455" spans="1:23" x14ac:dyDescent="0.35">
      <c r="A1455">
        <v>51000023949</v>
      </c>
      <c r="B1455">
        <v>1421250</v>
      </c>
      <c r="C1455">
        <v>279034</v>
      </c>
      <c r="E1455" t="s">
        <v>49</v>
      </c>
      <c r="F1455" t="s">
        <v>24</v>
      </c>
      <c r="G1455" t="s">
        <v>25</v>
      </c>
      <c r="H1455" s="2">
        <v>42978</v>
      </c>
      <c r="I1455" s="2">
        <v>42978</v>
      </c>
      <c r="J1455" s="2">
        <v>42986</v>
      </c>
      <c r="L1455" t="s">
        <v>41</v>
      </c>
      <c r="M1455" t="s">
        <v>591</v>
      </c>
      <c r="O1455" t="s">
        <v>591</v>
      </c>
      <c r="P1455" t="s">
        <v>36</v>
      </c>
      <c r="Q1455" t="s">
        <v>36</v>
      </c>
      <c r="R1455" t="s">
        <v>160</v>
      </c>
      <c r="S1455" t="s">
        <v>29</v>
      </c>
      <c r="T1455">
        <v>244</v>
      </c>
      <c r="V1455">
        <v>0</v>
      </c>
      <c r="W1455">
        <v>43911.94</v>
      </c>
    </row>
    <row r="1456" spans="1:23" x14ac:dyDescent="0.35">
      <c r="A1456">
        <v>51000023949</v>
      </c>
      <c r="B1456">
        <v>1421250</v>
      </c>
      <c r="C1456">
        <v>279034</v>
      </c>
      <c r="E1456" t="s">
        <v>49</v>
      </c>
      <c r="F1456" t="s">
        <v>24</v>
      </c>
      <c r="G1456" t="s">
        <v>25</v>
      </c>
      <c r="H1456" s="2">
        <v>42978</v>
      </c>
      <c r="I1456" s="2">
        <v>42978</v>
      </c>
      <c r="J1456" s="2">
        <v>42986</v>
      </c>
      <c r="L1456" t="s">
        <v>41</v>
      </c>
      <c r="M1456" t="s">
        <v>591</v>
      </c>
      <c r="O1456" t="s">
        <v>591</v>
      </c>
      <c r="P1456" t="s">
        <v>36</v>
      </c>
      <c r="Q1456" t="s">
        <v>36</v>
      </c>
      <c r="R1456" t="s">
        <v>160</v>
      </c>
      <c r="S1456" t="s">
        <v>29</v>
      </c>
      <c r="T1456">
        <v>244</v>
      </c>
      <c r="V1456">
        <v>0</v>
      </c>
      <c r="W1456">
        <v>43911.94</v>
      </c>
    </row>
    <row r="1457" spans="1:23" x14ac:dyDescent="0.35">
      <c r="A1457">
        <v>51000023949</v>
      </c>
      <c r="B1457">
        <v>1421250</v>
      </c>
      <c r="C1457">
        <v>279034</v>
      </c>
      <c r="E1457" t="s">
        <v>49</v>
      </c>
      <c r="F1457" t="s">
        <v>24</v>
      </c>
      <c r="G1457" t="s">
        <v>25</v>
      </c>
      <c r="H1457" s="2">
        <v>42978</v>
      </c>
      <c r="I1457" s="2">
        <v>42978</v>
      </c>
      <c r="J1457" s="2">
        <v>42986</v>
      </c>
      <c r="L1457" t="s">
        <v>41</v>
      </c>
      <c r="M1457" t="s">
        <v>591</v>
      </c>
      <c r="O1457" t="s">
        <v>591</v>
      </c>
      <c r="P1457" t="s">
        <v>36</v>
      </c>
      <c r="Q1457" t="s">
        <v>36</v>
      </c>
      <c r="R1457" t="s">
        <v>160</v>
      </c>
      <c r="S1457" t="s">
        <v>29</v>
      </c>
      <c r="T1457">
        <v>244</v>
      </c>
      <c r="V1457">
        <v>0</v>
      </c>
      <c r="W1457">
        <v>43911.94</v>
      </c>
    </row>
    <row r="1458" spans="1:23" x14ac:dyDescent="0.35">
      <c r="A1458">
        <v>51000023949</v>
      </c>
      <c r="B1458">
        <v>1421250</v>
      </c>
      <c r="C1458">
        <v>279034</v>
      </c>
      <c r="E1458" t="s">
        <v>49</v>
      </c>
      <c r="F1458" t="s">
        <v>24</v>
      </c>
      <c r="G1458" t="s">
        <v>25</v>
      </c>
      <c r="H1458" s="2">
        <v>42978</v>
      </c>
      <c r="I1458" s="2">
        <v>42978</v>
      </c>
      <c r="J1458" s="2">
        <v>42986</v>
      </c>
      <c r="L1458" t="s">
        <v>41</v>
      </c>
      <c r="M1458" t="s">
        <v>591</v>
      </c>
      <c r="O1458" t="s">
        <v>591</v>
      </c>
      <c r="P1458" t="s">
        <v>36</v>
      </c>
      <c r="Q1458" t="s">
        <v>36</v>
      </c>
      <c r="R1458" t="s">
        <v>160</v>
      </c>
      <c r="S1458" t="s">
        <v>29</v>
      </c>
      <c r="T1458">
        <v>244</v>
      </c>
      <c r="V1458">
        <v>0</v>
      </c>
      <c r="W1458">
        <v>43911.94</v>
      </c>
    </row>
    <row r="1459" spans="1:23" x14ac:dyDescent="0.35">
      <c r="A1459">
        <v>51000023949</v>
      </c>
      <c r="B1459">
        <v>1421250</v>
      </c>
      <c r="C1459">
        <v>279034</v>
      </c>
      <c r="E1459" t="s">
        <v>49</v>
      </c>
      <c r="F1459" t="s">
        <v>24</v>
      </c>
      <c r="G1459" t="s">
        <v>25</v>
      </c>
      <c r="H1459" s="2">
        <v>42978</v>
      </c>
      <c r="I1459" s="2">
        <v>42978</v>
      </c>
      <c r="J1459" s="2">
        <v>42986</v>
      </c>
      <c r="L1459" t="s">
        <v>41</v>
      </c>
      <c r="M1459" t="s">
        <v>591</v>
      </c>
      <c r="O1459" t="s">
        <v>591</v>
      </c>
      <c r="P1459" t="s">
        <v>36</v>
      </c>
      <c r="Q1459" t="s">
        <v>36</v>
      </c>
      <c r="R1459" t="s">
        <v>160</v>
      </c>
      <c r="S1459" t="s">
        <v>29</v>
      </c>
      <c r="T1459">
        <v>244</v>
      </c>
      <c r="V1459">
        <v>0</v>
      </c>
      <c r="W1459">
        <v>43911.94</v>
      </c>
    </row>
    <row r="1460" spans="1:23" x14ac:dyDescent="0.35">
      <c r="A1460">
        <v>51000023949</v>
      </c>
      <c r="B1460">
        <v>1421250</v>
      </c>
      <c r="C1460">
        <v>279034</v>
      </c>
      <c r="E1460" t="s">
        <v>49</v>
      </c>
      <c r="F1460" t="s">
        <v>24</v>
      </c>
      <c r="G1460" t="s">
        <v>25</v>
      </c>
      <c r="H1460" s="2">
        <v>42978</v>
      </c>
      <c r="I1460" s="2">
        <v>42978</v>
      </c>
      <c r="J1460" s="2">
        <v>42986</v>
      </c>
      <c r="L1460" t="s">
        <v>41</v>
      </c>
      <c r="M1460" t="s">
        <v>591</v>
      </c>
      <c r="O1460" t="s">
        <v>591</v>
      </c>
      <c r="P1460" t="s">
        <v>36</v>
      </c>
      <c r="Q1460" t="s">
        <v>36</v>
      </c>
      <c r="R1460" t="s">
        <v>160</v>
      </c>
      <c r="S1460" t="s">
        <v>29</v>
      </c>
      <c r="T1460">
        <v>244</v>
      </c>
      <c r="V1460">
        <v>0</v>
      </c>
      <c r="W1460">
        <v>43911.94</v>
      </c>
    </row>
    <row r="1461" spans="1:23" x14ac:dyDescent="0.35">
      <c r="A1461">
        <v>51000023949</v>
      </c>
      <c r="B1461">
        <v>1421250</v>
      </c>
      <c r="C1461">
        <v>279034</v>
      </c>
      <c r="E1461" t="s">
        <v>49</v>
      </c>
      <c r="F1461" t="s">
        <v>24</v>
      </c>
      <c r="G1461" t="s">
        <v>25</v>
      </c>
      <c r="H1461" s="2">
        <v>42978</v>
      </c>
      <c r="I1461" s="2">
        <v>42978</v>
      </c>
      <c r="J1461" s="2">
        <v>42986</v>
      </c>
      <c r="L1461" t="s">
        <v>41</v>
      </c>
      <c r="M1461" t="s">
        <v>591</v>
      </c>
      <c r="O1461" t="s">
        <v>591</v>
      </c>
      <c r="P1461" t="s">
        <v>36</v>
      </c>
      <c r="Q1461" t="s">
        <v>36</v>
      </c>
      <c r="R1461" t="s">
        <v>160</v>
      </c>
      <c r="S1461" t="s">
        <v>29</v>
      </c>
      <c r="T1461">
        <v>244</v>
      </c>
      <c r="V1461">
        <v>0</v>
      </c>
      <c r="W1461">
        <v>43911.94</v>
      </c>
    </row>
    <row r="1462" spans="1:23" x14ac:dyDescent="0.35">
      <c r="A1462">
        <v>51000023949</v>
      </c>
      <c r="B1462">
        <v>1421250</v>
      </c>
      <c r="C1462">
        <v>279034</v>
      </c>
      <c r="E1462" t="s">
        <v>49</v>
      </c>
      <c r="F1462" t="s">
        <v>24</v>
      </c>
      <c r="G1462" t="s">
        <v>25</v>
      </c>
      <c r="H1462" s="2">
        <v>42978</v>
      </c>
      <c r="I1462" s="2">
        <v>42978</v>
      </c>
      <c r="J1462" s="2">
        <v>42986</v>
      </c>
      <c r="L1462" t="s">
        <v>41</v>
      </c>
      <c r="M1462" t="s">
        <v>591</v>
      </c>
      <c r="O1462" t="s">
        <v>591</v>
      </c>
      <c r="P1462" t="s">
        <v>36</v>
      </c>
      <c r="Q1462" t="s">
        <v>36</v>
      </c>
      <c r="R1462" t="s">
        <v>160</v>
      </c>
      <c r="S1462" t="s">
        <v>29</v>
      </c>
      <c r="T1462">
        <v>244</v>
      </c>
      <c r="V1462">
        <v>0</v>
      </c>
      <c r="W1462">
        <v>43911.94</v>
      </c>
    </row>
    <row r="1463" spans="1:23" x14ac:dyDescent="0.35">
      <c r="A1463">
        <v>51000023949</v>
      </c>
      <c r="B1463">
        <v>1421250</v>
      </c>
      <c r="C1463">
        <v>279034</v>
      </c>
      <c r="E1463" t="s">
        <v>49</v>
      </c>
      <c r="F1463" t="s">
        <v>24</v>
      </c>
      <c r="G1463" t="s">
        <v>25</v>
      </c>
      <c r="H1463" s="2">
        <v>42978</v>
      </c>
      <c r="I1463" s="2">
        <v>42978</v>
      </c>
      <c r="J1463" s="2">
        <v>42986</v>
      </c>
      <c r="L1463" t="s">
        <v>41</v>
      </c>
      <c r="M1463" t="s">
        <v>591</v>
      </c>
      <c r="O1463" t="s">
        <v>591</v>
      </c>
      <c r="P1463" t="s">
        <v>36</v>
      </c>
      <c r="Q1463" t="s">
        <v>36</v>
      </c>
      <c r="R1463" t="s">
        <v>160</v>
      </c>
      <c r="S1463" t="s">
        <v>29</v>
      </c>
      <c r="T1463">
        <v>244</v>
      </c>
      <c r="V1463">
        <v>0</v>
      </c>
      <c r="W1463">
        <v>43911.94</v>
      </c>
    </row>
    <row r="1464" spans="1:23" x14ac:dyDescent="0.35">
      <c r="A1464">
        <v>51000023949</v>
      </c>
      <c r="B1464">
        <v>1421250</v>
      </c>
      <c r="C1464">
        <v>279034</v>
      </c>
      <c r="E1464" t="s">
        <v>49</v>
      </c>
      <c r="F1464" t="s">
        <v>24</v>
      </c>
      <c r="G1464" t="s">
        <v>25</v>
      </c>
      <c r="H1464" s="2">
        <v>42978</v>
      </c>
      <c r="I1464" s="2">
        <v>42978</v>
      </c>
      <c r="J1464" s="2">
        <v>42986</v>
      </c>
      <c r="L1464" t="s">
        <v>41</v>
      </c>
      <c r="M1464" t="s">
        <v>591</v>
      </c>
      <c r="O1464" t="s">
        <v>591</v>
      </c>
      <c r="P1464" t="s">
        <v>36</v>
      </c>
      <c r="Q1464" t="s">
        <v>36</v>
      </c>
      <c r="R1464" t="s">
        <v>160</v>
      </c>
      <c r="S1464" t="s">
        <v>29</v>
      </c>
      <c r="T1464">
        <v>244</v>
      </c>
      <c r="V1464">
        <v>0</v>
      </c>
      <c r="W1464">
        <v>43911.94</v>
      </c>
    </row>
    <row r="1465" spans="1:23" x14ac:dyDescent="0.35">
      <c r="A1465">
        <v>51000023949</v>
      </c>
      <c r="B1465">
        <v>1421250</v>
      </c>
      <c r="C1465">
        <v>279034</v>
      </c>
      <c r="E1465" t="s">
        <v>49</v>
      </c>
      <c r="F1465" t="s">
        <v>24</v>
      </c>
      <c r="G1465" t="s">
        <v>25</v>
      </c>
      <c r="H1465" s="2">
        <v>42978</v>
      </c>
      <c r="I1465" s="2">
        <v>42978</v>
      </c>
      <c r="J1465" s="2">
        <v>42986</v>
      </c>
      <c r="L1465" t="s">
        <v>41</v>
      </c>
      <c r="M1465" t="s">
        <v>591</v>
      </c>
      <c r="O1465" t="s">
        <v>591</v>
      </c>
      <c r="P1465" t="s">
        <v>36</v>
      </c>
      <c r="Q1465" t="s">
        <v>36</v>
      </c>
      <c r="R1465" t="s">
        <v>160</v>
      </c>
      <c r="S1465" t="s">
        <v>29</v>
      </c>
      <c r="T1465">
        <v>244</v>
      </c>
      <c r="V1465">
        <v>0</v>
      </c>
      <c r="W1465">
        <v>43911.94</v>
      </c>
    </row>
    <row r="1466" spans="1:23" x14ac:dyDescent="0.35">
      <c r="A1466">
        <v>51000023949</v>
      </c>
      <c r="B1466">
        <v>1421250</v>
      </c>
      <c r="C1466">
        <v>279034</v>
      </c>
      <c r="E1466" t="s">
        <v>49</v>
      </c>
      <c r="F1466" t="s">
        <v>24</v>
      </c>
      <c r="G1466" t="s">
        <v>25</v>
      </c>
      <c r="H1466" s="2">
        <v>42978</v>
      </c>
      <c r="I1466" s="2">
        <v>42978</v>
      </c>
      <c r="J1466" s="2">
        <v>42986</v>
      </c>
      <c r="L1466" t="s">
        <v>41</v>
      </c>
      <c r="M1466" t="s">
        <v>591</v>
      </c>
      <c r="O1466" t="s">
        <v>591</v>
      </c>
      <c r="P1466" t="s">
        <v>36</v>
      </c>
      <c r="Q1466" t="s">
        <v>36</v>
      </c>
      <c r="R1466" t="s">
        <v>160</v>
      </c>
      <c r="S1466" t="s">
        <v>29</v>
      </c>
      <c r="T1466">
        <v>244</v>
      </c>
      <c r="V1466">
        <v>0</v>
      </c>
      <c r="W1466">
        <v>43911.94</v>
      </c>
    </row>
    <row r="1467" spans="1:23" x14ac:dyDescent="0.35">
      <c r="A1467">
        <v>51000023949</v>
      </c>
      <c r="B1467">
        <v>1421250</v>
      </c>
      <c r="C1467">
        <v>279034</v>
      </c>
      <c r="E1467" t="s">
        <v>49</v>
      </c>
      <c r="F1467" t="s">
        <v>24</v>
      </c>
      <c r="G1467" t="s">
        <v>25</v>
      </c>
      <c r="H1467" s="2">
        <v>42978</v>
      </c>
      <c r="I1467" s="2">
        <v>42978</v>
      </c>
      <c r="J1467" s="2">
        <v>42986</v>
      </c>
      <c r="L1467" t="s">
        <v>41</v>
      </c>
      <c r="M1467" t="s">
        <v>591</v>
      </c>
      <c r="O1467" t="s">
        <v>591</v>
      </c>
      <c r="P1467" t="s">
        <v>36</v>
      </c>
      <c r="Q1467" t="s">
        <v>36</v>
      </c>
      <c r="R1467" t="s">
        <v>160</v>
      </c>
      <c r="S1467" t="s">
        <v>29</v>
      </c>
      <c r="T1467">
        <v>244</v>
      </c>
      <c r="V1467">
        <v>0</v>
      </c>
      <c r="W1467">
        <v>43911.94</v>
      </c>
    </row>
    <row r="1468" spans="1:23" x14ac:dyDescent="0.35">
      <c r="A1468">
        <v>51000023949</v>
      </c>
      <c r="B1468">
        <v>1421250</v>
      </c>
      <c r="C1468">
        <v>279034</v>
      </c>
      <c r="E1468" t="s">
        <v>49</v>
      </c>
      <c r="F1468" t="s">
        <v>24</v>
      </c>
      <c r="G1468" t="s">
        <v>25</v>
      </c>
      <c r="H1468" s="2">
        <v>42978</v>
      </c>
      <c r="I1468" s="2">
        <v>42978</v>
      </c>
      <c r="J1468" s="2">
        <v>42986</v>
      </c>
      <c r="L1468" t="s">
        <v>41</v>
      </c>
      <c r="M1468" t="s">
        <v>591</v>
      </c>
      <c r="O1468" t="s">
        <v>591</v>
      </c>
      <c r="P1468" t="s">
        <v>36</v>
      </c>
      <c r="Q1468" t="s">
        <v>36</v>
      </c>
      <c r="R1468" t="s">
        <v>160</v>
      </c>
      <c r="S1468" t="s">
        <v>29</v>
      </c>
      <c r="T1468">
        <v>244</v>
      </c>
      <c r="V1468">
        <v>0</v>
      </c>
      <c r="W1468">
        <v>43911.94</v>
      </c>
    </row>
    <row r="1469" spans="1:23" x14ac:dyDescent="0.35">
      <c r="A1469">
        <v>51000023949</v>
      </c>
      <c r="B1469">
        <v>1421250</v>
      </c>
      <c r="C1469">
        <v>279034</v>
      </c>
      <c r="E1469" t="s">
        <v>49</v>
      </c>
      <c r="F1469" t="s">
        <v>24</v>
      </c>
      <c r="G1469" t="s">
        <v>25</v>
      </c>
      <c r="H1469" s="2">
        <v>42978</v>
      </c>
      <c r="I1469" s="2">
        <v>42978</v>
      </c>
      <c r="J1469" s="2">
        <v>42986</v>
      </c>
      <c r="L1469" t="s">
        <v>41</v>
      </c>
      <c r="M1469" t="s">
        <v>591</v>
      </c>
      <c r="O1469" t="s">
        <v>591</v>
      </c>
      <c r="P1469" t="s">
        <v>36</v>
      </c>
      <c r="Q1469" t="s">
        <v>36</v>
      </c>
      <c r="R1469" t="s">
        <v>160</v>
      </c>
      <c r="S1469" t="s">
        <v>29</v>
      </c>
      <c r="T1469">
        <v>244</v>
      </c>
      <c r="V1469">
        <v>0</v>
      </c>
      <c r="W1469">
        <v>43911.94</v>
      </c>
    </row>
    <row r="1470" spans="1:23" x14ac:dyDescent="0.35">
      <c r="A1470">
        <v>51000023949</v>
      </c>
      <c r="B1470">
        <v>1421250</v>
      </c>
      <c r="C1470">
        <v>279034</v>
      </c>
      <c r="E1470" t="s">
        <v>49</v>
      </c>
      <c r="F1470" t="s">
        <v>24</v>
      </c>
      <c r="G1470" t="s">
        <v>25</v>
      </c>
      <c r="H1470" s="2">
        <v>42978</v>
      </c>
      <c r="I1470" s="2">
        <v>42978</v>
      </c>
      <c r="J1470" s="2">
        <v>42986</v>
      </c>
      <c r="L1470" t="s">
        <v>41</v>
      </c>
      <c r="M1470" t="s">
        <v>591</v>
      </c>
      <c r="O1470" t="s">
        <v>591</v>
      </c>
      <c r="P1470" t="s">
        <v>36</v>
      </c>
      <c r="Q1470" t="s">
        <v>36</v>
      </c>
      <c r="R1470" t="s">
        <v>160</v>
      </c>
      <c r="S1470" t="s">
        <v>29</v>
      </c>
      <c r="T1470">
        <v>244</v>
      </c>
      <c r="V1470">
        <v>0</v>
      </c>
      <c r="W1470">
        <v>43911.94</v>
      </c>
    </row>
    <row r="1471" spans="1:23" x14ac:dyDescent="0.35">
      <c r="A1471">
        <v>51000023949</v>
      </c>
      <c r="B1471">
        <v>1421250</v>
      </c>
      <c r="C1471">
        <v>279034</v>
      </c>
      <c r="E1471" t="s">
        <v>49</v>
      </c>
      <c r="F1471" t="s">
        <v>24</v>
      </c>
      <c r="G1471" t="s">
        <v>25</v>
      </c>
      <c r="H1471" s="2">
        <v>42978</v>
      </c>
      <c r="I1471" s="2">
        <v>42978</v>
      </c>
      <c r="J1471" s="2">
        <v>42986</v>
      </c>
      <c r="L1471" t="s">
        <v>41</v>
      </c>
      <c r="M1471" t="s">
        <v>591</v>
      </c>
      <c r="O1471" t="s">
        <v>591</v>
      </c>
      <c r="P1471" t="s">
        <v>36</v>
      </c>
      <c r="Q1471" t="s">
        <v>36</v>
      </c>
      <c r="R1471" t="s">
        <v>160</v>
      </c>
      <c r="S1471" t="s">
        <v>29</v>
      </c>
      <c r="T1471">
        <v>244</v>
      </c>
      <c r="V1471">
        <v>43911.94</v>
      </c>
      <c r="W1471">
        <v>43911.94</v>
      </c>
    </row>
    <row r="1472" spans="1:23" x14ac:dyDescent="0.35">
      <c r="A1472">
        <v>51000023949</v>
      </c>
      <c r="B1472">
        <v>1421250</v>
      </c>
      <c r="C1472">
        <v>279034</v>
      </c>
      <c r="E1472" t="s">
        <v>49</v>
      </c>
      <c r="F1472" t="s">
        <v>24</v>
      </c>
      <c r="G1472" t="s">
        <v>25</v>
      </c>
      <c r="H1472" s="2">
        <v>42978</v>
      </c>
      <c r="I1472" s="2">
        <v>42978</v>
      </c>
      <c r="J1472" s="2">
        <v>42986</v>
      </c>
      <c r="L1472" t="s">
        <v>41</v>
      </c>
      <c r="M1472" t="s">
        <v>591</v>
      </c>
      <c r="O1472" t="s">
        <v>591</v>
      </c>
      <c r="P1472" t="s">
        <v>36</v>
      </c>
      <c r="Q1472" t="s">
        <v>36</v>
      </c>
      <c r="R1472" t="s">
        <v>160</v>
      </c>
      <c r="S1472" t="s">
        <v>29</v>
      </c>
      <c r="T1472">
        <v>244</v>
      </c>
      <c r="V1472">
        <v>0</v>
      </c>
      <c r="W1472">
        <v>43911.94</v>
      </c>
    </row>
    <row r="1473" spans="1:23" x14ac:dyDescent="0.35">
      <c r="A1473">
        <v>51000023949</v>
      </c>
      <c r="B1473">
        <v>1421250</v>
      </c>
      <c r="C1473">
        <v>279034</v>
      </c>
      <c r="E1473" t="s">
        <v>49</v>
      </c>
      <c r="F1473" t="s">
        <v>24</v>
      </c>
      <c r="G1473" t="s">
        <v>25</v>
      </c>
      <c r="H1473" s="2">
        <v>42978</v>
      </c>
      <c r="I1473" s="2">
        <v>42978</v>
      </c>
      <c r="J1473" s="2">
        <v>42986</v>
      </c>
      <c r="L1473" t="s">
        <v>41</v>
      </c>
      <c r="M1473" t="s">
        <v>591</v>
      </c>
      <c r="O1473" t="s">
        <v>591</v>
      </c>
      <c r="P1473" t="s">
        <v>36</v>
      </c>
      <c r="Q1473" t="s">
        <v>36</v>
      </c>
      <c r="R1473" t="s">
        <v>160</v>
      </c>
      <c r="S1473" t="s">
        <v>29</v>
      </c>
      <c r="T1473">
        <v>244</v>
      </c>
      <c r="V1473">
        <v>0</v>
      </c>
      <c r="W1473">
        <v>43911.94</v>
      </c>
    </row>
    <row r="1474" spans="1:23" x14ac:dyDescent="0.35">
      <c r="A1474">
        <v>51000023949</v>
      </c>
      <c r="B1474">
        <v>1421250</v>
      </c>
      <c r="C1474">
        <v>279034</v>
      </c>
      <c r="E1474" t="s">
        <v>49</v>
      </c>
      <c r="F1474" t="s">
        <v>24</v>
      </c>
      <c r="G1474" t="s">
        <v>25</v>
      </c>
      <c r="H1474" s="2">
        <v>42978</v>
      </c>
      <c r="I1474" s="2">
        <v>42978</v>
      </c>
      <c r="J1474" s="2">
        <v>42986</v>
      </c>
      <c r="L1474" t="s">
        <v>41</v>
      </c>
      <c r="M1474" t="s">
        <v>591</v>
      </c>
      <c r="O1474" t="s">
        <v>591</v>
      </c>
      <c r="P1474" t="s">
        <v>36</v>
      </c>
      <c r="Q1474" t="s">
        <v>36</v>
      </c>
      <c r="R1474" t="s">
        <v>160</v>
      </c>
      <c r="S1474" t="s">
        <v>29</v>
      </c>
      <c r="T1474">
        <v>244</v>
      </c>
      <c r="V1474">
        <v>0</v>
      </c>
      <c r="W1474">
        <v>43911.94</v>
      </c>
    </row>
    <row r="1475" spans="1:23" x14ac:dyDescent="0.35">
      <c r="A1475">
        <v>51000023949</v>
      </c>
      <c r="B1475">
        <v>1421250</v>
      </c>
      <c r="C1475">
        <v>279034</v>
      </c>
      <c r="E1475" t="s">
        <v>49</v>
      </c>
      <c r="F1475" t="s">
        <v>24</v>
      </c>
      <c r="G1475" t="s">
        <v>25</v>
      </c>
      <c r="H1475" s="2">
        <v>42978</v>
      </c>
      <c r="I1475" s="2">
        <v>42978</v>
      </c>
      <c r="J1475" s="2">
        <v>42986</v>
      </c>
      <c r="L1475" t="s">
        <v>41</v>
      </c>
      <c r="M1475" t="s">
        <v>591</v>
      </c>
      <c r="O1475" t="s">
        <v>591</v>
      </c>
      <c r="P1475" t="s">
        <v>36</v>
      </c>
      <c r="Q1475" t="s">
        <v>36</v>
      </c>
      <c r="R1475" t="s">
        <v>160</v>
      </c>
      <c r="S1475" t="s">
        <v>29</v>
      </c>
      <c r="T1475">
        <v>244</v>
      </c>
      <c r="V1475">
        <v>0</v>
      </c>
      <c r="W1475">
        <v>43911.94</v>
      </c>
    </row>
    <row r="1476" spans="1:23" x14ac:dyDescent="0.35">
      <c r="A1476">
        <v>51000023949</v>
      </c>
      <c r="B1476">
        <v>1421250</v>
      </c>
      <c r="C1476">
        <v>279034</v>
      </c>
      <c r="E1476" t="s">
        <v>49</v>
      </c>
      <c r="F1476" t="s">
        <v>24</v>
      </c>
      <c r="G1476" t="s">
        <v>25</v>
      </c>
      <c r="H1476" s="2">
        <v>42978</v>
      </c>
      <c r="I1476" s="2">
        <v>42978</v>
      </c>
      <c r="J1476" s="2">
        <v>42986</v>
      </c>
      <c r="L1476" t="s">
        <v>41</v>
      </c>
      <c r="M1476" t="s">
        <v>591</v>
      </c>
      <c r="O1476" t="s">
        <v>591</v>
      </c>
      <c r="P1476" t="s">
        <v>36</v>
      </c>
      <c r="Q1476" t="s">
        <v>36</v>
      </c>
      <c r="R1476" t="s">
        <v>160</v>
      </c>
      <c r="S1476" t="s">
        <v>29</v>
      </c>
      <c r="T1476">
        <v>244</v>
      </c>
      <c r="V1476">
        <v>0</v>
      </c>
      <c r="W1476">
        <v>43911.94</v>
      </c>
    </row>
    <row r="1477" spans="1:23" x14ac:dyDescent="0.35">
      <c r="A1477">
        <v>61000000069</v>
      </c>
      <c r="B1477">
        <v>1208997</v>
      </c>
      <c r="C1477">
        <v>3825945</v>
      </c>
      <c r="E1477" t="s">
        <v>49</v>
      </c>
      <c r="F1477" t="s">
        <v>30</v>
      </c>
      <c r="G1477" t="s">
        <v>31</v>
      </c>
      <c r="H1477" s="2">
        <v>42471</v>
      </c>
      <c r="L1477">
        <v>99243</v>
      </c>
      <c r="M1477" t="s">
        <v>287</v>
      </c>
      <c r="N1477" t="s">
        <v>592</v>
      </c>
      <c r="O1477" t="s">
        <v>287</v>
      </c>
      <c r="P1477" t="s">
        <v>592</v>
      </c>
      <c r="Q1477" t="s">
        <v>592</v>
      </c>
      <c r="R1477" t="s">
        <v>288</v>
      </c>
      <c r="S1477" t="s">
        <v>97</v>
      </c>
      <c r="V1477">
        <v>68.7</v>
      </c>
      <c r="W1477">
        <v>0</v>
      </c>
    </row>
    <row r="1478" spans="1:23" x14ac:dyDescent="0.35">
      <c r="A1478">
        <v>61000000069</v>
      </c>
      <c r="B1478">
        <v>1208997</v>
      </c>
      <c r="C1478">
        <v>3825945</v>
      </c>
      <c r="E1478" t="s">
        <v>49</v>
      </c>
      <c r="F1478" t="s">
        <v>30</v>
      </c>
      <c r="G1478" t="s">
        <v>31</v>
      </c>
      <c r="H1478" s="2">
        <v>42528</v>
      </c>
      <c r="L1478">
        <v>99396</v>
      </c>
      <c r="M1478" t="s">
        <v>50</v>
      </c>
      <c r="N1478" t="s">
        <v>38</v>
      </c>
      <c r="O1478" t="s">
        <v>50</v>
      </c>
      <c r="P1478" t="s">
        <v>38</v>
      </c>
      <c r="Q1478" t="s">
        <v>38</v>
      </c>
      <c r="R1478" t="s">
        <v>406</v>
      </c>
      <c r="S1478" t="s">
        <v>97</v>
      </c>
      <c r="V1478">
        <v>59.95</v>
      </c>
      <c r="W1478">
        <v>0</v>
      </c>
    </row>
    <row r="1479" spans="1:23" x14ac:dyDescent="0.35">
      <c r="A1479">
        <v>61000000069</v>
      </c>
      <c r="B1479">
        <v>1208997</v>
      </c>
      <c r="C1479">
        <v>3825945</v>
      </c>
      <c r="E1479" t="s">
        <v>49</v>
      </c>
      <c r="F1479" t="s">
        <v>30</v>
      </c>
      <c r="G1479" t="s">
        <v>31</v>
      </c>
      <c r="H1479" s="2">
        <v>42976</v>
      </c>
      <c r="L1479">
        <v>99396</v>
      </c>
      <c r="M1479" t="s">
        <v>50</v>
      </c>
      <c r="N1479" t="s">
        <v>42</v>
      </c>
      <c r="O1479" t="s">
        <v>50</v>
      </c>
      <c r="P1479" t="s">
        <v>42</v>
      </c>
      <c r="Q1479" t="s">
        <v>42</v>
      </c>
      <c r="R1479" t="s">
        <v>288</v>
      </c>
      <c r="S1479" t="s">
        <v>508</v>
      </c>
      <c r="V1479">
        <v>59.95</v>
      </c>
      <c r="W1479">
        <v>0</v>
      </c>
    </row>
    <row r="1480" spans="1:23" x14ac:dyDescent="0.35">
      <c r="A1480">
        <v>61000000069</v>
      </c>
      <c r="B1480">
        <v>1208997</v>
      </c>
      <c r="C1480">
        <v>3739351</v>
      </c>
      <c r="E1480" t="s">
        <v>49</v>
      </c>
      <c r="F1480" t="s">
        <v>30</v>
      </c>
      <c r="G1480" t="s">
        <v>31</v>
      </c>
      <c r="H1480" s="2">
        <v>42971</v>
      </c>
      <c r="L1480">
        <v>99213</v>
      </c>
      <c r="M1480" t="s">
        <v>318</v>
      </c>
      <c r="O1480" t="s">
        <v>318</v>
      </c>
      <c r="V1480">
        <v>37.409999999999997</v>
      </c>
      <c r="W1480">
        <v>0</v>
      </c>
    </row>
    <row r="1481" spans="1:23" x14ac:dyDescent="0.35">
      <c r="A1481">
        <v>61000000069</v>
      </c>
      <c r="B1481">
        <v>1208997</v>
      </c>
      <c r="C1481">
        <v>3522025</v>
      </c>
      <c r="E1481" t="s">
        <v>49</v>
      </c>
      <c r="F1481" t="s">
        <v>30</v>
      </c>
      <c r="G1481" t="s">
        <v>31</v>
      </c>
      <c r="H1481" s="2">
        <v>42971</v>
      </c>
      <c r="L1481">
        <v>99214</v>
      </c>
      <c r="M1481" t="s">
        <v>441</v>
      </c>
      <c r="N1481" t="s">
        <v>593</v>
      </c>
      <c r="O1481" t="s">
        <v>441</v>
      </c>
      <c r="P1481" t="s">
        <v>593</v>
      </c>
      <c r="Q1481" t="s">
        <v>593</v>
      </c>
      <c r="R1481" t="s">
        <v>594</v>
      </c>
      <c r="V1481">
        <v>56.18</v>
      </c>
      <c r="W1481">
        <v>0</v>
      </c>
    </row>
    <row r="1482" spans="1:23" x14ac:dyDescent="0.35">
      <c r="A1482">
        <v>61000000069</v>
      </c>
      <c r="B1482">
        <v>1208997</v>
      </c>
      <c r="C1482">
        <v>2731060</v>
      </c>
      <c r="E1482" t="s">
        <v>49</v>
      </c>
      <c r="F1482" t="s">
        <v>30</v>
      </c>
      <c r="G1482" t="s">
        <v>31</v>
      </c>
      <c r="H1482" s="2">
        <v>42954</v>
      </c>
      <c r="L1482">
        <v>99244</v>
      </c>
      <c r="M1482" t="s">
        <v>190</v>
      </c>
      <c r="N1482" t="s">
        <v>42</v>
      </c>
      <c r="O1482" t="s">
        <v>190</v>
      </c>
      <c r="P1482" t="s">
        <v>42</v>
      </c>
      <c r="Q1482" t="s">
        <v>42</v>
      </c>
      <c r="R1482" t="s">
        <v>276</v>
      </c>
      <c r="V1482">
        <v>111.5</v>
      </c>
      <c r="W1482">
        <v>0</v>
      </c>
    </row>
    <row r="1483" spans="1:23" x14ac:dyDescent="0.35">
      <c r="A1483">
        <v>61000000069</v>
      </c>
      <c r="B1483">
        <v>1208997</v>
      </c>
      <c r="C1483">
        <v>3522025</v>
      </c>
      <c r="E1483" t="s">
        <v>49</v>
      </c>
      <c r="F1483" t="s">
        <v>30</v>
      </c>
      <c r="G1483" t="s">
        <v>31</v>
      </c>
      <c r="H1483" s="2">
        <v>42950</v>
      </c>
      <c r="L1483">
        <v>99203</v>
      </c>
      <c r="M1483" t="s">
        <v>42</v>
      </c>
      <c r="N1483" t="s">
        <v>594</v>
      </c>
      <c r="O1483" t="s">
        <v>42</v>
      </c>
      <c r="P1483" t="s">
        <v>594</v>
      </c>
      <c r="Q1483" t="s">
        <v>594</v>
      </c>
      <c r="R1483" t="s">
        <v>593</v>
      </c>
      <c r="V1483">
        <v>56.93</v>
      </c>
      <c r="W1483">
        <v>0</v>
      </c>
    </row>
    <row r="1484" spans="1:23" x14ac:dyDescent="0.35">
      <c r="A1484">
        <v>61000000069</v>
      </c>
      <c r="B1484">
        <v>1208997</v>
      </c>
      <c r="C1484">
        <v>3825945</v>
      </c>
      <c r="E1484" t="s">
        <v>49</v>
      </c>
      <c r="F1484" t="s">
        <v>30</v>
      </c>
      <c r="G1484" t="s">
        <v>31</v>
      </c>
      <c r="H1484" s="2">
        <v>42947</v>
      </c>
      <c r="L1484">
        <v>99214</v>
      </c>
      <c r="M1484" t="s">
        <v>508</v>
      </c>
      <c r="N1484" t="s">
        <v>198</v>
      </c>
      <c r="O1484" t="s">
        <v>508</v>
      </c>
      <c r="P1484" t="s">
        <v>198</v>
      </c>
      <c r="Q1484" t="s">
        <v>198</v>
      </c>
      <c r="R1484" t="s">
        <v>509</v>
      </c>
      <c r="S1484" t="s">
        <v>595</v>
      </c>
      <c r="V1484">
        <v>56.18</v>
      </c>
      <c r="W1484">
        <v>0</v>
      </c>
    </row>
    <row r="1485" spans="1:23" x14ac:dyDescent="0.35">
      <c r="A1485">
        <v>61000000069</v>
      </c>
      <c r="B1485">
        <v>1208997</v>
      </c>
      <c r="C1485">
        <v>3825945</v>
      </c>
      <c r="E1485" t="s">
        <v>49</v>
      </c>
      <c r="F1485" t="s">
        <v>30</v>
      </c>
      <c r="G1485" t="s">
        <v>31</v>
      </c>
      <c r="H1485" s="2">
        <v>42614</v>
      </c>
      <c r="L1485">
        <v>99213</v>
      </c>
      <c r="M1485" t="s">
        <v>596</v>
      </c>
      <c r="N1485" t="s">
        <v>329</v>
      </c>
      <c r="O1485" t="s">
        <v>596</v>
      </c>
      <c r="P1485" t="s">
        <v>329</v>
      </c>
      <c r="Q1485" t="s">
        <v>329</v>
      </c>
      <c r="V1485">
        <v>37.409999999999997</v>
      </c>
      <c r="W1485">
        <v>0</v>
      </c>
    </row>
    <row r="1486" spans="1:23" x14ac:dyDescent="0.35">
      <c r="A1486">
        <v>61000000069</v>
      </c>
      <c r="B1486">
        <v>1208997</v>
      </c>
      <c r="C1486">
        <v>3825945</v>
      </c>
      <c r="E1486" t="s">
        <v>49</v>
      </c>
      <c r="F1486" t="s">
        <v>30</v>
      </c>
      <c r="G1486" t="s">
        <v>31</v>
      </c>
      <c r="H1486" s="2">
        <v>42628</v>
      </c>
      <c r="L1486">
        <v>99213</v>
      </c>
      <c r="M1486" t="s">
        <v>597</v>
      </c>
      <c r="N1486" t="s">
        <v>598</v>
      </c>
      <c r="O1486" t="s">
        <v>597</v>
      </c>
      <c r="P1486" t="s">
        <v>598</v>
      </c>
      <c r="Q1486" t="s">
        <v>598</v>
      </c>
      <c r="V1486">
        <v>33.67</v>
      </c>
      <c r="W1486">
        <v>0</v>
      </c>
    </row>
    <row r="1487" spans="1:23" x14ac:dyDescent="0.35">
      <c r="A1487">
        <v>61000000069</v>
      </c>
      <c r="B1487">
        <v>1208997</v>
      </c>
      <c r="C1487">
        <v>3869087</v>
      </c>
      <c r="E1487" t="s">
        <v>49</v>
      </c>
      <c r="F1487" t="s">
        <v>30</v>
      </c>
      <c r="G1487" t="s">
        <v>31</v>
      </c>
      <c r="H1487" s="2">
        <v>42704</v>
      </c>
      <c r="L1487">
        <v>99213</v>
      </c>
      <c r="M1487" t="s">
        <v>599</v>
      </c>
      <c r="N1487" t="s">
        <v>600</v>
      </c>
      <c r="O1487" t="s">
        <v>599</v>
      </c>
      <c r="P1487" t="s">
        <v>600</v>
      </c>
      <c r="Q1487" t="s">
        <v>600</v>
      </c>
      <c r="V1487">
        <v>37.409999999999997</v>
      </c>
      <c r="W1487">
        <v>0</v>
      </c>
    </row>
    <row r="1488" spans="1:23" x14ac:dyDescent="0.35">
      <c r="A1488">
        <v>61000000069</v>
      </c>
      <c r="B1488">
        <v>1208997</v>
      </c>
      <c r="C1488">
        <v>3869087</v>
      </c>
      <c r="E1488" t="s">
        <v>49</v>
      </c>
      <c r="F1488" t="s">
        <v>30</v>
      </c>
      <c r="G1488" t="s">
        <v>31</v>
      </c>
      <c r="H1488" s="2">
        <v>42426</v>
      </c>
      <c r="L1488">
        <v>99214</v>
      </c>
      <c r="M1488" t="s">
        <v>601</v>
      </c>
      <c r="N1488" t="s">
        <v>602</v>
      </c>
      <c r="O1488" t="s">
        <v>601</v>
      </c>
      <c r="P1488" t="s">
        <v>602</v>
      </c>
      <c r="Q1488" t="s">
        <v>602</v>
      </c>
      <c r="V1488">
        <v>56.18</v>
      </c>
      <c r="W1488">
        <v>0</v>
      </c>
    </row>
    <row r="1489" spans="1:23" x14ac:dyDescent="0.35">
      <c r="A1489">
        <v>61000000069</v>
      </c>
      <c r="B1489">
        <v>1208997</v>
      </c>
      <c r="C1489">
        <v>3869087</v>
      </c>
      <c r="E1489" t="s">
        <v>49</v>
      </c>
      <c r="F1489" t="s">
        <v>30</v>
      </c>
      <c r="G1489" t="s">
        <v>31</v>
      </c>
      <c r="H1489" s="2">
        <v>42402</v>
      </c>
      <c r="L1489">
        <v>99244</v>
      </c>
      <c r="M1489" t="s">
        <v>294</v>
      </c>
      <c r="N1489" t="s">
        <v>603</v>
      </c>
      <c r="O1489" t="s">
        <v>294</v>
      </c>
      <c r="P1489" t="s">
        <v>603</v>
      </c>
      <c r="Q1489" t="s">
        <v>603</v>
      </c>
      <c r="R1489" t="s">
        <v>604</v>
      </c>
      <c r="S1489" t="s">
        <v>544</v>
      </c>
      <c r="V1489">
        <v>111.5</v>
      </c>
      <c r="W1489">
        <v>0</v>
      </c>
    </row>
    <row r="1490" spans="1:23" x14ac:dyDescent="0.35">
      <c r="A1490">
        <v>61000000069</v>
      </c>
      <c r="B1490">
        <v>1208997</v>
      </c>
      <c r="C1490">
        <v>3282368</v>
      </c>
      <c r="E1490" t="s">
        <v>49</v>
      </c>
      <c r="F1490" t="s">
        <v>30</v>
      </c>
      <c r="G1490" t="s">
        <v>31</v>
      </c>
      <c r="H1490" s="2">
        <v>43130</v>
      </c>
      <c r="L1490">
        <v>99214</v>
      </c>
      <c r="M1490" t="s">
        <v>160</v>
      </c>
      <c r="N1490" t="s">
        <v>145</v>
      </c>
      <c r="O1490" t="s">
        <v>160</v>
      </c>
      <c r="P1490" t="s">
        <v>145</v>
      </c>
      <c r="Q1490" t="s">
        <v>145</v>
      </c>
      <c r="V1490">
        <v>56.18</v>
      </c>
      <c r="W1490">
        <v>0</v>
      </c>
    </row>
    <row r="1491" spans="1:23" x14ac:dyDescent="0.35">
      <c r="A1491">
        <v>61000000069</v>
      </c>
      <c r="B1491">
        <v>1208997</v>
      </c>
      <c r="C1491">
        <v>3317411</v>
      </c>
      <c r="E1491" t="s">
        <v>49</v>
      </c>
      <c r="F1491" t="s">
        <v>30</v>
      </c>
      <c r="G1491" t="s">
        <v>31</v>
      </c>
      <c r="H1491" s="2">
        <v>43117</v>
      </c>
      <c r="L1491">
        <v>99214</v>
      </c>
      <c r="M1491" t="s">
        <v>605</v>
      </c>
      <c r="N1491" t="s">
        <v>42</v>
      </c>
      <c r="O1491" t="s">
        <v>605</v>
      </c>
      <c r="P1491" t="s">
        <v>42</v>
      </c>
      <c r="Q1491" t="s">
        <v>42</v>
      </c>
      <c r="R1491" t="s">
        <v>318</v>
      </c>
      <c r="V1491">
        <v>47.75</v>
      </c>
      <c r="W1491">
        <v>0</v>
      </c>
    </row>
    <row r="1492" spans="1:23" x14ac:dyDescent="0.35">
      <c r="A1492">
        <v>61000000069</v>
      </c>
      <c r="B1492">
        <v>1208997</v>
      </c>
      <c r="C1492">
        <v>3317411</v>
      </c>
      <c r="E1492" t="s">
        <v>49</v>
      </c>
      <c r="F1492" t="s">
        <v>30</v>
      </c>
      <c r="G1492" t="s">
        <v>31</v>
      </c>
      <c r="H1492" s="2">
        <v>43055</v>
      </c>
      <c r="L1492">
        <v>99214</v>
      </c>
      <c r="M1492" t="s">
        <v>42</v>
      </c>
      <c r="N1492" t="s">
        <v>94</v>
      </c>
      <c r="O1492" t="s">
        <v>42</v>
      </c>
      <c r="P1492" t="s">
        <v>94</v>
      </c>
      <c r="Q1492" t="s">
        <v>94</v>
      </c>
      <c r="V1492">
        <v>47.75</v>
      </c>
      <c r="W1492">
        <v>0</v>
      </c>
    </row>
    <row r="1493" spans="1:23" x14ac:dyDescent="0.35">
      <c r="A1493">
        <v>61000000069</v>
      </c>
      <c r="B1493">
        <v>1208997</v>
      </c>
      <c r="C1493">
        <v>3825945</v>
      </c>
      <c r="E1493" t="s">
        <v>49</v>
      </c>
      <c r="F1493" t="s">
        <v>30</v>
      </c>
      <c r="G1493" t="s">
        <v>31</v>
      </c>
      <c r="H1493" s="2">
        <v>42991</v>
      </c>
      <c r="L1493">
        <v>99245</v>
      </c>
      <c r="M1493" t="s">
        <v>287</v>
      </c>
      <c r="N1493" t="s">
        <v>441</v>
      </c>
      <c r="O1493" t="s">
        <v>287</v>
      </c>
      <c r="P1493" t="s">
        <v>441</v>
      </c>
      <c r="Q1493" t="s">
        <v>441</v>
      </c>
      <c r="R1493" t="s">
        <v>66</v>
      </c>
      <c r="S1493" t="s">
        <v>145</v>
      </c>
      <c r="V1493">
        <v>123.77</v>
      </c>
      <c r="W1493">
        <v>0</v>
      </c>
    </row>
    <row r="1494" spans="1:23" x14ac:dyDescent="0.35">
      <c r="A1494">
        <v>61000000069</v>
      </c>
      <c r="B1494">
        <v>1208997</v>
      </c>
      <c r="C1494">
        <v>3282368</v>
      </c>
      <c r="E1494" t="s">
        <v>49</v>
      </c>
      <c r="F1494" t="s">
        <v>30</v>
      </c>
      <c r="G1494" t="s">
        <v>31</v>
      </c>
      <c r="H1494" s="2">
        <v>42979</v>
      </c>
      <c r="L1494">
        <v>99244</v>
      </c>
      <c r="M1494" t="s">
        <v>160</v>
      </c>
      <c r="N1494" t="s">
        <v>145</v>
      </c>
      <c r="O1494" t="s">
        <v>160</v>
      </c>
      <c r="P1494" t="s">
        <v>145</v>
      </c>
      <c r="Q1494" t="s">
        <v>145</v>
      </c>
      <c r="V1494">
        <v>111.5</v>
      </c>
      <c r="W1494">
        <v>0</v>
      </c>
    </row>
    <row r="1495" spans="1:23" x14ac:dyDescent="0.35">
      <c r="A1495">
        <v>61000000069</v>
      </c>
      <c r="B1495">
        <v>1208997</v>
      </c>
      <c r="C1495">
        <v>3317411</v>
      </c>
      <c r="E1495" t="s">
        <v>49</v>
      </c>
      <c r="F1495" t="s">
        <v>30</v>
      </c>
      <c r="G1495" t="s">
        <v>31</v>
      </c>
      <c r="H1495" s="2">
        <v>42992</v>
      </c>
      <c r="L1495">
        <v>99213</v>
      </c>
      <c r="M1495" t="s">
        <v>79</v>
      </c>
      <c r="N1495" t="s">
        <v>42</v>
      </c>
      <c r="O1495" t="s">
        <v>79</v>
      </c>
      <c r="P1495" t="s">
        <v>42</v>
      </c>
      <c r="Q1495" t="s">
        <v>42</v>
      </c>
      <c r="V1495">
        <v>37.409999999999997</v>
      </c>
      <c r="W1495">
        <v>0</v>
      </c>
    </row>
    <row r="1496" spans="1:23" x14ac:dyDescent="0.35">
      <c r="A1496">
        <v>61000000069</v>
      </c>
      <c r="B1496">
        <v>1208997</v>
      </c>
      <c r="C1496">
        <v>2731060</v>
      </c>
      <c r="E1496" t="s">
        <v>49</v>
      </c>
      <c r="F1496" t="s">
        <v>30</v>
      </c>
      <c r="G1496" t="s">
        <v>31</v>
      </c>
      <c r="H1496" s="2">
        <v>43075</v>
      </c>
      <c r="L1496">
        <v>99214</v>
      </c>
      <c r="M1496" t="s">
        <v>190</v>
      </c>
      <c r="N1496" t="s">
        <v>42</v>
      </c>
      <c r="O1496" t="s">
        <v>190</v>
      </c>
      <c r="P1496" t="s">
        <v>42</v>
      </c>
      <c r="Q1496" t="s">
        <v>42</v>
      </c>
      <c r="R1496" t="s">
        <v>276</v>
      </c>
      <c r="V1496">
        <v>56.18</v>
      </c>
      <c r="W1496">
        <v>0</v>
      </c>
    </row>
    <row r="1497" spans="1:23" x14ac:dyDescent="0.35">
      <c r="A1497">
        <v>61000000069</v>
      </c>
      <c r="B1497">
        <v>1208997</v>
      </c>
      <c r="C1497">
        <v>3825945</v>
      </c>
      <c r="E1497" t="s">
        <v>49</v>
      </c>
      <c r="F1497" t="s">
        <v>30</v>
      </c>
      <c r="G1497" t="s">
        <v>31</v>
      </c>
      <c r="H1497" s="2">
        <v>43074</v>
      </c>
      <c r="L1497">
        <v>99214</v>
      </c>
      <c r="M1497" t="s">
        <v>441</v>
      </c>
      <c r="N1497" t="s">
        <v>42</v>
      </c>
      <c r="O1497" t="s">
        <v>441</v>
      </c>
      <c r="P1497" t="s">
        <v>42</v>
      </c>
      <c r="Q1497" t="s">
        <v>42</v>
      </c>
      <c r="R1497" t="s">
        <v>145</v>
      </c>
      <c r="S1497" t="s">
        <v>509</v>
      </c>
      <c r="V1497">
        <v>56.18</v>
      </c>
      <c r="W1497">
        <v>0</v>
      </c>
    </row>
    <row r="1498" spans="1:23" x14ac:dyDescent="0.35">
      <c r="A1498">
        <v>61000000069</v>
      </c>
      <c r="B1498">
        <v>1208997</v>
      </c>
      <c r="C1498">
        <v>3282368</v>
      </c>
      <c r="E1498" t="s">
        <v>49</v>
      </c>
      <c r="F1498" t="s">
        <v>30</v>
      </c>
      <c r="G1498" t="s">
        <v>31</v>
      </c>
      <c r="H1498" s="2">
        <v>43014</v>
      </c>
      <c r="L1498">
        <v>99213</v>
      </c>
      <c r="M1498" t="s">
        <v>145</v>
      </c>
      <c r="O1498" t="s">
        <v>145</v>
      </c>
      <c r="V1498">
        <v>37.409999999999997</v>
      </c>
      <c r="W1498">
        <v>0</v>
      </c>
    </row>
    <row r="1499" spans="1:23" x14ac:dyDescent="0.35">
      <c r="A1499">
        <v>61000000069</v>
      </c>
      <c r="B1499">
        <v>1208997</v>
      </c>
      <c r="C1499">
        <v>3739351</v>
      </c>
      <c r="E1499" t="s">
        <v>49</v>
      </c>
      <c r="F1499" t="s">
        <v>30</v>
      </c>
      <c r="G1499" t="s">
        <v>31</v>
      </c>
      <c r="H1499" s="2">
        <v>43027</v>
      </c>
      <c r="L1499">
        <v>99213</v>
      </c>
      <c r="M1499" t="s">
        <v>441</v>
      </c>
      <c r="N1499" t="s">
        <v>190</v>
      </c>
      <c r="O1499" t="s">
        <v>441</v>
      </c>
      <c r="P1499" t="s">
        <v>190</v>
      </c>
      <c r="Q1499" t="s">
        <v>190</v>
      </c>
      <c r="V1499">
        <v>37.409999999999997</v>
      </c>
      <c r="W1499">
        <v>0</v>
      </c>
    </row>
    <row r="1500" spans="1:23" x14ac:dyDescent="0.35">
      <c r="A1500">
        <v>61000000069</v>
      </c>
      <c r="B1500">
        <v>1208997</v>
      </c>
      <c r="C1500">
        <v>3739351</v>
      </c>
      <c r="E1500" t="s">
        <v>49</v>
      </c>
      <c r="F1500" t="s">
        <v>30</v>
      </c>
      <c r="G1500" t="s">
        <v>31</v>
      </c>
      <c r="H1500" s="2">
        <v>43160</v>
      </c>
      <c r="L1500">
        <v>99213</v>
      </c>
      <c r="M1500" t="s">
        <v>508</v>
      </c>
      <c r="O1500" t="s">
        <v>508</v>
      </c>
      <c r="V1500">
        <v>37.409999999999997</v>
      </c>
      <c r="W1500">
        <v>0</v>
      </c>
    </row>
    <row r="1501" spans="1:23" x14ac:dyDescent="0.35">
      <c r="A1501">
        <v>61000000069</v>
      </c>
      <c r="B1501">
        <v>1208997</v>
      </c>
      <c r="C1501">
        <v>3282368</v>
      </c>
      <c r="E1501" t="s">
        <v>49</v>
      </c>
      <c r="F1501" t="s">
        <v>30</v>
      </c>
      <c r="G1501" t="s">
        <v>31</v>
      </c>
      <c r="H1501" s="2">
        <v>43167</v>
      </c>
      <c r="L1501">
        <v>99213</v>
      </c>
      <c r="M1501" t="s">
        <v>145</v>
      </c>
      <c r="O1501" t="s">
        <v>145</v>
      </c>
      <c r="V1501">
        <v>37.409999999999997</v>
      </c>
      <c r="W1501">
        <v>0</v>
      </c>
    </row>
    <row r="1502" spans="1:23" x14ac:dyDescent="0.35">
      <c r="A1502">
        <v>61000000069</v>
      </c>
      <c r="B1502">
        <v>1208997</v>
      </c>
      <c r="C1502">
        <v>3317411</v>
      </c>
      <c r="E1502" t="s">
        <v>49</v>
      </c>
      <c r="F1502" t="s">
        <v>30</v>
      </c>
      <c r="G1502" t="s">
        <v>31</v>
      </c>
      <c r="H1502" s="2">
        <v>43138</v>
      </c>
      <c r="L1502">
        <v>99212</v>
      </c>
      <c r="M1502" t="s">
        <v>88</v>
      </c>
      <c r="N1502" t="s">
        <v>276</v>
      </c>
      <c r="O1502" t="s">
        <v>88</v>
      </c>
      <c r="P1502" t="s">
        <v>276</v>
      </c>
      <c r="Q1502" t="s">
        <v>276</v>
      </c>
      <c r="V1502">
        <v>9.66</v>
      </c>
      <c r="W1502">
        <v>0</v>
      </c>
    </row>
    <row r="1503" spans="1:23" x14ac:dyDescent="0.35">
      <c r="A1503">
        <v>61000000069</v>
      </c>
      <c r="B1503">
        <v>1208997</v>
      </c>
      <c r="C1503">
        <v>3317411</v>
      </c>
      <c r="E1503" t="s">
        <v>49</v>
      </c>
      <c r="F1503" t="s">
        <v>30</v>
      </c>
      <c r="G1503" t="s">
        <v>31</v>
      </c>
      <c r="H1503" s="2">
        <v>43150</v>
      </c>
      <c r="L1503">
        <v>99213</v>
      </c>
      <c r="M1503" t="s">
        <v>88</v>
      </c>
      <c r="N1503" t="s">
        <v>606</v>
      </c>
      <c r="O1503" t="s">
        <v>88</v>
      </c>
      <c r="P1503" t="s">
        <v>606</v>
      </c>
      <c r="Q1503" t="s">
        <v>606</v>
      </c>
      <c r="R1503" t="s">
        <v>190</v>
      </c>
      <c r="S1503" t="s">
        <v>94</v>
      </c>
      <c r="V1503">
        <v>31.8</v>
      </c>
      <c r="W1503">
        <v>0</v>
      </c>
    </row>
    <row r="1504" spans="1:23" x14ac:dyDescent="0.35">
      <c r="A1504">
        <v>61000000069</v>
      </c>
      <c r="B1504">
        <v>1208997</v>
      </c>
      <c r="C1504">
        <v>3825945</v>
      </c>
      <c r="E1504" t="s">
        <v>49</v>
      </c>
      <c r="F1504" t="s">
        <v>30</v>
      </c>
      <c r="G1504" t="s">
        <v>31</v>
      </c>
      <c r="H1504" s="2">
        <v>42717</v>
      </c>
      <c r="L1504">
        <v>99214</v>
      </c>
      <c r="M1504" t="s">
        <v>38</v>
      </c>
      <c r="N1504" t="s">
        <v>42</v>
      </c>
      <c r="O1504" t="s">
        <v>38</v>
      </c>
      <c r="P1504" t="s">
        <v>42</v>
      </c>
      <c r="Q1504" t="s">
        <v>42</v>
      </c>
      <c r="R1504" t="s">
        <v>97</v>
      </c>
      <c r="S1504" t="s">
        <v>94</v>
      </c>
      <c r="V1504">
        <v>56.18</v>
      </c>
      <c r="W1504">
        <v>0</v>
      </c>
    </row>
    <row r="1505" spans="1:23" x14ac:dyDescent="0.35">
      <c r="A1505">
        <v>61000000069</v>
      </c>
      <c r="B1505">
        <v>1208997</v>
      </c>
      <c r="C1505">
        <v>354412</v>
      </c>
      <c r="E1505" t="s">
        <v>49</v>
      </c>
      <c r="F1505" t="s">
        <v>23</v>
      </c>
      <c r="G1505" t="s">
        <v>44</v>
      </c>
      <c r="H1505" s="2">
        <v>42437</v>
      </c>
      <c r="J1505" s="2">
        <v>42437</v>
      </c>
      <c r="L1505">
        <v>99283</v>
      </c>
      <c r="M1505" t="s">
        <v>607</v>
      </c>
      <c r="N1505" t="s">
        <v>42</v>
      </c>
      <c r="O1505" t="s">
        <v>607</v>
      </c>
      <c r="P1505" t="s">
        <v>42</v>
      </c>
      <c r="Q1505" t="s">
        <v>42</v>
      </c>
      <c r="V1505">
        <v>229.5</v>
      </c>
      <c r="W1505">
        <v>229.5</v>
      </c>
    </row>
    <row r="1506" spans="1:23" x14ac:dyDescent="0.35">
      <c r="A1506">
        <v>61000000069</v>
      </c>
      <c r="B1506">
        <v>1208997</v>
      </c>
      <c r="C1506">
        <v>3480251</v>
      </c>
      <c r="E1506" t="s">
        <v>49</v>
      </c>
      <c r="F1506" t="s">
        <v>23</v>
      </c>
      <c r="G1506" t="s">
        <v>44</v>
      </c>
      <c r="H1506" s="2">
        <v>42718</v>
      </c>
      <c r="L1506">
        <v>99284</v>
      </c>
      <c r="M1506" t="s">
        <v>578</v>
      </c>
      <c r="O1506" t="s">
        <v>578</v>
      </c>
      <c r="V1506">
        <v>37.880000000000003</v>
      </c>
      <c r="W1506">
        <v>0</v>
      </c>
    </row>
    <row r="1507" spans="1:23" x14ac:dyDescent="0.35">
      <c r="A1507">
        <v>61000000069</v>
      </c>
      <c r="B1507">
        <v>1208997</v>
      </c>
      <c r="C1507">
        <v>354412</v>
      </c>
      <c r="E1507" t="s">
        <v>49</v>
      </c>
      <c r="F1507" t="s">
        <v>23</v>
      </c>
      <c r="G1507" t="s">
        <v>44</v>
      </c>
      <c r="H1507" s="2">
        <v>42718</v>
      </c>
      <c r="J1507" s="2">
        <v>42718</v>
      </c>
      <c r="L1507">
        <v>99283</v>
      </c>
      <c r="M1507" t="s">
        <v>578</v>
      </c>
      <c r="N1507" t="s">
        <v>118</v>
      </c>
      <c r="O1507" t="s">
        <v>578</v>
      </c>
      <c r="P1507" t="s">
        <v>118</v>
      </c>
      <c r="Q1507" t="s">
        <v>118</v>
      </c>
      <c r="R1507" t="s">
        <v>78</v>
      </c>
      <c r="V1507">
        <v>229.5</v>
      </c>
      <c r="W1507">
        <v>229.5</v>
      </c>
    </row>
    <row r="1508" spans="1:23" x14ac:dyDescent="0.35">
      <c r="A1508">
        <v>61000000069</v>
      </c>
      <c r="B1508">
        <v>1208997</v>
      </c>
      <c r="C1508">
        <v>354412</v>
      </c>
      <c r="E1508" t="s">
        <v>49</v>
      </c>
      <c r="F1508" t="s">
        <v>23</v>
      </c>
      <c r="G1508" t="s">
        <v>44</v>
      </c>
      <c r="H1508" s="2">
        <v>42385</v>
      </c>
      <c r="J1508" s="2">
        <v>42385</v>
      </c>
      <c r="L1508">
        <v>99284</v>
      </c>
      <c r="M1508" t="s">
        <v>294</v>
      </c>
      <c r="N1508" t="s">
        <v>42</v>
      </c>
      <c r="O1508" t="s">
        <v>294</v>
      </c>
      <c r="P1508" t="s">
        <v>42</v>
      </c>
      <c r="Q1508" t="s">
        <v>42</v>
      </c>
      <c r="V1508">
        <v>229.5</v>
      </c>
      <c r="W1508">
        <v>229.5</v>
      </c>
    </row>
    <row r="1509" spans="1:23" x14ac:dyDescent="0.35">
      <c r="A1509">
        <v>61000000069</v>
      </c>
      <c r="B1509">
        <v>1208997</v>
      </c>
      <c r="C1509">
        <v>3480251</v>
      </c>
      <c r="E1509" t="s">
        <v>49</v>
      </c>
      <c r="F1509" t="s">
        <v>23</v>
      </c>
      <c r="G1509" t="s">
        <v>44</v>
      </c>
      <c r="H1509" s="2">
        <v>42873</v>
      </c>
      <c r="L1509">
        <v>99285</v>
      </c>
      <c r="M1509" t="s">
        <v>343</v>
      </c>
      <c r="O1509" t="s">
        <v>343</v>
      </c>
      <c r="V1509">
        <v>0</v>
      </c>
      <c r="W1509">
        <v>0</v>
      </c>
    </row>
    <row r="1510" spans="1:23" x14ac:dyDescent="0.35">
      <c r="A1510">
        <v>61000000069</v>
      </c>
      <c r="B1510">
        <v>1208997</v>
      </c>
      <c r="C1510">
        <v>3480251</v>
      </c>
      <c r="E1510" t="s">
        <v>49</v>
      </c>
      <c r="F1510" t="s">
        <v>23</v>
      </c>
      <c r="G1510" t="s">
        <v>44</v>
      </c>
      <c r="H1510" s="2">
        <v>42621</v>
      </c>
      <c r="L1510">
        <v>99283</v>
      </c>
      <c r="M1510" t="s">
        <v>608</v>
      </c>
      <c r="O1510" t="s">
        <v>608</v>
      </c>
      <c r="V1510">
        <v>20.54</v>
      </c>
      <c r="W1510">
        <v>0</v>
      </c>
    </row>
    <row r="1511" spans="1:23" x14ac:dyDescent="0.35">
      <c r="A1511">
        <v>61000000069</v>
      </c>
      <c r="B1511">
        <v>1208997</v>
      </c>
      <c r="C1511">
        <v>354412</v>
      </c>
      <c r="E1511" t="s">
        <v>49</v>
      </c>
      <c r="F1511" t="s">
        <v>23</v>
      </c>
      <c r="G1511" t="s">
        <v>44</v>
      </c>
      <c r="H1511" s="2">
        <v>42621</v>
      </c>
      <c r="J1511" s="2">
        <v>42621</v>
      </c>
      <c r="L1511">
        <v>99283</v>
      </c>
      <c r="M1511" t="s">
        <v>608</v>
      </c>
      <c r="N1511" t="s">
        <v>159</v>
      </c>
      <c r="O1511" t="s">
        <v>608</v>
      </c>
      <c r="P1511" t="s">
        <v>159</v>
      </c>
      <c r="Q1511" t="s">
        <v>159</v>
      </c>
      <c r="R1511" t="s">
        <v>405</v>
      </c>
      <c r="S1511" t="s">
        <v>273</v>
      </c>
      <c r="V1511">
        <v>229.5</v>
      </c>
      <c r="W1511">
        <v>229.5</v>
      </c>
    </row>
    <row r="1512" spans="1:23" x14ac:dyDescent="0.35">
      <c r="A1512">
        <v>61000000069</v>
      </c>
      <c r="B1512">
        <v>1208997</v>
      </c>
      <c r="C1512">
        <v>354412</v>
      </c>
      <c r="E1512" t="s">
        <v>49</v>
      </c>
      <c r="F1512" t="s">
        <v>23</v>
      </c>
      <c r="G1512" t="s">
        <v>44</v>
      </c>
      <c r="H1512" s="2">
        <v>42873</v>
      </c>
      <c r="J1512" s="2">
        <v>42873</v>
      </c>
      <c r="L1512">
        <v>99284</v>
      </c>
      <c r="M1512" t="s">
        <v>343</v>
      </c>
      <c r="N1512" t="s">
        <v>132</v>
      </c>
      <c r="O1512" t="s">
        <v>343</v>
      </c>
      <c r="P1512" t="s">
        <v>132</v>
      </c>
      <c r="Q1512" t="s">
        <v>132</v>
      </c>
      <c r="V1512">
        <v>232.95</v>
      </c>
      <c r="W1512">
        <v>232.95</v>
      </c>
    </row>
    <row r="1513" spans="1:23" x14ac:dyDescent="0.35">
      <c r="A1513">
        <v>61000000069</v>
      </c>
      <c r="B1513">
        <v>1208997</v>
      </c>
      <c r="C1513">
        <v>354412</v>
      </c>
      <c r="E1513" t="s">
        <v>49</v>
      </c>
      <c r="F1513" t="s">
        <v>24</v>
      </c>
      <c r="G1513" t="s">
        <v>25</v>
      </c>
      <c r="H1513" s="2">
        <v>42473</v>
      </c>
      <c r="I1513" s="2">
        <v>42473</v>
      </c>
      <c r="J1513" s="2">
        <v>42475</v>
      </c>
      <c r="L1513" t="s">
        <v>609</v>
      </c>
      <c r="M1513" t="s">
        <v>601</v>
      </c>
      <c r="O1513" t="s">
        <v>601</v>
      </c>
      <c r="P1513" t="s">
        <v>406</v>
      </c>
      <c r="Q1513" t="s">
        <v>406</v>
      </c>
      <c r="R1513" t="s">
        <v>42</v>
      </c>
      <c r="S1513" t="s">
        <v>610</v>
      </c>
      <c r="T1513">
        <v>4432</v>
      </c>
      <c r="V1513">
        <v>0</v>
      </c>
      <c r="W1513">
        <v>7409.2</v>
      </c>
    </row>
    <row r="1514" spans="1:23" x14ac:dyDescent="0.35">
      <c r="A1514">
        <v>61000000069</v>
      </c>
      <c r="B1514">
        <v>1208997</v>
      </c>
      <c r="C1514">
        <v>354412</v>
      </c>
      <c r="E1514" t="s">
        <v>49</v>
      </c>
      <c r="F1514" t="s">
        <v>24</v>
      </c>
      <c r="G1514" t="s">
        <v>25</v>
      </c>
      <c r="H1514" s="2">
        <v>42473</v>
      </c>
      <c r="I1514" s="2">
        <v>42473</v>
      </c>
      <c r="J1514" s="2">
        <v>42475</v>
      </c>
      <c r="L1514" t="s">
        <v>609</v>
      </c>
      <c r="M1514" t="s">
        <v>601</v>
      </c>
      <c r="O1514" t="s">
        <v>601</v>
      </c>
      <c r="P1514" t="s">
        <v>406</v>
      </c>
      <c r="Q1514" t="s">
        <v>406</v>
      </c>
      <c r="R1514" t="s">
        <v>42</v>
      </c>
      <c r="S1514" t="s">
        <v>610</v>
      </c>
      <c r="T1514">
        <v>4432</v>
      </c>
      <c r="V1514">
        <v>0</v>
      </c>
      <c r="W1514">
        <v>7409.2</v>
      </c>
    </row>
    <row r="1515" spans="1:23" x14ac:dyDescent="0.35">
      <c r="A1515">
        <v>61000000069</v>
      </c>
      <c r="B1515">
        <v>1208997</v>
      </c>
      <c r="C1515">
        <v>354412</v>
      </c>
      <c r="E1515" t="s">
        <v>49</v>
      </c>
      <c r="F1515" t="s">
        <v>24</v>
      </c>
      <c r="G1515" t="s">
        <v>25</v>
      </c>
      <c r="H1515" s="2">
        <v>42997</v>
      </c>
      <c r="I1515" s="2">
        <v>42997</v>
      </c>
      <c r="J1515" s="2">
        <v>42998</v>
      </c>
      <c r="L1515" t="s">
        <v>611</v>
      </c>
      <c r="M1515" t="s">
        <v>441</v>
      </c>
      <c r="O1515" t="s">
        <v>441</v>
      </c>
      <c r="P1515" t="s">
        <v>612</v>
      </c>
      <c r="Q1515" t="s">
        <v>612</v>
      </c>
      <c r="R1515" t="s">
        <v>145</v>
      </c>
      <c r="S1515" t="s">
        <v>310</v>
      </c>
      <c r="T1515">
        <v>242</v>
      </c>
      <c r="V1515">
        <v>0</v>
      </c>
      <c r="W1515">
        <v>11859.2</v>
      </c>
    </row>
    <row r="1516" spans="1:23" x14ac:dyDescent="0.35">
      <c r="A1516">
        <v>61000000069</v>
      </c>
      <c r="B1516">
        <v>1208997</v>
      </c>
      <c r="C1516">
        <v>354412</v>
      </c>
      <c r="E1516" t="s">
        <v>49</v>
      </c>
      <c r="F1516" t="s">
        <v>24</v>
      </c>
      <c r="G1516" t="s">
        <v>25</v>
      </c>
      <c r="H1516" s="2">
        <v>42997</v>
      </c>
      <c r="I1516" s="2">
        <v>42997</v>
      </c>
      <c r="J1516" s="2">
        <v>42998</v>
      </c>
      <c r="L1516" t="s">
        <v>611</v>
      </c>
      <c r="M1516" t="s">
        <v>441</v>
      </c>
      <c r="O1516" t="s">
        <v>441</v>
      </c>
      <c r="P1516" t="s">
        <v>612</v>
      </c>
      <c r="Q1516" t="s">
        <v>612</v>
      </c>
      <c r="R1516" t="s">
        <v>145</v>
      </c>
      <c r="S1516" t="s">
        <v>310</v>
      </c>
      <c r="T1516">
        <v>242</v>
      </c>
      <c r="V1516">
        <v>0</v>
      </c>
      <c r="W1516">
        <v>11859.2</v>
      </c>
    </row>
    <row r="1517" spans="1:23" x14ac:dyDescent="0.35">
      <c r="A1517">
        <v>61000000069</v>
      </c>
      <c r="B1517">
        <v>1208997</v>
      </c>
      <c r="C1517">
        <v>354412</v>
      </c>
      <c r="E1517" t="s">
        <v>49</v>
      </c>
      <c r="F1517" t="s">
        <v>24</v>
      </c>
      <c r="G1517" t="s">
        <v>25</v>
      </c>
      <c r="H1517" s="2">
        <v>42997</v>
      </c>
      <c r="I1517" s="2">
        <v>42997</v>
      </c>
      <c r="J1517" s="2">
        <v>42998</v>
      </c>
      <c r="L1517" t="s">
        <v>611</v>
      </c>
      <c r="M1517" t="s">
        <v>441</v>
      </c>
      <c r="O1517" t="s">
        <v>441</v>
      </c>
      <c r="P1517" t="s">
        <v>612</v>
      </c>
      <c r="Q1517" t="s">
        <v>612</v>
      </c>
      <c r="R1517" t="s">
        <v>145</v>
      </c>
      <c r="S1517" t="s">
        <v>310</v>
      </c>
      <c r="T1517">
        <v>242</v>
      </c>
      <c r="V1517">
        <v>0</v>
      </c>
      <c r="W1517">
        <v>11859.2</v>
      </c>
    </row>
    <row r="1518" spans="1:23" x14ac:dyDescent="0.35">
      <c r="A1518">
        <v>61000000069</v>
      </c>
      <c r="B1518">
        <v>1208997</v>
      </c>
      <c r="C1518">
        <v>354412</v>
      </c>
      <c r="E1518" t="s">
        <v>49</v>
      </c>
      <c r="F1518" t="s">
        <v>24</v>
      </c>
      <c r="G1518" t="s">
        <v>25</v>
      </c>
      <c r="H1518" s="2">
        <v>42997</v>
      </c>
      <c r="I1518" s="2">
        <v>42997</v>
      </c>
      <c r="J1518" s="2">
        <v>42998</v>
      </c>
      <c r="L1518" t="s">
        <v>611</v>
      </c>
      <c r="M1518" t="s">
        <v>441</v>
      </c>
      <c r="O1518" t="s">
        <v>441</v>
      </c>
      <c r="P1518" t="s">
        <v>612</v>
      </c>
      <c r="Q1518" t="s">
        <v>612</v>
      </c>
      <c r="R1518" t="s">
        <v>145</v>
      </c>
      <c r="S1518" t="s">
        <v>310</v>
      </c>
      <c r="T1518">
        <v>242</v>
      </c>
      <c r="V1518">
        <v>11859.2</v>
      </c>
      <c r="W1518">
        <v>11859.2</v>
      </c>
    </row>
    <row r="1519" spans="1:23" x14ac:dyDescent="0.35">
      <c r="A1519">
        <v>61000000069</v>
      </c>
      <c r="B1519">
        <v>1208997</v>
      </c>
      <c r="C1519">
        <v>354412</v>
      </c>
      <c r="E1519" t="s">
        <v>49</v>
      </c>
      <c r="F1519" t="s">
        <v>24</v>
      </c>
      <c r="G1519" t="s">
        <v>25</v>
      </c>
      <c r="H1519" s="2">
        <v>42997</v>
      </c>
      <c r="I1519" s="2">
        <v>42997</v>
      </c>
      <c r="J1519" s="2">
        <v>42998</v>
      </c>
      <c r="L1519" t="s">
        <v>611</v>
      </c>
      <c r="M1519" t="s">
        <v>441</v>
      </c>
      <c r="O1519" t="s">
        <v>441</v>
      </c>
      <c r="P1519" t="s">
        <v>612</v>
      </c>
      <c r="Q1519" t="s">
        <v>612</v>
      </c>
      <c r="R1519" t="s">
        <v>145</v>
      </c>
      <c r="S1519" t="s">
        <v>310</v>
      </c>
      <c r="T1519">
        <v>242</v>
      </c>
      <c r="V1519">
        <v>0</v>
      </c>
      <c r="W1519">
        <v>11859.2</v>
      </c>
    </row>
    <row r="1520" spans="1:23" x14ac:dyDescent="0.35">
      <c r="A1520">
        <v>61000000069</v>
      </c>
      <c r="B1520">
        <v>1208997</v>
      </c>
      <c r="C1520">
        <v>354412</v>
      </c>
      <c r="E1520" t="s">
        <v>49</v>
      </c>
      <c r="F1520" t="s">
        <v>24</v>
      </c>
      <c r="G1520" t="s">
        <v>25</v>
      </c>
      <c r="H1520" s="2">
        <v>42997</v>
      </c>
      <c r="I1520" s="2">
        <v>42997</v>
      </c>
      <c r="J1520" s="2">
        <v>42998</v>
      </c>
      <c r="L1520" t="s">
        <v>611</v>
      </c>
      <c r="M1520" t="s">
        <v>441</v>
      </c>
      <c r="O1520" t="s">
        <v>441</v>
      </c>
      <c r="P1520" t="s">
        <v>612</v>
      </c>
      <c r="Q1520" t="s">
        <v>612</v>
      </c>
      <c r="R1520" t="s">
        <v>145</v>
      </c>
      <c r="S1520" t="s">
        <v>310</v>
      </c>
      <c r="T1520">
        <v>242</v>
      </c>
      <c r="V1520">
        <v>0</v>
      </c>
      <c r="W1520">
        <v>11859.2</v>
      </c>
    </row>
    <row r="1521" spans="1:23" x14ac:dyDescent="0.35">
      <c r="A1521">
        <v>61000000069</v>
      </c>
      <c r="B1521">
        <v>1208997</v>
      </c>
      <c r="C1521">
        <v>354412</v>
      </c>
      <c r="E1521" t="s">
        <v>49</v>
      </c>
      <c r="F1521" t="s">
        <v>24</v>
      </c>
      <c r="G1521" t="s">
        <v>25</v>
      </c>
      <c r="H1521" s="2">
        <v>42997</v>
      </c>
      <c r="I1521" s="2">
        <v>42997</v>
      </c>
      <c r="J1521" s="2">
        <v>42998</v>
      </c>
      <c r="L1521" t="s">
        <v>611</v>
      </c>
      <c r="M1521" t="s">
        <v>441</v>
      </c>
      <c r="O1521" t="s">
        <v>441</v>
      </c>
      <c r="P1521" t="s">
        <v>612</v>
      </c>
      <c r="Q1521" t="s">
        <v>612</v>
      </c>
      <c r="R1521" t="s">
        <v>145</v>
      </c>
      <c r="S1521" t="s">
        <v>310</v>
      </c>
      <c r="T1521">
        <v>242</v>
      </c>
      <c r="V1521">
        <v>0</v>
      </c>
      <c r="W1521">
        <v>11859.2</v>
      </c>
    </row>
    <row r="1522" spans="1:23" x14ac:dyDescent="0.35">
      <c r="A1522">
        <v>61000000069</v>
      </c>
      <c r="B1522">
        <v>1208997</v>
      </c>
      <c r="C1522">
        <v>354412</v>
      </c>
      <c r="E1522" t="s">
        <v>49</v>
      </c>
      <c r="F1522" t="s">
        <v>24</v>
      </c>
      <c r="G1522" t="s">
        <v>25</v>
      </c>
      <c r="H1522" s="2">
        <v>42997</v>
      </c>
      <c r="I1522" s="2">
        <v>42997</v>
      </c>
      <c r="J1522" s="2">
        <v>42998</v>
      </c>
      <c r="L1522" t="s">
        <v>611</v>
      </c>
      <c r="M1522" t="s">
        <v>441</v>
      </c>
      <c r="O1522" t="s">
        <v>441</v>
      </c>
      <c r="P1522" t="s">
        <v>612</v>
      </c>
      <c r="Q1522" t="s">
        <v>612</v>
      </c>
      <c r="R1522" t="s">
        <v>145</v>
      </c>
      <c r="S1522" t="s">
        <v>310</v>
      </c>
      <c r="T1522">
        <v>242</v>
      </c>
      <c r="V1522">
        <v>0</v>
      </c>
      <c r="W1522">
        <v>11859.2</v>
      </c>
    </row>
    <row r="1523" spans="1:23" x14ac:dyDescent="0.35">
      <c r="A1523">
        <v>61000000069</v>
      </c>
      <c r="B1523">
        <v>1208997</v>
      </c>
      <c r="C1523">
        <v>354412</v>
      </c>
      <c r="E1523" t="s">
        <v>49</v>
      </c>
      <c r="F1523" t="s">
        <v>24</v>
      </c>
      <c r="G1523" t="s">
        <v>25</v>
      </c>
      <c r="H1523" s="2">
        <v>42997</v>
      </c>
      <c r="I1523" s="2">
        <v>42997</v>
      </c>
      <c r="J1523" s="2">
        <v>42998</v>
      </c>
      <c r="L1523" t="s">
        <v>611</v>
      </c>
      <c r="M1523" t="s">
        <v>441</v>
      </c>
      <c r="O1523" t="s">
        <v>441</v>
      </c>
      <c r="P1523" t="s">
        <v>612</v>
      </c>
      <c r="Q1523" t="s">
        <v>612</v>
      </c>
      <c r="R1523" t="s">
        <v>145</v>
      </c>
      <c r="S1523" t="s">
        <v>310</v>
      </c>
      <c r="T1523">
        <v>242</v>
      </c>
      <c r="V1523">
        <v>0</v>
      </c>
      <c r="W1523">
        <v>11859.2</v>
      </c>
    </row>
    <row r="1524" spans="1:23" x14ac:dyDescent="0.35">
      <c r="A1524">
        <v>61000000069</v>
      </c>
      <c r="C1524">
        <v>354412</v>
      </c>
      <c r="E1524" t="s">
        <v>23</v>
      </c>
      <c r="F1524" t="s">
        <v>24</v>
      </c>
      <c r="G1524" t="s">
        <v>25</v>
      </c>
      <c r="H1524" s="2">
        <v>42997</v>
      </c>
      <c r="I1524" s="2">
        <v>42997</v>
      </c>
      <c r="J1524" s="2">
        <v>42998</v>
      </c>
      <c r="L1524" t="s">
        <v>567</v>
      </c>
      <c r="M1524" t="s">
        <v>441</v>
      </c>
      <c r="N1524" t="s">
        <v>441</v>
      </c>
      <c r="O1524" t="s">
        <v>441</v>
      </c>
      <c r="P1524" t="s">
        <v>441</v>
      </c>
      <c r="Q1524" t="s">
        <v>441</v>
      </c>
      <c r="R1524" t="s">
        <v>145</v>
      </c>
      <c r="S1524" t="s">
        <v>310</v>
      </c>
      <c r="T1524">
        <v>24</v>
      </c>
      <c r="U1524">
        <v>382.96</v>
      </c>
    </row>
    <row r="1525" spans="1:23" x14ac:dyDescent="0.35">
      <c r="A1525">
        <v>61000000069</v>
      </c>
      <c r="B1525">
        <v>1208997</v>
      </c>
      <c r="C1525">
        <v>354412</v>
      </c>
      <c r="E1525" t="s">
        <v>49</v>
      </c>
      <c r="F1525" t="s">
        <v>24</v>
      </c>
      <c r="G1525" t="s">
        <v>25</v>
      </c>
      <c r="H1525" s="2">
        <v>42936</v>
      </c>
      <c r="I1525" s="2">
        <v>42936</v>
      </c>
      <c r="J1525" s="2">
        <v>42941</v>
      </c>
      <c r="L1525" t="s">
        <v>41</v>
      </c>
      <c r="M1525" t="s">
        <v>497</v>
      </c>
      <c r="O1525" t="s">
        <v>497</v>
      </c>
      <c r="P1525" t="s">
        <v>42</v>
      </c>
      <c r="Q1525" t="s">
        <v>42</v>
      </c>
      <c r="R1525" t="s">
        <v>121</v>
      </c>
      <c r="S1525" t="s">
        <v>117</v>
      </c>
      <c r="T1525">
        <v>243</v>
      </c>
      <c r="V1525">
        <v>0</v>
      </c>
      <c r="W1525">
        <v>24406.69</v>
      </c>
    </row>
    <row r="1526" spans="1:23" x14ac:dyDescent="0.35">
      <c r="A1526">
        <v>61000000069</v>
      </c>
      <c r="B1526">
        <v>1208997</v>
      </c>
      <c r="C1526">
        <v>354412</v>
      </c>
      <c r="E1526" t="s">
        <v>49</v>
      </c>
      <c r="F1526" t="s">
        <v>24</v>
      </c>
      <c r="G1526" t="s">
        <v>25</v>
      </c>
      <c r="H1526" s="2">
        <v>42936</v>
      </c>
      <c r="I1526" s="2">
        <v>42936</v>
      </c>
      <c r="J1526" s="2">
        <v>42941</v>
      </c>
      <c r="L1526" t="s">
        <v>41</v>
      </c>
      <c r="M1526" t="s">
        <v>497</v>
      </c>
      <c r="O1526" t="s">
        <v>497</v>
      </c>
      <c r="P1526" t="s">
        <v>42</v>
      </c>
      <c r="Q1526" t="s">
        <v>42</v>
      </c>
      <c r="R1526" t="s">
        <v>121</v>
      </c>
      <c r="S1526" t="s">
        <v>117</v>
      </c>
      <c r="T1526">
        <v>243</v>
      </c>
      <c r="V1526">
        <v>0</v>
      </c>
      <c r="W1526">
        <v>24406.69</v>
      </c>
    </row>
    <row r="1527" spans="1:23" x14ac:dyDescent="0.35">
      <c r="A1527">
        <v>61000000069</v>
      </c>
      <c r="B1527">
        <v>1208997</v>
      </c>
      <c r="C1527">
        <v>354412</v>
      </c>
      <c r="E1527" t="s">
        <v>49</v>
      </c>
      <c r="F1527" t="s">
        <v>24</v>
      </c>
      <c r="G1527" t="s">
        <v>25</v>
      </c>
      <c r="H1527" s="2">
        <v>42936</v>
      </c>
      <c r="I1527" s="2">
        <v>42936</v>
      </c>
      <c r="J1527" s="2">
        <v>42941</v>
      </c>
      <c r="L1527" t="s">
        <v>41</v>
      </c>
      <c r="M1527" t="s">
        <v>497</v>
      </c>
      <c r="O1527" t="s">
        <v>497</v>
      </c>
      <c r="P1527" t="s">
        <v>42</v>
      </c>
      <c r="Q1527" t="s">
        <v>42</v>
      </c>
      <c r="R1527" t="s">
        <v>121</v>
      </c>
      <c r="S1527" t="s">
        <v>117</v>
      </c>
      <c r="T1527">
        <v>243</v>
      </c>
      <c r="V1527">
        <v>0</v>
      </c>
      <c r="W1527">
        <v>24406.69</v>
      </c>
    </row>
    <row r="1528" spans="1:23" x14ac:dyDescent="0.35">
      <c r="A1528">
        <v>61000000069</v>
      </c>
      <c r="B1528">
        <v>1208997</v>
      </c>
      <c r="C1528">
        <v>354412</v>
      </c>
      <c r="E1528" t="s">
        <v>49</v>
      </c>
      <c r="F1528" t="s">
        <v>24</v>
      </c>
      <c r="G1528" t="s">
        <v>25</v>
      </c>
      <c r="H1528" s="2">
        <v>42936</v>
      </c>
      <c r="I1528" s="2">
        <v>42936</v>
      </c>
      <c r="J1528" s="2">
        <v>42941</v>
      </c>
      <c r="L1528" t="s">
        <v>41</v>
      </c>
      <c r="M1528" t="s">
        <v>497</v>
      </c>
      <c r="O1528" t="s">
        <v>497</v>
      </c>
      <c r="P1528" t="s">
        <v>42</v>
      </c>
      <c r="Q1528" t="s">
        <v>42</v>
      </c>
      <c r="R1528" t="s">
        <v>121</v>
      </c>
      <c r="S1528" t="s">
        <v>117</v>
      </c>
      <c r="T1528">
        <v>243</v>
      </c>
      <c r="V1528">
        <v>0</v>
      </c>
      <c r="W1528">
        <v>24406.69</v>
      </c>
    </row>
    <row r="1529" spans="1:23" x14ac:dyDescent="0.35">
      <c r="A1529">
        <v>61000000069</v>
      </c>
      <c r="B1529">
        <v>1208997</v>
      </c>
      <c r="C1529">
        <v>354412</v>
      </c>
      <c r="E1529" t="s">
        <v>49</v>
      </c>
      <c r="F1529" t="s">
        <v>24</v>
      </c>
      <c r="G1529" t="s">
        <v>25</v>
      </c>
      <c r="H1529" s="2">
        <v>42936</v>
      </c>
      <c r="I1529" s="2">
        <v>42936</v>
      </c>
      <c r="J1529" s="2">
        <v>42941</v>
      </c>
      <c r="L1529" t="s">
        <v>41</v>
      </c>
      <c r="M1529" t="s">
        <v>497</v>
      </c>
      <c r="O1529" t="s">
        <v>497</v>
      </c>
      <c r="P1529" t="s">
        <v>42</v>
      </c>
      <c r="Q1529" t="s">
        <v>42</v>
      </c>
      <c r="R1529" t="s">
        <v>121</v>
      </c>
      <c r="S1529" t="s">
        <v>117</v>
      </c>
      <c r="T1529">
        <v>243</v>
      </c>
      <c r="V1529">
        <v>24406.69</v>
      </c>
      <c r="W1529">
        <v>24406.69</v>
      </c>
    </row>
    <row r="1530" spans="1:23" x14ac:dyDescent="0.35">
      <c r="A1530">
        <v>61000000069</v>
      </c>
      <c r="B1530">
        <v>1208997</v>
      </c>
      <c r="C1530">
        <v>354412</v>
      </c>
      <c r="E1530" t="s">
        <v>49</v>
      </c>
      <c r="F1530" t="s">
        <v>24</v>
      </c>
      <c r="G1530" t="s">
        <v>25</v>
      </c>
      <c r="H1530" s="2">
        <v>42936</v>
      </c>
      <c r="I1530" s="2">
        <v>42936</v>
      </c>
      <c r="J1530" s="2">
        <v>42941</v>
      </c>
      <c r="L1530" t="s">
        <v>41</v>
      </c>
      <c r="M1530" t="s">
        <v>497</v>
      </c>
      <c r="O1530" t="s">
        <v>497</v>
      </c>
      <c r="P1530" t="s">
        <v>42</v>
      </c>
      <c r="Q1530" t="s">
        <v>42</v>
      </c>
      <c r="R1530" t="s">
        <v>121</v>
      </c>
      <c r="S1530" t="s">
        <v>117</v>
      </c>
      <c r="T1530">
        <v>243</v>
      </c>
      <c r="V1530">
        <v>0</v>
      </c>
      <c r="W1530">
        <v>24406.69</v>
      </c>
    </row>
    <row r="1531" spans="1:23" x14ac:dyDescent="0.35">
      <c r="A1531">
        <v>61000000069</v>
      </c>
      <c r="B1531">
        <v>1208997</v>
      </c>
      <c r="C1531">
        <v>354412</v>
      </c>
      <c r="E1531" t="s">
        <v>49</v>
      </c>
      <c r="F1531" t="s">
        <v>24</v>
      </c>
      <c r="G1531" t="s">
        <v>25</v>
      </c>
      <c r="H1531" s="2">
        <v>42936</v>
      </c>
      <c r="I1531" s="2">
        <v>42936</v>
      </c>
      <c r="J1531" s="2">
        <v>42941</v>
      </c>
      <c r="L1531" t="s">
        <v>41</v>
      </c>
      <c r="M1531" t="s">
        <v>497</v>
      </c>
      <c r="O1531" t="s">
        <v>497</v>
      </c>
      <c r="P1531" t="s">
        <v>42</v>
      </c>
      <c r="Q1531" t="s">
        <v>42</v>
      </c>
      <c r="R1531" t="s">
        <v>121</v>
      </c>
      <c r="S1531" t="s">
        <v>117</v>
      </c>
      <c r="T1531">
        <v>243</v>
      </c>
      <c r="V1531">
        <v>0</v>
      </c>
      <c r="W1531">
        <v>24406.69</v>
      </c>
    </row>
    <row r="1532" spans="1:23" x14ac:dyDescent="0.35">
      <c r="A1532">
        <v>61000000069</v>
      </c>
      <c r="B1532">
        <v>1208997</v>
      </c>
      <c r="C1532">
        <v>354412</v>
      </c>
      <c r="E1532" t="s">
        <v>49</v>
      </c>
      <c r="F1532" t="s">
        <v>24</v>
      </c>
      <c r="G1532" t="s">
        <v>25</v>
      </c>
      <c r="H1532" s="2">
        <v>42936</v>
      </c>
      <c r="I1532" s="2">
        <v>42936</v>
      </c>
      <c r="J1532" s="2">
        <v>42941</v>
      </c>
      <c r="L1532" t="s">
        <v>41</v>
      </c>
      <c r="M1532" t="s">
        <v>497</v>
      </c>
      <c r="O1532" t="s">
        <v>497</v>
      </c>
      <c r="P1532" t="s">
        <v>42</v>
      </c>
      <c r="Q1532" t="s">
        <v>42</v>
      </c>
      <c r="R1532" t="s">
        <v>121</v>
      </c>
      <c r="S1532" t="s">
        <v>117</v>
      </c>
      <c r="T1532">
        <v>243</v>
      </c>
      <c r="V1532">
        <v>0</v>
      </c>
      <c r="W1532">
        <v>24406.69</v>
      </c>
    </row>
    <row r="1533" spans="1:23" x14ac:dyDescent="0.35">
      <c r="A1533">
        <v>61000000069</v>
      </c>
      <c r="B1533">
        <v>1208997</v>
      </c>
      <c r="C1533">
        <v>354412</v>
      </c>
      <c r="E1533" t="s">
        <v>49</v>
      </c>
      <c r="F1533" t="s">
        <v>24</v>
      </c>
      <c r="G1533" t="s">
        <v>25</v>
      </c>
      <c r="H1533" s="2">
        <v>42939</v>
      </c>
      <c r="I1533" s="2">
        <v>42936</v>
      </c>
      <c r="J1533" s="2">
        <v>42941</v>
      </c>
      <c r="L1533" t="s">
        <v>41</v>
      </c>
      <c r="M1533" t="s">
        <v>497</v>
      </c>
      <c r="O1533" t="s">
        <v>497</v>
      </c>
      <c r="P1533" t="s">
        <v>42</v>
      </c>
      <c r="Q1533" t="s">
        <v>42</v>
      </c>
      <c r="R1533" t="s">
        <v>121</v>
      </c>
      <c r="S1533" t="s">
        <v>117</v>
      </c>
      <c r="T1533">
        <v>243</v>
      </c>
      <c r="V1533">
        <v>0</v>
      </c>
      <c r="W1533">
        <v>24406.69</v>
      </c>
    </row>
    <row r="1534" spans="1:23" x14ac:dyDescent="0.35">
      <c r="A1534">
        <v>61000000069</v>
      </c>
      <c r="B1534">
        <v>1208997</v>
      </c>
      <c r="C1534">
        <v>354412</v>
      </c>
      <c r="E1534" t="s">
        <v>49</v>
      </c>
      <c r="F1534" t="s">
        <v>24</v>
      </c>
      <c r="G1534" t="s">
        <v>25</v>
      </c>
      <c r="H1534" s="2">
        <v>42936</v>
      </c>
      <c r="I1534" s="2">
        <v>42936</v>
      </c>
      <c r="J1534" s="2">
        <v>42941</v>
      </c>
      <c r="L1534" t="s">
        <v>41</v>
      </c>
      <c r="M1534" t="s">
        <v>497</v>
      </c>
      <c r="O1534" t="s">
        <v>497</v>
      </c>
      <c r="P1534" t="s">
        <v>42</v>
      </c>
      <c r="Q1534" t="s">
        <v>42</v>
      </c>
      <c r="R1534" t="s">
        <v>121</v>
      </c>
      <c r="S1534" t="s">
        <v>117</v>
      </c>
      <c r="T1534">
        <v>243</v>
      </c>
      <c r="V1534">
        <v>0</v>
      </c>
      <c r="W1534">
        <v>24406.69</v>
      </c>
    </row>
    <row r="1535" spans="1:23" x14ac:dyDescent="0.35">
      <c r="A1535">
        <v>61000000069</v>
      </c>
      <c r="B1535">
        <v>1208997</v>
      </c>
      <c r="C1535">
        <v>354412</v>
      </c>
      <c r="E1535" t="s">
        <v>49</v>
      </c>
      <c r="F1535" t="s">
        <v>24</v>
      </c>
      <c r="G1535" t="s">
        <v>25</v>
      </c>
      <c r="H1535" s="2">
        <v>42936</v>
      </c>
      <c r="I1535" s="2">
        <v>42936</v>
      </c>
      <c r="J1535" s="2">
        <v>42941</v>
      </c>
      <c r="L1535" t="s">
        <v>41</v>
      </c>
      <c r="M1535" t="s">
        <v>497</v>
      </c>
      <c r="O1535" t="s">
        <v>497</v>
      </c>
      <c r="P1535" t="s">
        <v>42</v>
      </c>
      <c r="Q1535" t="s">
        <v>42</v>
      </c>
      <c r="R1535" t="s">
        <v>121</v>
      </c>
      <c r="S1535" t="s">
        <v>117</v>
      </c>
      <c r="T1535">
        <v>243</v>
      </c>
      <c r="V1535">
        <v>0</v>
      </c>
      <c r="W1535">
        <v>24406.69</v>
      </c>
    </row>
    <row r="1536" spans="1:23" x14ac:dyDescent="0.35">
      <c r="A1536">
        <v>61000000069</v>
      </c>
      <c r="B1536">
        <v>1208997</v>
      </c>
      <c r="C1536">
        <v>354412</v>
      </c>
      <c r="E1536" t="s">
        <v>49</v>
      </c>
      <c r="F1536" t="s">
        <v>24</v>
      </c>
      <c r="G1536" t="s">
        <v>25</v>
      </c>
      <c r="H1536" s="2">
        <v>42936</v>
      </c>
      <c r="I1536" s="2">
        <v>42936</v>
      </c>
      <c r="J1536" s="2">
        <v>42941</v>
      </c>
      <c r="L1536" t="s">
        <v>41</v>
      </c>
      <c r="M1536" t="s">
        <v>497</v>
      </c>
      <c r="O1536" t="s">
        <v>497</v>
      </c>
      <c r="P1536" t="s">
        <v>42</v>
      </c>
      <c r="Q1536" t="s">
        <v>42</v>
      </c>
      <c r="R1536" t="s">
        <v>121</v>
      </c>
      <c r="S1536" t="s">
        <v>117</v>
      </c>
      <c r="T1536">
        <v>243</v>
      </c>
      <c r="V1536">
        <v>0</v>
      </c>
      <c r="W1536">
        <v>24406.69</v>
      </c>
    </row>
    <row r="1537" spans="1:23" x14ac:dyDescent="0.35">
      <c r="A1537">
        <v>61000000069</v>
      </c>
      <c r="B1537">
        <v>1208997</v>
      </c>
      <c r="C1537">
        <v>354412</v>
      </c>
      <c r="E1537" t="s">
        <v>49</v>
      </c>
      <c r="F1537" t="s">
        <v>24</v>
      </c>
      <c r="G1537" t="s">
        <v>25</v>
      </c>
      <c r="H1537" s="2">
        <v>42936</v>
      </c>
      <c r="I1537" s="2">
        <v>42936</v>
      </c>
      <c r="J1537" s="2">
        <v>42941</v>
      </c>
      <c r="L1537" t="s">
        <v>41</v>
      </c>
      <c r="M1537" t="s">
        <v>497</v>
      </c>
      <c r="O1537" t="s">
        <v>497</v>
      </c>
      <c r="P1537" t="s">
        <v>42</v>
      </c>
      <c r="Q1537" t="s">
        <v>42</v>
      </c>
      <c r="R1537" t="s">
        <v>121</v>
      </c>
      <c r="S1537" t="s">
        <v>117</v>
      </c>
      <c r="T1537">
        <v>243</v>
      </c>
      <c r="V1537">
        <v>0</v>
      </c>
      <c r="W1537">
        <v>24406.69</v>
      </c>
    </row>
    <row r="1538" spans="1:23" x14ac:dyDescent="0.35">
      <c r="A1538">
        <v>61000000069</v>
      </c>
      <c r="B1538">
        <v>1208997</v>
      </c>
      <c r="C1538">
        <v>354412</v>
      </c>
      <c r="E1538" t="s">
        <v>49</v>
      </c>
      <c r="F1538" t="s">
        <v>24</v>
      </c>
      <c r="G1538" t="s">
        <v>25</v>
      </c>
      <c r="H1538" s="2">
        <v>42936</v>
      </c>
      <c r="I1538" s="2">
        <v>42936</v>
      </c>
      <c r="J1538" s="2">
        <v>42941</v>
      </c>
      <c r="L1538" t="s">
        <v>41</v>
      </c>
      <c r="M1538" t="s">
        <v>497</v>
      </c>
      <c r="O1538" t="s">
        <v>497</v>
      </c>
      <c r="P1538" t="s">
        <v>42</v>
      </c>
      <c r="Q1538" t="s">
        <v>42</v>
      </c>
      <c r="R1538" t="s">
        <v>121</v>
      </c>
      <c r="S1538" t="s">
        <v>117</v>
      </c>
      <c r="T1538">
        <v>243</v>
      </c>
      <c r="V1538">
        <v>0</v>
      </c>
      <c r="W1538">
        <v>24406.69</v>
      </c>
    </row>
    <row r="1539" spans="1:23" x14ac:dyDescent="0.35">
      <c r="A1539">
        <v>61000000069</v>
      </c>
      <c r="B1539">
        <v>1208997</v>
      </c>
      <c r="C1539">
        <v>354412</v>
      </c>
      <c r="E1539" t="s">
        <v>49</v>
      </c>
      <c r="F1539" t="s">
        <v>24</v>
      </c>
      <c r="G1539" t="s">
        <v>25</v>
      </c>
      <c r="H1539" s="2">
        <v>42936</v>
      </c>
      <c r="I1539" s="2">
        <v>42936</v>
      </c>
      <c r="J1539" s="2">
        <v>42941</v>
      </c>
      <c r="L1539" t="s">
        <v>41</v>
      </c>
      <c r="M1539" t="s">
        <v>497</v>
      </c>
      <c r="O1539" t="s">
        <v>497</v>
      </c>
      <c r="P1539" t="s">
        <v>42</v>
      </c>
      <c r="Q1539" t="s">
        <v>42</v>
      </c>
      <c r="R1539" t="s">
        <v>121</v>
      </c>
      <c r="S1539" t="s">
        <v>117</v>
      </c>
      <c r="T1539">
        <v>243</v>
      </c>
      <c r="V1539">
        <v>0</v>
      </c>
      <c r="W1539">
        <v>24406.69</v>
      </c>
    </row>
    <row r="1540" spans="1:23" x14ac:dyDescent="0.35">
      <c r="A1540">
        <v>61000000069</v>
      </c>
      <c r="B1540">
        <v>1208997</v>
      </c>
      <c r="C1540">
        <v>354412</v>
      </c>
      <c r="E1540" t="s">
        <v>49</v>
      </c>
      <c r="F1540" t="s">
        <v>24</v>
      </c>
      <c r="G1540" t="s">
        <v>25</v>
      </c>
      <c r="H1540" s="2">
        <v>42936</v>
      </c>
      <c r="I1540" s="2">
        <v>42936</v>
      </c>
      <c r="J1540" s="2">
        <v>42941</v>
      </c>
      <c r="L1540" t="s">
        <v>41</v>
      </c>
      <c r="M1540" t="s">
        <v>497</v>
      </c>
      <c r="O1540" t="s">
        <v>497</v>
      </c>
      <c r="P1540" t="s">
        <v>42</v>
      </c>
      <c r="Q1540" t="s">
        <v>42</v>
      </c>
      <c r="R1540" t="s">
        <v>121</v>
      </c>
      <c r="S1540" t="s">
        <v>117</v>
      </c>
      <c r="T1540">
        <v>243</v>
      </c>
      <c r="V1540">
        <v>0</v>
      </c>
      <c r="W1540">
        <v>24406.69</v>
      </c>
    </row>
    <row r="1541" spans="1:23" x14ac:dyDescent="0.35">
      <c r="A1541">
        <v>61000000069</v>
      </c>
      <c r="B1541">
        <v>1208997</v>
      </c>
      <c r="C1541">
        <v>354412</v>
      </c>
      <c r="E1541" t="s">
        <v>49</v>
      </c>
      <c r="F1541" t="s">
        <v>24</v>
      </c>
      <c r="G1541" t="s">
        <v>25</v>
      </c>
      <c r="H1541" s="2">
        <v>42936</v>
      </c>
      <c r="I1541" s="2">
        <v>42936</v>
      </c>
      <c r="J1541" s="2">
        <v>42941</v>
      </c>
      <c r="L1541" t="s">
        <v>41</v>
      </c>
      <c r="M1541" t="s">
        <v>497</v>
      </c>
      <c r="O1541" t="s">
        <v>497</v>
      </c>
      <c r="P1541" t="s">
        <v>42</v>
      </c>
      <c r="Q1541" t="s">
        <v>42</v>
      </c>
      <c r="R1541" t="s">
        <v>121</v>
      </c>
      <c r="S1541" t="s">
        <v>117</v>
      </c>
      <c r="T1541">
        <v>243</v>
      </c>
      <c r="V1541">
        <v>0</v>
      </c>
      <c r="W1541">
        <v>24406.69</v>
      </c>
    </row>
    <row r="1542" spans="1:23" x14ac:dyDescent="0.35">
      <c r="A1542">
        <v>61000000069</v>
      </c>
      <c r="B1542">
        <v>1208997</v>
      </c>
      <c r="C1542">
        <v>354412</v>
      </c>
      <c r="E1542" t="s">
        <v>49</v>
      </c>
      <c r="F1542" t="s">
        <v>24</v>
      </c>
      <c r="G1542" t="s">
        <v>25</v>
      </c>
      <c r="H1542" s="2">
        <v>42936</v>
      </c>
      <c r="I1542" s="2">
        <v>42936</v>
      </c>
      <c r="J1542" s="2">
        <v>42941</v>
      </c>
      <c r="L1542" t="s">
        <v>41</v>
      </c>
      <c r="M1542" t="s">
        <v>497</v>
      </c>
      <c r="O1542" t="s">
        <v>497</v>
      </c>
      <c r="P1542" t="s">
        <v>42</v>
      </c>
      <c r="Q1542" t="s">
        <v>42</v>
      </c>
      <c r="R1542" t="s">
        <v>121</v>
      </c>
      <c r="S1542" t="s">
        <v>117</v>
      </c>
      <c r="T1542">
        <v>243</v>
      </c>
      <c r="V1542">
        <v>0</v>
      </c>
      <c r="W1542">
        <v>24406.69</v>
      </c>
    </row>
    <row r="1543" spans="1:23" x14ac:dyDescent="0.35">
      <c r="A1543">
        <v>61000000069</v>
      </c>
      <c r="B1543">
        <v>1208997</v>
      </c>
      <c r="C1543">
        <v>354412</v>
      </c>
      <c r="E1543" t="s">
        <v>49</v>
      </c>
      <c r="F1543" t="s">
        <v>24</v>
      </c>
      <c r="G1543" t="s">
        <v>25</v>
      </c>
      <c r="H1543" s="2">
        <v>42936</v>
      </c>
      <c r="I1543" s="2">
        <v>42936</v>
      </c>
      <c r="J1543" s="2">
        <v>42941</v>
      </c>
      <c r="L1543" t="s">
        <v>41</v>
      </c>
      <c r="M1543" t="s">
        <v>497</v>
      </c>
      <c r="O1543" t="s">
        <v>497</v>
      </c>
      <c r="P1543" t="s">
        <v>42</v>
      </c>
      <c r="Q1543" t="s">
        <v>42</v>
      </c>
      <c r="R1543" t="s">
        <v>121</v>
      </c>
      <c r="S1543" t="s">
        <v>117</v>
      </c>
      <c r="T1543">
        <v>243</v>
      </c>
      <c r="V1543">
        <v>0</v>
      </c>
      <c r="W1543">
        <v>24406.69</v>
      </c>
    </row>
    <row r="1544" spans="1:23" x14ac:dyDescent="0.35">
      <c r="A1544">
        <v>61000000069</v>
      </c>
      <c r="B1544">
        <v>1208997</v>
      </c>
      <c r="C1544">
        <v>354412</v>
      </c>
      <c r="E1544" t="s">
        <v>49</v>
      </c>
      <c r="F1544" t="s">
        <v>24</v>
      </c>
      <c r="G1544" t="s">
        <v>25</v>
      </c>
      <c r="H1544" s="2">
        <v>42936</v>
      </c>
      <c r="I1544" s="2">
        <v>42936</v>
      </c>
      <c r="J1544" s="2">
        <v>42941</v>
      </c>
      <c r="L1544" t="s">
        <v>41</v>
      </c>
      <c r="M1544" t="s">
        <v>497</v>
      </c>
      <c r="O1544" t="s">
        <v>497</v>
      </c>
      <c r="P1544" t="s">
        <v>42</v>
      </c>
      <c r="Q1544" t="s">
        <v>42</v>
      </c>
      <c r="R1544" t="s">
        <v>121</v>
      </c>
      <c r="S1544" t="s">
        <v>117</v>
      </c>
      <c r="T1544">
        <v>243</v>
      </c>
      <c r="V1544">
        <v>0</v>
      </c>
      <c r="W1544">
        <v>24406.69</v>
      </c>
    </row>
    <row r="1545" spans="1:23" x14ac:dyDescent="0.35">
      <c r="A1545">
        <v>61000000069</v>
      </c>
      <c r="B1545">
        <v>1208997</v>
      </c>
      <c r="C1545">
        <v>354412</v>
      </c>
      <c r="E1545" t="s">
        <v>49</v>
      </c>
      <c r="F1545" t="s">
        <v>24</v>
      </c>
      <c r="G1545" t="s">
        <v>25</v>
      </c>
      <c r="H1545" s="2">
        <v>42936</v>
      </c>
      <c r="I1545" s="2">
        <v>42936</v>
      </c>
      <c r="J1545" s="2">
        <v>42941</v>
      </c>
      <c r="L1545" t="s">
        <v>41</v>
      </c>
      <c r="M1545" t="s">
        <v>497</v>
      </c>
      <c r="O1545" t="s">
        <v>497</v>
      </c>
      <c r="P1545" t="s">
        <v>42</v>
      </c>
      <c r="Q1545" t="s">
        <v>42</v>
      </c>
      <c r="R1545" t="s">
        <v>121</v>
      </c>
      <c r="S1545" t="s">
        <v>117</v>
      </c>
      <c r="T1545">
        <v>243</v>
      </c>
      <c r="V1545">
        <v>0</v>
      </c>
      <c r="W1545">
        <v>24406.69</v>
      </c>
    </row>
    <row r="1546" spans="1:23" x14ac:dyDescent="0.35">
      <c r="A1546">
        <v>61000000069</v>
      </c>
      <c r="B1546">
        <v>1208997</v>
      </c>
      <c r="C1546">
        <v>354412</v>
      </c>
      <c r="E1546" t="s">
        <v>49</v>
      </c>
      <c r="F1546" t="s">
        <v>24</v>
      </c>
      <c r="G1546" t="s">
        <v>25</v>
      </c>
      <c r="H1546" s="2">
        <v>42936</v>
      </c>
      <c r="I1546" s="2">
        <v>42936</v>
      </c>
      <c r="J1546" s="2">
        <v>42941</v>
      </c>
      <c r="L1546" t="s">
        <v>41</v>
      </c>
      <c r="M1546" t="s">
        <v>497</v>
      </c>
      <c r="O1546" t="s">
        <v>497</v>
      </c>
      <c r="P1546" t="s">
        <v>42</v>
      </c>
      <c r="Q1546" t="s">
        <v>42</v>
      </c>
      <c r="R1546" t="s">
        <v>121</v>
      </c>
      <c r="S1546" t="s">
        <v>117</v>
      </c>
      <c r="T1546">
        <v>243</v>
      </c>
      <c r="V1546">
        <v>0</v>
      </c>
      <c r="W1546">
        <v>24406.69</v>
      </c>
    </row>
    <row r="1547" spans="1:23" x14ac:dyDescent="0.35">
      <c r="A1547">
        <v>61000000069</v>
      </c>
      <c r="B1547">
        <v>1208997</v>
      </c>
      <c r="C1547">
        <v>354412</v>
      </c>
      <c r="E1547" t="s">
        <v>49</v>
      </c>
      <c r="F1547" t="s">
        <v>24</v>
      </c>
      <c r="G1547" t="s">
        <v>25</v>
      </c>
      <c r="H1547" s="2">
        <v>42936</v>
      </c>
      <c r="I1547" s="2">
        <v>42936</v>
      </c>
      <c r="J1547" s="2">
        <v>42941</v>
      </c>
      <c r="L1547" t="s">
        <v>41</v>
      </c>
      <c r="M1547" t="s">
        <v>497</v>
      </c>
      <c r="O1547" t="s">
        <v>497</v>
      </c>
      <c r="P1547" t="s">
        <v>42</v>
      </c>
      <c r="Q1547" t="s">
        <v>42</v>
      </c>
      <c r="R1547" t="s">
        <v>121</v>
      </c>
      <c r="S1547" t="s">
        <v>117</v>
      </c>
      <c r="T1547">
        <v>243</v>
      </c>
      <c r="V1547">
        <v>0</v>
      </c>
      <c r="W1547">
        <v>24406.69</v>
      </c>
    </row>
    <row r="1548" spans="1:23" x14ac:dyDescent="0.35">
      <c r="A1548">
        <v>61000000069</v>
      </c>
      <c r="B1548">
        <v>1208997</v>
      </c>
      <c r="C1548">
        <v>354412</v>
      </c>
      <c r="E1548" t="s">
        <v>49</v>
      </c>
      <c r="F1548" t="s">
        <v>24</v>
      </c>
      <c r="G1548" t="s">
        <v>25</v>
      </c>
      <c r="H1548" s="2">
        <v>42936</v>
      </c>
      <c r="I1548" s="2">
        <v>42936</v>
      </c>
      <c r="J1548" s="2">
        <v>42941</v>
      </c>
      <c r="L1548" t="s">
        <v>41</v>
      </c>
      <c r="M1548" t="s">
        <v>497</v>
      </c>
      <c r="O1548" t="s">
        <v>497</v>
      </c>
      <c r="P1548" t="s">
        <v>42</v>
      </c>
      <c r="Q1548" t="s">
        <v>42</v>
      </c>
      <c r="R1548" t="s">
        <v>121</v>
      </c>
      <c r="S1548" t="s">
        <v>117</v>
      </c>
      <c r="T1548">
        <v>243</v>
      </c>
      <c r="V1548">
        <v>0</v>
      </c>
      <c r="W1548">
        <v>24406.69</v>
      </c>
    </row>
    <row r="1549" spans="1:23" x14ac:dyDescent="0.35">
      <c r="A1549">
        <v>61000000069</v>
      </c>
      <c r="C1549">
        <v>354412</v>
      </c>
      <c r="E1549" t="s">
        <v>23</v>
      </c>
      <c r="F1549" t="s">
        <v>24</v>
      </c>
      <c r="G1549" t="s">
        <v>25</v>
      </c>
      <c r="H1549" s="2">
        <v>42936</v>
      </c>
      <c r="I1549" s="2">
        <v>42936</v>
      </c>
      <c r="J1549" s="2">
        <v>42941</v>
      </c>
      <c r="L1549" t="s">
        <v>613</v>
      </c>
      <c r="M1549" t="s">
        <v>497</v>
      </c>
      <c r="N1549" t="s">
        <v>190</v>
      </c>
      <c r="O1549" t="s">
        <v>497</v>
      </c>
      <c r="P1549" t="s">
        <v>190</v>
      </c>
      <c r="Q1549" t="s">
        <v>190</v>
      </c>
      <c r="R1549" t="s">
        <v>121</v>
      </c>
      <c r="S1549" t="s">
        <v>117</v>
      </c>
      <c r="T1549">
        <v>24</v>
      </c>
      <c r="U1549">
        <v>722.68</v>
      </c>
    </row>
    <row r="1550" spans="1:23" x14ac:dyDescent="0.35">
      <c r="A1550">
        <v>61000000069</v>
      </c>
      <c r="B1550">
        <v>1208997</v>
      </c>
      <c r="C1550">
        <v>354412</v>
      </c>
      <c r="E1550" t="s">
        <v>49</v>
      </c>
      <c r="F1550" t="s">
        <v>24</v>
      </c>
      <c r="G1550" t="s">
        <v>25</v>
      </c>
      <c r="H1550" s="2">
        <v>42473</v>
      </c>
      <c r="I1550" s="2">
        <v>42473</v>
      </c>
      <c r="J1550" s="2">
        <v>42475</v>
      </c>
      <c r="L1550" t="s">
        <v>609</v>
      </c>
      <c r="M1550" t="s">
        <v>601</v>
      </c>
      <c r="O1550" t="s">
        <v>601</v>
      </c>
      <c r="P1550" t="s">
        <v>406</v>
      </c>
      <c r="Q1550" t="s">
        <v>406</v>
      </c>
      <c r="R1550" t="s">
        <v>42</v>
      </c>
      <c r="S1550" t="s">
        <v>610</v>
      </c>
      <c r="T1550">
        <v>4432</v>
      </c>
      <c r="V1550">
        <v>0</v>
      </c>
      <c r="W1550">
        <v>7409.2</v>
      </c>
    </row>
    <row r="1551" spans="1:23" x14ac:dyDescent="0.35">
      <c r="A1551">
        <v>61000000069</v>
      </c>
      <c r="B1551">
        <v>1208997</v>
      </c>
      <c r="C1551">
        <v>354412</v>
      </c>
      <c r="E1551" t="s">
        <v>49</v>
      </c>
      <c r="F1551" t="s">
        <v>24</v>
      </c>
      <c r="G1551" t="s">
        <v>25</v>
      </c>
      <c r="H1551" s="2">
        <v>42473</v>
      </c>
      <c r="I1551" s="2">
        <v>42473</v>
      </c>
      <c r="J1551" s="2">
        <v>42475</v>
      </c>
      <c r="L1551" t="s">
        <v>609</v>
      </c>
      <c r="M1551" t="s">
        <v>601</v>
      </c>
      <c r="O1551" t="s">
        <v>601</v>
      </c>
      <c r="P1551" t="s">
        <v>406</v>
      </c>
      <c r="Q1551" t="s">
        <v>406</v>
      </c>
      <c r="R1551" t="s">
        <v>42</v>
      </c>
      <c r="S1551" t="s">
        <v>610</v>
      </c>
      <c r="T1551">
        <v>4432</v>
      </c>
      <c r="V1551">
        <v>0</v>
      </c>
      <c r="W1551">
        <v>7409.2</v>
      </c>
    </row>
    <row r="1552" spans="1:23" x14ac:dyDescent="0.35">
      <c r="A1552">
        <v>61000000069</v>
      </c>
      <c r="B1552">
        <v>1208997</v>
      </c>
      <c r="C1552">
        <v>354412</v>
      </c>
      <c r="E1552" t="s">
        <v>49</v>
      </c>
      <c r="F1552" t="s">
        <v>24</v>
      </c>
      <c r="G1552" t="s">
        <v>25</v>
      </c>
      <c r="H1552" s="2">
        <v>42473</v>
      </c>
      <c r="I1552" s="2">
        <v>42473</v>
      </c>
      <c r="J1552" s="2">
        <v>42475</v>
      </c>
      <c r="L1552" t="s">
        <v>609</v>
      </c>
      <c r="M1552" t="s">
        <v>601</v>
      </c>
      <c r="O1552" t="s">
        <v>601</v>
      </c>
      <c r="P1552" t="s">
        <v>406</v>
      </c>
      <c r="Q1552" t="s">
        <v>406</v>
      </c>
      <c r="R1552" t="s">
        <v>42</v>
      </c>
      <c r="S1552" t="s">
        <v>610</v>
      </c>
      <c r="T1552">
        <v>4432</v>
      </c>
      <c r="V1552">
        <v>0</v>
      </c>
      <c r="W1552">
        <v>7409.2</v>
      </c>
    </row>
    <row r="1553" spans="1:23" x14ac:dyDescent="0.35">
      <c r="A1553">
        <v>61000000069</v>
      </c>
      <c r="B1553">
        <v>1208997</v>
      </c>
      <c r="C1553">
        <v>354412</v>
      </c>
      <c r="E1553" t="s">
        <v>49</v>
      </c>
      <c r="F1553" t="s">
        <v>24</v>
      </c>
      <c r="G1553" t="s">
        <v>25</v>
      </c>
      <c r="H1553" s="2">
        <v>42473</v>
      </c>
      <c r="I1553" s="2">
        <v>42473</v>
      </c>
      <c r="J1553" s="2">
        <v>42475</v>
      </c>
      <c r="L1553" t="s">
        <v>609</v>
      </c>
      <c r="M1553" t="s">
        <v>601</v>
      </c>
      <c r="O1553" t="s">
        <v>601</v>
      </c>
      <c r="P1553" t="s">
        <v>406</v>
      </c>
      <c r="Q1553" t="s">
        <v>406</v>
      </c>
      <c r="R1553" t="s">
        <v>42</v>
      </c>
      <c r="S1553" t="s">
        <v>610</v>
      </c>
      <c r="T1553">
        <v>4432</v>
      </c>
      <c r="V1553">
        <v>0</v>
      </c>
      <c r="W1553">
        <v>7409.2</v>
      </c>
    </row>
    <row r="1554" spans="1:23" x14ac:dyDescent="0.35">
      <c r="A1554">
        <v>61000000069</v>
      </c>
      <c r="B1554">
        <v>1208997</v>
      </c>
      <c r="C1554">
        <v>354412</v>
      </c>
      <c r="E1554" t="s">
        <v>49</v>
      </c>
      <c r="F1554" t="s">
        <v>24</v>
      </c>
      <c r="G1554" t="s">
        <v>25</v>
      </c>
      <c r="H1554" s="2">
        <v>42473</v>
      </c>
      <c r="I1554" s="2">
        <v>42473</v>
      </c>
      <c r="J1554" s="2">
        <v>42475</v>
      </c>
      <c r="L1554" t="s">
        <v>609</v>
      </c>
      <c r="M1554" t="s">
        <v>601</v>
      </c>
      <c r="O1554" t="s">
        <v>601</v>
      </c>
      <c r="P1554" t="s">
        <v>406</v>
      </c>
      <c r="Q1554" t="s">
        <v>406</v>
      </c>
      <c r="R1554" t="s">
        <v>42</v>
      </c>
      <c r="S1554" t="s">
        <v>610</v>
      </c>
      <c r="T1554">
        <v>4432</v>
      </c>
      <c r="V1554">
        <v>0</v>
      </c>
      <c r="W1554">
        <v>7409.2</v>
      </c>
    </row>
    <row r="1555" spans="1:23" x14ac:dyDescent="0.35">
      <c r="A1555">
        <v>61000000069</v>
      </c>
      <c r="B1555">
        <v>1208997</v>
      </c>
      <c r="C1555">
        <v>354412</v>
      </c>
      <c r="E1555" t="s">
        <v>49</v>
      </c>
      <c r="F1555" t="s">
        <v>24</v>
      </c>
      <c r="G1555" t="s">
        <v>25</v>
      </c>
      <c r="H1555" s="2">
        <v>42473</v>
      </c>
      <c r="I1555" s="2">
        <v>42473</v>
      </c>
      <c r="J1555" s="2">
        <v>42475</v>
      </c>
      <c r="L1555" t="s">
        <v>609</v>
      </c>
      <c r="M1555" t="s">
        <v>601</v>
      </c>
      <c r="O1555" t="s">
        <v>601</v>
      </c>
      <c r="P1555" t="s">
        <v>406</v>
      </c>
      <c r="Q1555" t="s">
        <v>406</v>
      </c>
      <c r="R1555" t="s">
        <v>42</v>
      </c>
      <c r="S1555" t="s">
        <v>610</v>
      </c>
      <c r="T1555">
        <v>4432</v>
      </c>
      <c r="V1555">
        <v>7409.2</v>
      </c>
      <c r="W1555">
        <v>7409.2</v>
      </c>
    </row>
    <row r="1556" spans="1:23" x14ac:dyDescent="0.35">
      <c r="A1556">
        <v>61000000069</v>
      </c>
      <c r="B1556">
        <v>1208997</v>
      </c>
      <c r="C1556">
        <v>354412</v>
      </c>
      <c r="E1556" t="s">
        <v>49</v>
      </c>
      <c r="F1556" t="s">
        <v>24</v>
      </c>
      <c r="G1556" t="s">
        <v>25</v>
      </c>
      <c r="H1556" s="2">
        <v>42473</v>
      </c>
      <c r="I1556" s="2">
        <v>42473</v>
      </c>
      <c r="J1556" s="2">
        <v>42475</v>
      </c>
      <c r="L1556" t="s">
        <v>609</v>
      </c>
      <c r="M1556" t="s">
        <v>601</v>
      </c>
      <c r="O1556" t="s">
        <v>601</v>
      </c>
      <c r="P1556" t="s">
        <v>406</v>
      </c>
      <c r="Q1556" t="s">
        <v>406</v>
      </c>
      <c r="R1556" t="s">
        <v>42</v>
      </c>
      <c r="S1556" t="s">
        <v>610</v>
      </c>
      <c r="T1556">
        <v>4432</v>
      </c>
      <c r="V1556">
        <v>0</v>
      </c>
      <c r="W1556">
        <v>7409.2</v>
      </c>
    </row>
    <row r="1557" spans="1:23" x14ac:dyDescent="0.35">
      <c r="A1557">
        <v>61000000069</v>
      </c>
      <c r="C1557">
        <v>354412</v>
      </c>
      <c r="E1557" t="s">
        <v>23</v>
      </c>
      <c r="F1557" t="s">
        <v>24</v>
      </c>
      <c r="G1557" t="s">
        <v>25</v>
      </c>
      <c r="H1557" s="2">
        <v>42473</v>
      </c>
      <c r="I1557" s="2">
        <v>42473</v>
      </c>
      <c r="J1557" s="2">
        <v>42475</v>
      </c>
      <c r="L1557" t="s">
        <v>614</v>
      </c>
      <c r="M1557" t="s">
        <v>601</v>
      </c>
      <c r="N1557" t="s">
        <v>601</v>
      </c>
      <c r="O1557" t="s">
        <v>601</v>
      </c>
      <c r="P1557" t="s">
        <v>601</v>
      </c>
      <c r="Q1557" t="s">
        <v>601</v>
      </c>
      <c r="R1557" t="s">
        <v>42</v>
      </c>
      <c r="S1557" t="s">
        <v>610</v>
      </c>
      <c r="T1557">
        <v>443</v>
      </c>
      <c r="U1557">
        <v>269.85000000000002</v>
      </c>
    </row>
    <row r="1558" spans="1:23" x14ac:dyDescent="0.35">
      <c r="A1558">
        <v>61000000069</v>
      </c>
      <c r="B1558">
        <v>1208997</v>
      </c>
      <c r="C1558">
        <v>354412</v>
      </c>
      <c r="E1558" t="s">
        <v>49</v>
      </c>
      <c r="F1558" t="s">
        <v>24</v>
      </c>
      <c r="G1558" t="s">
        <v>25</v>
      </c>
      <c r="H1558" s="2">
        <v>42473</v>
      </c>
      <c r="I1558" s="2">
        <v>42473</v>
      </c>
      <c r="J1558" s="2">
        <v>42475</v>
      </c>
      <c r="L1558" t="s">
        <v>609</v>
      </c>
      <c r="M1558" t="s">
        <v>601</v>
      </c>
      <c r="O1558" t="s">
        <v>601</v>
      </c>
      <c r="P1558" t="s">
        <v>406</v>
      </c>
      <c r="Q1558" t="s">
        <v>406</v>
      </c>
      <c r="R1558" t="s">
        <v>42</v>
      </c>
      <c r="S1558" t="s">
        <v>610</v>
      </c>
      <c r="T1558">
        <v>4432</v>
      </c>
      <c r="V1558">
        <v>0</v>
      </c>
      <c r="W1558">
        <v>7409.2</v>
      </c>
    </row>
    <row r="1559" spans="1:23" x14ac:dyDescent="0.35">
      <c r="A1559">
        <v>61000000069</v>
      </c>
      <c r="B1559">
        <v>1208997</v>
      </c>
      <c r="C1559">
        <v>354412</v>
      </c>
      <c r="E1559" t="s">
        <v>49</v>
      </c>
      <c r="F1559" t="s">
        <v>24</v>
      </c>
      <c r="G1559" t="s">
        <v>25</v>
      </c>
      <c r="H1559" s="2">
        <v>42473</v>
      </c>
      <c r="I1559" s="2">
        <v>42473</v>
      </c>
      <c r="J1559" s="2">
        <v>42475</v>
      </c>
      <c r="L1559" t="s">
        <v>609</v>
      </c>
      <c r="M1559" t="s">
        <v>601</v>
      </c>
      <c r="O1559" t="s">
        <v>601</v>
      </c>
      <c r="P1559" t="s">
        <v>406</v>
      </c>
      <c r="Q1559" t="s">
        <v>406</v>
      </c>
      <c r="R1559" t="s">
        <v>42</v>
      </c>
      <c r="S1559" t="s">
        <v>610</v>
      </c>
      <c r="T1559">
        <v>4432</v>
      </c>
      <c r="V1559">
        <v>0</v>
      </c>
      <c r="W1559">
        <v>7409.2</v>
      </c>
    </row>
    <row r="1560" spans="1:23" x14ac:dyDescent="0.35">
      <c r="A1560">
        <v>61000000069</v>
      </c>
      <c r="B1560">
        <v>1208997</v>
      </c>
      <c r="C1560">
        <v>354412</v>
      </c>
      <c r="E1560" t="s">
        <v>49</v>
      </c>
      <c r="F1560" t="s">
        <v>24</v>
      </c>
      <c r="G1560" t="s">
        <v>25</v>
      </c>
      <c r="H1560" s="2">
        <v>42473</v>
      </c>
      <c r="I1560" s="2">
        <v>42473</v>
      </c>
      <c r="J1560" s="2">
        <v>42475</v>
      </c>
      <c r="L1560" t="s">
        <v>609</v>
      </c>
      <c r="M1560" t="s">
        <v>601</v>
      </c>
      <c r="O1560" t="s">
        <v>601</v>
      </c>
      <c r="P1560" t="s">
        <v>406</v>
      </c>
      <c r="Q1560" t="s">
        <v>406</v>
      </c>
      <c r="R1560" t="s">
        <v>42</v>
      </c>
      <c r="S1560" t="s">
        <v>610</v>
      </c>
      <c r="T1560">
        <v>4432</v>
      </c>
      <c r="V1560">
        <v>0</v>
      </c>
      <c r="W1560">
        <v>7409.2</v>
      </c>
    </row>
    <row r="1561" spans="1:23" x14ac:dyDescent="0.35">
      <c r="A1561">
        <v>61000000069</v>
      </c>
      <c r="B1561">
        <v>1208997</v>
      </c>
      <c r="C1561">
        <v>354412</v>
      </c>
      <c r="E1561" t="s">
        <v>49</v>
      </c>
      <c r="F1561" t="s">
        <v>24</v>
      </c>
      <c r="G1561" t="s">
        <v>25</v>
      </c>
      <c r="H1561" s="2">
        <v>42997</v>
      </c>
      <c r="I1561" s="2">
        <v>42997</v>
      </c>
      <c r="J1561" s="2">
        <v>42998</v>
      </c>
      <c r="L1561" t="s">
        <v>611</v>
      </c>
      <c r="M1561" t="s">
        <v>441</v>
      </c>
      <c r="O1561" t="s">
        <v>441</v>
      </c>
      <c r="P1561" t="s">
        <v>612</v>
      </c>
      <c r="Q1561" t="s">
        <v>612</v>
      </c>
      <c r="R1561" t="s">
        <v>145</v>
      </c>
      <c r="S1561" t="s">
        <v>310</v>
      </c>
      <c r="T1561">
        <v>242</v>
      </c>
      <c r="V1561">
        <v>0</v>
      </c>
      <c r="W1561">
        <v>11859.2</v>
      </c>
    </row>
    <row r="1562" spans="1:23" x14ac:dyDescent="0.35">
      <c r="A1562">
        <v>61000004368</v>
      </c>
      <c r="B1562">
        <v>1249265</v>
      </c>
      <c r="C1562">
        <v>4010440</v>
      </c>
      <c r="E1562" t="s">
        <v>49</v>
      </c>
      <c r="F1562" t="s">
        <v>30</v>
      </c>
      <c r="G1562" t="s">
        <v>31</v>
      </c>
      <c r="H1562" s="2">
        <v>43153</v>
      </c>
      <c r="L1562">
        <v>99214</v>
      </c>
      <c r="M1562" t="s">
        <v>615</v>
      </c>
      <c r="N1562" t="s">
        <v>616</v>
      </c>
      <c r="O1562" t="s">
        <v>615</v>
      </c>
      <c r="P1562" t="s">
        <v>616</v>
      </c>
      <c r="Q1562" t="s">
        <v>616</v>
      </c>
      <c r="R1562" t="s">
        <v>153</v>
      </c>
      <c r="S1562" t="s">
        <v>66</v>
      </c>
      <c r="V1562">
        <v>56.18</v>
      </c>
      <c r="W1562">
        <v>0</v>
      </c>
    </row>
    <row r="1563" spans="1:23" x14ac:dyDescent="0.35">
      <c r="A1563">
        <v>61000004368</v>
      </c>
      <c r="B1563">
        <v>1751046</v>
      </c>
      <c r="C1563">
        <v>4010440</v>
      </c>
      <c r="E1563" t="s">
        <v>49</v>
      </c>
      <c r="F1563" t="s">
        <v>30</v>
      </c>
      <c r="G1563" t="s">
        <v>31</v>
      </c>
      <c r="H1563" s="2">
        <v>42898</v>
      </c>
      <c r="L1563">
        <v>99204</v>
      </c>
      <c r="M1563" t="s">
        <v>615</v>
      </c>
      <c r="N1563" t="s">
        <v>616</v>
      </c>
      <c r="O1563" t="s">
        <v>615</v>
      </c>
      <c r="P1563" t="s">
        <v>616</v>
      </c>
      <c r="Q1563" t="s">
        <v>616</v>
      </c>
      <c r="R1563" t="s">
        <v>617</v>
      </c>
      <c r="S1563" t="s">
        <v>618</v>
      </c>
      <c r="V1563">
        <v>143.94</v>
      </c>
      <c r="W1563">
        <v>0</v>
      </c>
    </row>
    <row r="1564" spans="1:23" x14ac:dyDescent="0.35">
      <c r="A1564">
        <v>61000004368</v>
      </c>
      <c r="B1564">
        <v>1751046</v>
      </c>
      <c r="C1564">
        <v>4010440</v>
      </c>
      <c r="E1564" t="s">
        <v>49</v>
      </c>
      <c r="F1564" t="s">
        <v>30</v>
      </c>
      <c r="G1564" t="s">
        <v>31</v>
      </c>
      <c r="H1564" s="2">
        <v>42971</v>
      </c>
      <c r="L1564">
        <v>99214</v>
      </c>
      <c r="M1564" t="s">
        <v>615</v>
      </c>
      <c r="N1564" t="s">
        <v>66</v>
      </c>
      <c r="O1564" t="s">
        <v>615</v>
      </c>
      <c r="P1564" t="s">
        <v>66</v>
      </c>
      <c r="Q1564" t="s">
        <v>66</v>
      </c>
      <c r="V1564">
        <v>94.43</v>
      </c>
      <c r="W1564">
        <v>0</v>
      </c>
    </row>
    <row r="1565" spans="1:23" x14ac:dyDescent="0.35">
      <c r="A1565">
        <v>61000004368</v>
      </c>
      <c r="B1565">
        <v>1751046</v>
      </c>
      <c r="C1565">
        <v>1666119</v>
      </c>
      <c r="E1565" t="s">
        <v>49</v>
      </c>
      <c r="F1565" t="s">
        <v>30</v>
      </c>
      <c r="G1565" t="s">
        <v>31</v>
      </c>
      <c r="H1565" s="2">
        <v>42863</v>
      </c>
      <c r="L1565">
        <v>99214</v>
      </c>
      <c r="M1565" t="s">
        <v>190</v>
      </c>
      <c r="N1565" t="s">
        <v>615</v>
      </c>
      <c r="O1565" t="s">
        <v>190</v>
      </c>
      <c r="P1565" t="s">
        <v>615</v>
      </c>
      <c r="Q1565" t="s">
        <v>615</v>
      </c>
      <c r="R1565" t="s">
        <v>100</v>
      </c>
      <c r="V1565">
        <v>0</v>
      </c>
      <c r="W1565">
        <v>0</v>
      </c>
    </row>
    <row r="1566" spans="1:23" x14ac:dyDescent="0.35">
      <c r="A1566">
        <v>61000004368</v>
      </c>
      <c r="B1566">
        <v>1751046</v>
      </c>
      <c r="C1566">
        <v>3217214</v>
      </c>
      <c r="E1566" t="s">
        <v>49</v>
      </c>
      <c r="F1566" t="s">
        <v>30</v>
      </c>
      <c r="G1566" t="s">
        <v>31</v>
      </c>
      <c r="H1566" s="2">
        <v>42929</v>
      </c>
      <c r="L1566">
        <v>99396</v>
      </c>
      <c r="M1566" t="s">
        <v>141</v>
      </c>
      <c r="N1566" t="s">
        <v>619</v>
      </c>
      <c r="O1566" t="s">
        <v>141</v>
      </c>
      <c r="P1566" t="s">
        <v>619</v>
      </c>
      <c r="Q1566" t="s">
        <v>619</v>
      </c>
      <c r="R1566" t="s">
        <v>345</v>
      </c>
      <c r="V1566">
        <v>86.28</v>
      </c>
      <c r="W1566">
        <v>0</v>
      </c>
    </row>
    <row r="1567" spans="1:23" x14ac:dyDescent="0.35">
      <c r="A1567">
        <v>61000004368</v>
      </c>
      <c r="B1567">
        <v>1249265</v>
      </c>
      <c r="C1567">
        <v>1666119</v>
      </c>
      <c r="E1567" t="s">
        <v>49</v>
      </c>
      <c r="F1567" t="s">
        <v>30</v>
      </c>
      <c r="G1567" t="s">
        <v>31</v>
      </c>
      <c r="H1567" s="2">
        <v>42774</v>
      </c>
      <c r="L1567">
        <v>99386</v>
      </c>
      <c r="M1567" t="s">
        <v>395</v>
      </c>
      <c r="N1567" t="s">
        <v>620</v>
      </c>
      <c r="O1567" t="s">
        <v>395</v>
      </c>
      <c r="P1567" t="s">
        <v>620</v>
      </c>
      <c r="Q1567" t="s">
        <v>620</v>
      </c>
      <c r="R1567" t="s">
        <v>621</v>
      </c>
      <c r="S1567" t="s">
        <v>65</v>
      </c>
      <c r="V1567">
        <v>75.73</v>
      </c>
      <c r="W1567">
        <v>0</v>
      </c>
    </row>
    <row r="1568" spans="1:23" x14ac:dyDescent="0.35">
      <c r="A1568">
        <v>61000004368</v>
      </c>
      <c r="B1568">
        <v>1751046</v>
      </c>
      <c r="C1568">
        <v>2301348</v>
      </c>
      <c r="E1568" t="s">
        <v>49</v>
      </c>
      <c r="F1568" t="s">
        <v>30</v>
      </c>
      <c r="G1568" t="s">
        <v>31</v>
      </c>
      <c r="H1568" s="2">
        <v>42930</v>
      </c>
      <c r="L1568">
        <v>99213</v>
      </c>
      <c r="M1568" t="s">
        <v>36</v>
      </c>
      <c r="O1568" t="s">
        <v>36</v>
      </c>
      <c r="V1568">
        <v>0</v>
      </c>
      <c r="W1568">
        <v>0</v>
      </c>
    </row>
    <row r="1569" spans="1:23" x14ac:dyDescent="0.35">
      <c r="A1569">
        <v>61000004368</v>
      </c>
      <c r="B1569">
        <v>1751046</v>
      </c>
      <c r="C1569">
        <v>1666119</v>
      </c>
      <c r="E1569" t="s">
        <v>49</v>
      </c>
      <c r="F1569" t="s">
        <v>30</v>
      </c>
      <c r="G1569" t="s">
        <v>31</v>
      </c>
      <c r="H1569" s="2">
        <v>42947</v>
      </c>
      <c r="L1569">
        <v>99215</v>
      </c>
      <c r="M1569" t="s">
        <v>287</v>
      </c>
      <c r="N1569" t="s">
        <v>190</v>
      </c>
      <c r="O1569" t="s">
        <v>287</v>
      </c>
      <c r="P1569" t="s">
        <v>190</v>
      </c>
      <c r="Q1569" t="s">
        <v>190</v>
      </c>
      <c r="R1569" t="s">
        <v>622</v>
      </c>
      <c r="V1569">
        <v>0</v>
      </c>
      <c r="W1569">
        <v>0</v>
      </c>
    </row>
    <row r="1570" spans="1:23" x14ac:dyDescent="0.35">
      <c r="A1570">
        <v>61000004368</v>
      </c>
      <c r="B1570">
        <v>1751046</v>
      </c>
      <c r="C1570">
        <v>2301348</v>
      </c>
      <c r="E1570" t="s">
        <v>49</v>
      </c>
      <c r="F1570" t="s">
        <v>30</v>
      </c>
      <c r="G1570" t="s">
        <v>31</v>
      </c>
      <c r="H1570" s="2">
        <v>42881</v>
      </c>
      <c r="L1570">
        <v>99213</v>
      </c>
      <c r="M1570" t="s">
        <v>36</v>
      </c>
      <c r="O1570" t="s">
        <v>36</v>
      </c>
      <c r="V1570">
        <v>85.46</v>
      </c>
      <c r="W1570">
        <v>0</v>
      </c>
    </row>
    <row r="1571" spans="1:23" x14ac:dyDescent="0.35">
      <c r="A1571">
        <v>61000004368</v>
      </c>
      <c r="B1571">
        <v>1249265</v>
      </c>
      <c r="C1571">
        <v>1730336</v>
      </c>
      <c r="E1571" t="s">
        <v>49</v>
      </c>
      <c r="F1571" t="s">
        <v>30</v>
      </c>
      <c r="G1571" t="s">
        <v>44</v>
      </c>
      <c r="H1571" s="2">
        <v>42850</v>
      </c>
      <c r="L1571">
        <v>99285</v>
      </c>
      <c r="M1571" t="s">
        <v>190</v>
      </c>
      <c r="N1571" t="s">
        <v>623</v>
      </c>
      <c r="O1571" t="s">
        <v>190</v>
      </c>
      <c r="P1571" t="s">
        <v>623</v>
      </c>
      <c r="Q1571" t="s">
        <v>623</v>
      </c>
      <c r="V1571">
        <v>165.83</v>
      </c>
      <c r="W1571">
        <v>0</v>
      </c>
    </row>
    <row r="1572" spans="1:23" x14ac:dyDescent="0.35">
      <c r="A1572">
        <v>61000004368</v>
      </c>
      <c r="B1572">
        <v>1249265</v>
      </c>
      <c r="C1572">
        <v>3002393</v>
      </c>
      <c r="E1572" t="s">
        <v>49</v>
      </c>
      <c r="F1572" t="s">
        <v>24</v>
      </c>
      <c r="G1572" t="s">
        <v>25</v>
      </c>
      <c r="H1572" s="2">
        <v>42850</v>
      </c>
      <c r="I1572" s="2">
        <v>42850</v>
      </c>
      <c r="J1572" s="2">
        <v>42853</v>
      </c>
      <c r="L1572" t="s">
        <v>41</v>
      </c>
      <c r="M1572" t="s">
        <v>36</v>
      </c>
      <c r="O1572" t="s">
        <v>36</v>
      </c>
      <c r="P1572" t="s">
        <v>62</v>
      </c>
      <c r="Q1572" t="s">
        <v>62</v>
      </c>
      <c r="R1572" t="s">
        <v>112</v>
      </c>
      <c r="S1572" t="s">
        <v>624</v>
      </c>
      <c r="T1572">
        <v>243</v>
      </c>
      <c r="V1572">
        <v>0</v>
      </c>
      <c r="W1572">
        <v>26283.63</v>
      </c>
    </row>
    <row r="1573" spans="1:23" x14ac:dyDescent="0.35">
      <c r="A1573">
        <v>61000004368</v>
      </c>
      <c r="B1573">
        <v>1249265</v>
      </c>
      <c r="C1573">
        <v>3002393</v>
      </c>
      <c r="E1573" t="s">
        <v>49</v>
      </c>
      <c r="F1573" t="s">
        <v>24</v>
      </c>
      <c r="G1573" t="s">
        <v>25</v>
      </c>
      <c r="H1573" s="2">
        <v>42850</v>
      </c>
      <c r="I1573" s="2">
        <v>42850</v>
      </c>
      <c r="J1573" s="2">
        <v>42853</v>
      </c>
      <c r="L1573" t="s">
        <v>41</v>
      </c>
      <c r="M1573" t="s">
        <v>36</v>
      </c>
      <c r="O1573" t="s">
        <v>36</v>
      </c>
      <c r="P1573" t="s">
        <v>62</v>
      </c>
      <c r="Q1573" t="s">
        <v>62</v>
      </c>
      <c r="R1573" t="s">
        <v>112</v>
      </c>
      <c r="S1573" t="s">
        <v>624</v>
      </c>
      <c r="T1573">
        <v>243</v>
      </c>
      <c r="V1573">
        <v>0</v>
      </c>
      <c r="W1573">
        <v>26283.63</v>
      </c>
    </row>
    <row r="1574" spans="1:23" x14ac:dyDescent="0.35">
      <c r="A1574">
        <v>61000004368</v>
      </c>
      <c r="B1574">
        <v>1249265</v>
      </c>
      <c r="C1574">
        <v>3002393</v>
      </c>
      <c r="E1574" t="s">
        <v>49</v>
      </c>
      <c r="F1574" t="s">
        <v>24</v>
      </c>
      <c r="G1574" t="s">
        <v>25</v>
      </c>
      <c r="H1574" s="2">
        <v>42850</v>
      </c>
      <c r="I1574" s="2">
        <v>42850</v>
      </c>
      <c r="J1574" s="2">
        <v>42853</v>
      </c>
      <c r="L1574" t="s">
        <v>41</v>
      </c>
      <c r="M1574" t="s">
        <v>36</v>
      </c>
      <c r="O1574" t="s">
        <v>36</v>
      </c>
      <c r="P1574" t="s">
        <v>62</v>
      </c>
      <c r="Q1574" t="s">
        <v>62</v>
      </c>
      <c r="R1574" t="s">
        <v>112</v>
      </c>
      <c r="S1574" t="s">
        <v>624</v>
      </c>
      <c r="T1574">
        <v>243</v>
      </c>
      <c r="V1574">
        <v>0</v>
      </c>
      <c r="W1574">
        <v>26283.63</v>
      </c>
    </row>
    <row r="1575" spans="1:23" x14ac:dyDescent="0.35">
      <c r="A1575">
        <v>61000004368</v>
      </c>
      <c r="B1575">
        <v>1249265</v>
      </c>
      <c r="C1575">
        <v>3002393</v>
      </c>
      <c r="E1575" t="s">
        <v>49</v>
      </c>
      <c r="F1575" t="s">
        <v>24</v>
      </c>
      <c r="G1575" t="s">
        <v>25</v>
      </c>
      <c r="H1575" s="2">
        <v>42850</v>
      </c>
      <c r="I1575" s="2">
        <v>42850</v>
      </c>
      <c r="J1575" s="2">
        <v>42853</v>
      </c>
      <c r="L1575" t="s">
        <v>41</v>
      </c>
      <c r="M1575" t="s">
        <v>36</v>
      </c>
      <c r="O1575" t="s">
        <v>36</v>
      </c>
      <c r="P1575" t="s">
        <v>62</v>
      </c>
      <c r="Q1575" t="s">
        <v>62</v>
      </c>
      <c r="R1575" t="s">
        <v>112</v>
      </c>
      <c r="S1575" t="s">
        <v>624</v>
      </c>
      <c r="T1575">
        <v>243</v>
      </c>
      <c r="V1575">
        <v>0</v>
      </c>
      <c r="W1575">
        <v>26283.63</v>
      </c>
    </row>
    <row r="1576" spans="1:23" x14ac:dyDescent="0.35">
      <c r="A1576">
        <v>61000004368</v>
      </c>
      <c r="B1576">
        <v>1249265</v>
      </c>
      <c r="C1576">
        <v>3002393</v>
      </c>
      <c r="E1576" t="s">
        <v>49</v>
      </c>
      <c r="F1576" t="s">
        <v>24</v>
      </c>
      <c r="G1576" t="s">
        <v>25</v>
      </c>
      <c r="H1576" s="2">
        <v>42850</v>
      </c>
      <c r="I1576" s="2">
        <v>42850</v>
      </c>
      <c r="J1576" s="2">
        <v>42853</v>
      </c>
      <c r="L1576" t="s">
        <v>41</v>
      </c>
      <c r="M1576" t="s">
        <v>36</v>
      </c>
      <c r="O1576" t="s">
        <v>36</v>
      </c>
      <c r="P1576" t="s">
        <v>62</v>
      </c>
      <c r="Q1576" t="s">
        <v>62</v>
      </c>
      <c r="R1576" t="s">
        <v>112</v>
      </c>
      <c r="S1576" t="s">
        <v>624</v>
      </c>
      <c r="T1576">
        <v>243</v>
      </c>
      <c r="V1576">
        <v>0</v>
      </c>
      <c r="W1576">
        <v>26283.63</v>
      </c>
    </row>
    <row r="1577" spans="1:23" x14ac:dyDescent="0.35">
      <c r="A1577">
        <v>61000004368</v>
      </c>
      <c r="B1577">
        <v>1249265</v>
      </c>
      <c r="C1577">
        <v>3002393</v>
      </c>
      <c r="E1577" t="s">
        <v>49</v>
      </c>
      <c r="F1577" t="s">
        <v>24</v>
      </c>
      <c r="G1577" t="s">
        <v>25</v>
      </c>
      <c r="H1577" s="2">
        <v>42850</v>
      </c>
      <c r="I1577" s="2">
        <v>42850</v>
      </c>
      <c r="J1577" s="2">
        <v>42853</v>
      </c>
      <c r="L1577" t="s">
        <v>41</v>
      </c>
      <c r="M1577" t="s">
        <v>36</v>
      </c>
      <c r="O1577" t="s">
        <v>36</v>
      </c>
      <c r="P1577" t="s">
        <v>62</v>
      </c>
      <c r="Q1577" t="s">
        <v>62</v>
      </c>
      <c r="R1577" t="s">
        <v>112</v>
      </c>
      <c r="S1577" t="s">
        <v>624</v>
      </c>
      <c r="T1577">
        <v>243</v>
      </c>
      <c r="V1577">
        <v>0</v>
      </c>
      <c r="W1577">
        <v>26283.63</v>
      </c>
    </row>
    <row r="1578" spans="1:23" x14ac:dyDescent="0.35">
      <c r="A1578">
        <v>61000004368</v>
      </c>
      <c r="C1578">
        <v>3002393</v>
      </c>
      <c r="E1578" t="s">
        <v>23</v>
      </c>
      <c r="F1578" t="s">
        <v>24</v>
      </c>
      <c r="G1578" t="s">
        <v>25</v>
      </c>
      <c r="H1578" s="2">
        <v>42850</v>
      </c>
      <c r="I1578" s="2">
        <v>42850</v>
      </c>
      <c r="J1578" s="2">
        <v>42853</v>
      </c>
      <c r="L1578" t="s">
        <v>41</v>
      </c>
      <c r="M1578" t="s">
        <v>36</v>
      </c>
      <c r="N1578" t="s">
        <v>36</v>
      </c>
      <c r="O1578" t="s">
        <v>36</v>
      </c>
      <c r="P1578" t="s">
        <v>36</v>
      </c>
      <c r="Q1578" t="s">
        <v>36</v>
      </c>
      <c r="R1578" t="s">
        <v>624</v>
      </c>
      <c r="S1578" t="s">
        <v>42</v>
      </c>
      <c r="T1578">
        <v>24</v>
      </c>
      <c r="U1578">
        <v>3825.83</v>
      </c>
    </row>
    <row r="1579" spans="1:23" x14ac:dyDescent="0.35">
      <c r="A1579">
        <v>61000004368</v>
      </c>
      <c r="B1579">
        <v>1249265</v>
      </c>
      <c r="C1579">
        <v>3002393</v>
      </c>
      <c r="E1579" t="s">
        <v>49</v>
      </c>
      <c r="F1579" t="s">
        <v>24</v>
      </c>
      <c r="G1579" t="s">
        <v>25</v>
      </c>
      <c r="H1579" s="2">
        <v>42850</v>
      </c>
      <c r="I1579" s="2">
        <v>42850</v>
      </c>
      <c r="J1579" s="2">
        <v>42853</v>
      </c>
      <c r="L1579" t="s">
        <v>41</v>
      </c>
      <c r="M1579" t="s">
        <v>36</v>
      </c>
      <c r="O1579" t="s">
        <v>36</v>
      </c>
      <c r="P1579" t="s">
        <v>62</v>
      </c>
      <c r="Q1579" t="s">
        <v>62</v>
      </c>
      <c r="R1579" t="s">
        <v>112</v>
      </c>
      <c r="S1579" t="s">
        <v>624</v>
      </c>
      <c r="T1579">
        <v>243</v>
      </c>
      <c r="V1579">
        <v>0</v>
      </c>
      <c r="W1579">
        <v>26283.63</v>
      </c>
    </row>
    <row r="1580" spans="1:23" x14ac:dyDescent="0.35">
      <c r="A1580">
        <v>61000004368</v>
      </c>
      <c r="B1580">
        <v>1249265</v>
      </c>
      <c r="C1580">
        <v>3002393</v>
      </c>
      <c r="E1580" t="s">
        <v>49</v>
      </c>
      <c r="F1580" t="s">
        <v>24</v>
      </c>
      <c r="G1580" t="s">
        <v>25</v>
      </c>
      <c r="H1580" s="2">
        <v>42850</v>
      </c>
      <c r="I1580" s="2">
        <v>42850</v>
      </c>
      <c r="J1580" s="2">
        <v>42853</v>
      </c>
      <c r="L1580" t="s">
        <v>41</v>
      </c>
      <c r="M1580" t="s">
        <v>36</v>
      </c>
      <c r="O1580" t="s">
        <v>36</v>
      </c>
      <c r="P1580" t="s">
        <v>62</v>
      </c>
      <c r="Q1580" t="s">
        <v>62</v>
      </c>
      <c r="R1580" t="s">
        <v>112</v>
      </c>
      <c r="S1580" t="s">
        <v>624</v>
      </c>
      <c r="T1580">
        <v>243</v>
      </c>
      <c r="V1580">
        <v>0</v>
      </c>
      <c r="W1580">
        <v>26283.63</v>
      </c>
    </row>
    <row r="1581" spans="1:23" x14ac:dyDescent="0.35">
      <c r="A1581">
        <v>61000004368</v>
      </c>
      <c r="B1581">
        <v>1249265</v>
      </c>
      <c r="C1581">
        <v>3002393</v>
      </c>
      <c r="E1581" t="s">
        <v>49</v>
      </c>
      <c r="F1581" t="s">
        <v>24</v>
      </c>
      <c r="G1581" t="s">
        <v>25</v>
      </c>
      <c r="H1581" s="2">
        <v>42850</v>
      </c>
      <c r="I1581" s="2">
        <v>42850</v>
      </c>
      <c r="J1581" s="2">
        <v>42853</v>
      </c>
      <c r="L1581" t="s">
        <v>41</v>
      </c>
      <c r="M1581" t="s">
        <v>36</v>
      </c>
      <c r="O1581" t="s">
        <v>36</v>
      </c>
      <c r="P1581" t="s">
        <v>62</v>
      </c>
      <c r="Q1581" t="s">
        <v>62</v>
      </c>
      <c r="R1581" t="s">
        <v>112</v>
      </c>
      <c r="S1581" t="s">
        <v>624</v>
      </c>
      <c r="T1581">
        <v>243</v>
      </c>
      <c r="V1581">
        <v>26283.63</v>
      </c>
      <c r="W1581">
        <v>26283.63</v>
      </c>
    </row>
    <row r="1582" spans="1:23" x14ac:dyDescent="0.35">
      <c r="A1582">
        <v>61000004368</v>
      </c>
      <c r="B1582">
        <v>1249265</v>
      </c>
      <c r="C1582">
        <v>3002393</v>
      </c>
      <c r="E1582" t="s">
        <v>49</v>
      </c>
      <c r="F1582" t="s">
        <v>24</v>
      </c>
      <c r="G1582" t="s">
        <v>25</v>
      </c>
      <c r="H1582" s="2">
        <v>42850</v>
      </c>
      <c r="I1582" s="2">
        <v>42850</v>
      </c>
      <c r="J1582" s="2">
        <v>42853</v>
      </c>
      <c r="L1582" t="s">
        <v>41</v>
      </c>
      <c r="M1582" t="s">
        <v>36</v>
      </c>
      <c r="O1582" t="s">
        <v>36</v>
      </c>
      <c r="P1582" t="s">
        <v>62</v>
      </c>
      <c r="Q1582" t="s">
        <v>62</v>
      </c>
      <c r="R1582" t="s">
        <v>112</v>
      </c>
      <c r="S1582" t="s">
        <v>624</v>
      </c>
      <c r="T1582">
        <v>243</v>
      </c>
      <c r="V1582">
        <v>0</v>
      </c>
      <c r="W1582">
        <v>26283.63</v>
      </c>
    </row>
    <row r="1583" spans="1:23" x14ac:dyDescent="0.35">
      <c r="A1583">
        <v>61000004368</v>
      </c>
      <c r="B1583">
        <v>1249265</v>
      </c>
      <c r="C1583">
        <v>3002393</v>
      </c>
      <c r="E1583" t="s">
        <v>49</v>
      </c>
      <c r="F1583" t="s">
        <v>24</v>
      </c>
      <c r="G1583" t="s">
        <v>25</v>
      </c>
      <c r="H1583" s="2">
        <v>42850</v>
      </c>
      <c r="I1583" s="2">
        <v>42850</v>
      </c>
      <c r="J1583" s="2">
        <v>42853</v>
      </c>
      <c r="L1583" t="s">
        <v>41</v>
      </c>
      <c r="M1583" t="s">
        <v>36</v>
      </c>
      <c r="O1583" t="s">
        <v>36</v>
      </c>
      <c r="P1583" t="s">
        <v>62</v>
      </c>
      <c r="Q1583" t="s">
        <v>62</v>
      </c>
      <c r="R1583" t="s">
        <v>112</v>
      </c>
      <c r="S1583" t="s">
        <v>624</v>
      </c>
      <c r="T1583">
        <v>243</v>
      </c>
      <c r="V1583">
        <v>0</v>
      </c>
      <c r="W1583">
        <v>26283.63</v>
      </c>
    </row>
    <row r="1584" spans="1:23" x14ac:dyDescent="0.35">
      <c r="A1584">
        <v>61000004368</v>
      </c>
      <c r="B1584">
        <v>1249265</v>
      </c>
      <c r="C1584">
        <v>3002393</v>
      </c>
      <c r="E1584" t="s">
        <v>49</v>
      </c>
      <c r="F1584" t="s">
        <v>24</v>
      </c>
      <c r="G1584" t="s">
        <v>25</v>
      </c>
      <c r="H1584" s="2">
        <v>42850</v>
      </c>
      <c r="I1584" s="2">
        <v>42850</v>
      </c>
      <c r="J1584" s="2">
        <v>42853</v>
      </c>
      <c r="L1584" t="s">
        <v>41</v>
      </c>
      <c r="M1584" t="s">
        <v>36</v>
      </c>
      <c r="O1584" t="s">
        <v>36</v>
      </c>
      <c r="P1584" t="s">
        <v>62</v>
      </c>
      <c r="Q1584" t="s">
        <v>62</v>
      </c>
      <c r="R1584" t="s">
        <v>112</v>
      </c>
      <c r="S1584" t="s">
        <v>624</v>
      </c>
      <c r="T1584">
        <v>243</v>
      </c>
      <c r="V1584">
        <v>0</v>
      </c>
      <c r="W1584">
        <v>26283.63</v>
      </c>
    </row>
    <row r="1585" spans="1:23" x14ac:dyDescent="0.35">
      <c r="A1585">
        <v>61000004368</v>
      </c>
      <c r="B1585">
        <v>1249265</v>
      </c>
      <c r="C1585">
        <v>3002393</v>
      </c>
      <c r="E1585" t="s">
        <v>49</v>
      </c>
      <c r="F1585" t="s">
        <v>24</v>
      </c>
      <c r="G1585" t="s">
        <v>25</v>
      </c>
      <c r="H1585" s="2">
        <v>42850</v>
      </c>
      <c r="I1585" s="2">
        <v>42850</v>
      </c>
      <c r="J1585" s="2">
        <v>42853</v>
      </c>
      <c r="L1585" t="s">
        <v>41</v>
      </c>
      <c r="M1585" t="s">
        <v>36</v>
      </c>
      <c r="O1585" t="s">
        <v>36</v>
      </c>
      <c r="P1585" t="s">
        <v>62</v>
      </c>
      <c r="Q1585" t="s">
        <v>62</v>
      </c>
      <c r="R1585" t="s">
        <v>112</v>
      </c>
      <c r="S1585" t="s">
        <v>624</v>
      </c>
      <c r="T1585">
        <v>243</v>
      </c>
      <c r="V1585">
        <v>0</v>
      </c>
      <c r="W1585">
        <v>26283.63</v>
      </c>
    </row>
    <row r="1586" spans="1:23" x14ac:dyDescent="0.35">
      <c r="A1586">
        <v>61000004368</v>
      </c>
      <c r="B1586">
        <v>1249265</v>
      </c>
      <c r="C1586">
        <v>3002393</v>
      </c>
      <c r="E1586" t="s">
        <v>49</v>
      </c>
      <c r="F1586" t="s">
        <v>24</v>
      </c>
      <c r="G1586" t="s">
        <v>25</v>
      </c>
      <c r="H1586" s="2">
        <v>42850</v>
      </c>
      <c r="I1586" s="2">
        <v>42850</v>
      </c>
      <c r="J1586" s="2">
        <v>42853</v>
      </c>
      <c r="L1586" t="s">
        <v>41</v>
      </c>
      <c r="M1586" t="s">
        <v>36</v>
      </c>
      <c r="O1586" t="s">
        <v>36</v>
      </c>
      <c r="P1586" t="s">
        <v>62</v>
      </c>
      <c r="Q1586" t="s">
        <v>62</v>
      </c>
      <c r="R1586" t="s">
        <v>112</v>
      </c>
      <c r="S1586" t="s">
        <v>624</v>
      </c>
      <c r="T1586">
        <v>243</v>
      </c>
      <c r="V1586">
        <v>0</v>
      </c>
      <c r="W1586">
        <v>26283.63</v>
      </c>
    </row>
    <row r="1587" spans="1:23" x14ac:dyDescent="0.35">
      <c r="A1587">
        <v>61000004368</v>
      </c>
      <c r="B1587">
        <v>1249265</v>
      </c>
      <c r="C1587">
        <v>3002393</v>
      </c>
      <c r="E1587" t="s">
        <v>49</v>
      </c>
      <c r="F1587" t="s">
        <v>24</v>
      </c>
      <c r="G1587" t="s">
        <v>25</v>
      </c>
      <c r="H1587" s="2">
        <v>42850</v>
      </c>
      <c r="I1587" s="2">
        <v>42850</v>
      </c>
      <c r="J1587" s="2">
        <v>42853</v>
      </c>
      <c r="L1587" t="s">
        <v>41</v>
      </c>
      <c r="M1587" t="s">
        <v>36</v>
      </c>
      <c r="O1587" t="s">
        <v>36</v>
      </c>
      <c r="P1587" t="s">
        <v>62</v>
      </c>
      <c r="Q1587" t="s">
        <v>62</v>
      </c>
      <c r="R1587" t="s">
        <v>112</v>
      </c>
      <c r="S1587" t="s">
        <v>624</v>
      </c>
      <c r="T1587">
        <v>243</v>
      </c>
      <c r="V1587">
        <v>0</v>
      </c>
      <c r="W1587">
        <v>26283.63</v>
      </c>
    </row>
    <row r="1588" spans="1:23" x14ac:dyDescent="0.35">
      <c r="A1588">
        <v>61000004368</v>
      </c>
      <c r="B1588">
        <v>1249265</v>
      </c>
      <c r="C1588">
        <v>3002393</v>
      </c>
      <c r="E1588" t="s">
        <v>49</v>
      </c>
      <c r="F1588" t="s">
        <v>24</v>
      </c>
      <c r="G1588" t="s">
        <v>25</v>
      </c>
      <c r="H1588" s="2">
        <v>42850</v>
      </c>
      <c r="I1588" s="2">
        <v>42850</v>
      </c>
      <c r="J1588" s="2">
        <v>42853</v>
      </c>
      <c r="L1588" t="s">
        <v>41</v>
      </c>
      <c r="M1588" t="s">
        <v>36</v>
      </c>
      <c r="O1588" t="s">
        <v>36</v>
      </c>
      <c r="P1588" t="s">
        <v>62</v>
      </c>
      <c r="Q1588" t="s">
        <v>62</v>
      </c>
      <c r="R1588" t="s">
        <v>112</v>
      </c>
      <c r="S1588" t="s">
        <v>624</v>
      </c>
      <c r="T1588">
        <v>243</v>
      </c>
      <c r="V1588">
        <v>0</v>
      </c>
      <c r="W1588">
        <v>26283.63</v>
      </c>
    </row>
    <row r="1589" spans="1:23" x14ac:dyDescent="0.35">
      <c r="A1589">
        <v>61000004368</v>
      </c>
      <c r="B1589">
        <v>1249265</v>
      </c>
      <c r="C1589">
        <v>3002393</v>
      </c>
      <c r="E1589" t="s">
        <v>49</v>
      </c>
      <c r="F1589" t="s">
        <v>24</v>
      </c>
      <c r="G1589" t="s">
        <v>25</v>
      </c>
      <c r="H1589" s="2">
        <v>42850</v>
      </c>
      <c r="I1589" s="2">
        <v>42850</v>
      </c>
      <c r="J1589" s="2">
        <v>42853</v>
      </c>
      <c r="L1589" t="s">
        <v>41</v>
      </c>
      <c r="M1589" t="s">
        <v>36</v>
      </c>
      <c r="O1589" t="s">
        <v>36</v>
      </c>
      <c r="P1589" t="s">
        <v>62</v>
      </c>
      <c r="Q1589" t="s">
        <v>62</v>
      </c>
      <c r="R1589" t="s">
        <v>112</v>
      </c>
      <c r="S1589" t="s">
        <v>624</v>
      </c>
      <c r="T1589">
        <v>243</v>
      </c>
      <c r="V1589">
        <v>0</v>
      </c>
      <c r="W1589">
        <v>26283.63</v>
      </c>
    </row>
    <row r="1590" spans="1:23" x14ac:dyDescent="0.35">
      <c r="A1590">
        <v>61000004368</v>
      </c>
      <c r="B1590">
        <v>1249265</v>
      </c>
      <c r="C1590">
        <v>3002393</v>
      </c>
      <c r="E1590" t="s">
        <v>49</v>
      </c>
      <c r="F1590" t="s">
        <v>24</v>
      </c>
      <c r="G1590" t="s">
        <v>25</v>
      </c>
      <c r="H1590" s="2">
        <v>42850</v>
      </c>
      <c r="I1590" s="2">
        <v>42850</v>
      </c>
      <c r="J1590" s="2">
        <v>42853</v>
      </c>
      <c r="L1590" t="s">
        <v>41</v>
      </c>
      <c r="M1590" t="s">
        <v>36</v>
      </c>
      <c r="O1590" t="s">
        <v>36</v>
      </c>
      <c r="P1590" t="s">
        <v>62</v>
      </c>
      <c r="Q1590" t="s">
        <v>62</v>
      </c>
      <c r="R1590" t="s">
        <v>112</v>
      </c>
      <c r="S1590" t="s">
        <v>624</v>
      </c>
      <c r="T1590">
        <v>243</v>
      </c>
      <c r="V1590">
        <v>0</v>
      </c>
      <c r="W1590">
        <v>26283.63</v>
      </c>
    </row>
    <row r="1591" spans="1:23" x14ac:dyDescent="0.35">
      <c r="A1591">
        <v>61000004368</v>
      </c>
      <c r="B1591">
        <v>1249265</v>
      </c>
      <c r="C1591">
        <v>3002393</v>
      </c>
      <c r="E1591" t="s">
        <v>49</v>
      </c>
      <c r="F1591" t="s">
        <v>24</v>
      </c>
      <c r="G1591" t="s">
        <v>25</v>
      </c>
      <c r="H1591" s="2">
        <v>42850</v>
      </c>
      <c r="I1591" s="2">
        <v>42850</v>
      </c>
      <c r="J1591" s="2">
        <v>42853</v>
      </c>
      <c r="L1591" t="s">
        <v>41</v>
      </c>
      <c r="M1591" t="s">
        <v>36</v>
      </c>
      <c r="O1591" t="s">
        <v>36</v>
      </c>
      <c r="P1591" t="s">
        <v>62</v>
      </c>
      <c r="Q1591" t="s">
        <v>62</v>
      </c>
      <c r="R1591" t="s">
        <v>112</v>
      </c>
      <c r="S1591" t="s">
        <v>624</v>
      </c>
      <c r="T1591">
        <v>243</v>
      </c>
      <c r="V1591">
        <v>0</v>
      </c>
      <c r="W1591">
        <v>26283.63</v>
      </c>
    </row>
    <row r="1592" spans="1:23" x14ac:dyDescent="0.35">
      <c r="A1592">
        <v>61000004368</v>
      </c>
      <c r="B1592">
        <v>1249265</v>
      </c>
      <c r="C1592">
        <v>3002393</v>
      </c>
      <c r="E1592" t="s">
        <v>49</v>
      </c>
      <c r="F1592" t="s">
        <v>24</v>
      </c>
      <c r="G1592" t="s">
        <v>25</v>
      </c>
      <c r="H1592" s="2">
        <v>42850</v>
      </c>
      <c r="I1592" s="2">
        <v>42850</v>
      </c>
      <c r="J1592" s="2">
        <v>42853</v>
      </c>
      <c r="L1592" t="s">
        <v>41</v>
      </c>
      <c r="M1592" t="s">
        <v>36</v>
      </c>
      <c r="O1592" t="s">
        <v>36</v>
      </c>
      <c r="P1592" t="s">
        <v>62</v>
      </c>
      <c r="Q1592" t="s">
        <v>62</v>
      </c>
      <c r="R1592" t="s">
        <v>112</v>
      </c>
      <c r="S1592" t="s">
        <v>624</v>
      </c>
      <c r="T1592">
        <v>243</v>
      </c>
      <c r="V1592">
        <v>0</v>
      </c>
      <c r="W1592">
        <v>26283.63</v>
      </c>
    </row>
    <row r="1593" spans="1:23" x14ac:dyDescent="0.35">
      <c r="A1593">
        <v>61000004368</v>
      </c>
      <c r="B1593">
        <v>1249265</v>
      </c>
      <c r="C1593">
        <v>3002393</v>
      </c>
      <c r="E1593" t="s">
        <v>49</v>
      </c>
      <c r="F1593" t="s">
        <v>24</v>
      </c>
      <c r="G1593" t="s">
        <v>25</v>
      </c>
      <c r="H1593" s="2">
        <v>42850</v>
      </c>
      <c r="I1593" s="2">
        <v>42850</v>
      </c>
      <c r="J1593" s="2">
        <v>42853</v>
      </c>
      <c r="L1593" t="s">
        <v>41</v>
      </c>
      <c r="M1593" t="s">
        <v>36</v>
      </c>
      <c r="O1593" t="s">
        <v>36</v>
      </c>
      <c r="P1593" t="s">
        <v>62</v>
      </c>
      <c r="Q1593" t="s">
        <v>62</v>
      </c>
      <c r="R1593" t="s">
        <v>112</v>
      </c>
      <c r="S1593" t="s">
        <v>624</v>
      </c>
      <c r="T1593">
        <v>243</v>
      </c>
      <c r="V1593">
        <v>0</v>
      </c>
      <c r="W1593">
        <v>26283.63</v>
      </c>
    </row>
    <row r="1594" spans="1:23" x14ac:dyDescent="0.35">
      <c r="A1594">
        <v>61000032610</v>
      </c>
      <c r="B1594">
        <v>1421250</v>
      </c>
      <c r="C1594">
        <v>3011378</v>
      </c>
      <c r="E1594" t="s">
        <v>49</v>
      </c>
      <c r="F1594" t="s">
        <v>30</v>
      </c>
      <c r="G1594" t="s">
        <v>31</v>
      </c>
      <c r="H1594" s="2">
        <v>43080</v>
      </c>
      <c r="L1594">
        <v>99215</v>
      </c>
      <c r="M1594" t="s">
        <v>47</v>
      </c>
      <c r="O1594" t="s">
        <v>47</v>
      </c>
      <c r="V1594">
        <v>0</v>
      </c>
      <c r="W1594">
        <v>0</v>
      </c>
    </row>
    <row r="1595" spans="1:23" x14ac:dyDescent="0.35">
      <c r="A1595">
        <v>61000032610</v>
      </c>
      <c r="B1595">
        <v>1421250</v>
      </c>
      <c r="C1595">
        <v>988129</v>
      </c>
      <c r="E1595" t="s">
        <v>49</v>
      </c>
      <c r="F1595" t="s">
        <v>30</v>
      </c>
      <c r="G1595" t="s">
        <v>31</v>
      </c>
      <c r="H1595" s="2">
        <v>42971</v>
      </c>
      <c r="L1595">
        <v>99495</v>
      </c>
      <c r="M1595" t="s">
        <v>47</v>
      </c>
      <c r="N1595" t="s">
        <v>83</v>
      </c>
      <c r="O1595" t="s">
        <v>47</v>
      </c>
      <c r="P1595" t="s">
        <v>83</v>
      </c>
      <c r="Q1595" t="s">
        <v>83</v>
      </c>
      <c r="R1595" t="s">
        <v>625</v>
      </c>
      <c r="S1595" t="s">
        <v>626</v>
      </c>
      <c r="V1595">
        <v>143.57</v>
      </c>
      <c r="W1595">
        <v>0</v>
      </c>
    </row>
    <row r="1596" spans="1:23" x14ac:dyDescent="0.35">
      <c r="A1596">
        <v>61000032610</v>
      </c>
      <c r="B1596">
        <v>1421250</v>
      </c>
      <c r="C1596">
        <v>988129</v>
      </c>
      <c r="E1596" t="s">
        <v>49</v>
      </c>
      <c r="F1596" t="s">
        <v>30</v>
      </c>
      <c r="G1596" t="s">
        <v>31</v>
      </c>
      <c r="H1596" s="2">
        <v>43000</v>
      </c>
      <c r="L1596">
        <v>99396</v>
      </c>
      <c r="M1596" t="s">
        <v>395</v>
      </c>
      <c r="N1596" t="s">
        <v>406</v>
      </c>
      <c r="O1596" t="s">
        <v>395</v>
      </c>
      <c r="P1596" t="s">
        <v>406</v>
      </c>
      <c r="Q1596" t="s">
        <v>406</v>
      </c>
      <c r="R1596" t="s">
        <v>141</v>
      </c>
      <c r="S1596" t="s">
        <v>477</v>
      </c>
      <c r="V1596">
        <v>110.93</v>
      </c>
      <c r="W1596">
        <v>0</v>
      </c>
    </row>
    <row r="1597" spans="1:23" x14ac:dyDescent="0.35">
      <c r="A1597">
        <v>61000032610</v>
      </c>
      <c r="B1597">
        <v>1421250</v>
      </c>
      <c r="C1597">
        <v>988129</v>
      </c>
      <c r="E1597" t="s">
        <v>49</v>
      </c>
      <c r="F1597" t="s">
        <v>30</v>
      </c>
      <c r="G1597" t="s">
        <v>31</v>
      </c>
      <c r="H1597" s="2">
        <v>43000</v>
      </c>
      <c r="L1597">
        <v>99213</v>
      </c>
      <c r="M1597" t="s">
        <v>395</v>
      </c>
      <c r="N1597" t="s">
        <v>406</v>
      </c>
      <c r="O1597" t="s">
        <v>395</v>
      </c>
      <c r="P1597" t="s">
        <v>406</v>
      </c>
      <c r="Q1597" t="s">
        <v>406</v>
      </c>
      <c r="R1597" t="s">
        <v>141</v>
      </c>
      <c r="S1597" t="s">
        <v>477</v>
      </c>
      <c r="V1597">
        <v>64.099999999999994</v>
      </c>
      <c r="W1597">
        <v>0</v>
      </c>
    </row>
    <row r="1598" spans="1:23" x14ac:dyDescent="0.35">
      <c r="A1598">
        <v>61000032610</v>
      </c>
      <c r="B1598">
        <v>1421250</v>
      </c>
      <c r="C1598">
        <v>988129</v>
      </c>
      <c r="E1598" t="s">
        <v>49</v>
      </c>
      <c r="F1598" t="s">
        <v>30</v>
      </c>
      <c r="G1598" t="s">
        <v>31</v>
      </c>
      <c r="H1598" s="2">
        <v>43105</v>
      </c>
      <c r="L1598">
        <v>99214</v>
      </c>
      <c r="M1598" t="s">
        <v>38</v>
      </c>
      <c r="N1598" t="s">
        <v>83</v>
      </c>
      <c r="O1598" t="s">
        <v>38</v>
      </c>
      <c r="P1598" t="s">
        <v>83</v>
      </c>
      <c r="Q1598" t="s">
        <v>83</v>
      </c>
      <c r="R1598" t="s">
        <v>42</v>
      </c>
      <c r="S1598" t="s">
        <v>626</v>
      </c>
      <c r="V1598">
        <v>94.85</v>
      </c>
      <c r="W1598">
        <v>0</v>
      </c>
    </row>
    <row r="1599" spans="1:23" x14ac:dyDescent="0.35">
      <c r="A1599">
        <v>61000032610</v>
      </c>
      <c r="B1599">
        <v>1421250</v>
      </c>
      <c r="C1599">
        <v>3011378</v>
      </c>
      <c r="E1599" t="s">
        <v>49</v>
      </c>
      <c r="F1599" t="s">
        <v>30</v>
      </c>
      <c r="G1599" t="s">
        <v>44</v>
      </c>
      <c r="H1599" s="2">
        <v>42952</v>
      </c>
      <c r="L1599">
        <v>99285</v>
      </c>
      <c r="M1599" t="s">
        <v>47</v>
      </c>
      <c r="O1599" t="s">
        <v>47</v>
      </c>
      <c r="V1599">
        <v>66.52</v>
      </c>
      <c r="W1599">
        <v>0</v>
      </c>
    </row>
    <row r="1600" spans="1:23" x14ac:dyDescent="0.35">
      <c r="A1600">
        <v>61000032610</v>
      </c>
      <c r="B1600">
        <v>1421250</v>
      </c>
      <c r="C1600">
        <v>1666128</v>
      </c>
      <c r="E1600" t="s">
        <v>49</v>
      </c>
      <c r="F1600" t="s">
        <v>23</v>
      </c>
      <c r="G1600" t="s">
        <v>44</v>
      </c>
      <c r="H1600" s="2">
        <v>42952</v>
      </c>
      <c r="J1600" s="2">
        <v>42952</v>
      </c>
      <c r="L1600">
        <v>99285</v>
      </c>
      <c r="M1600" t="s">
        <v>190</v>
      </c>
      <c r="N1600" t="s">
        <v>176</v>
      </c>
      <c r="O1600" t="s">
        <v>190</v>
      </c>
      <c r="P1600" t="s">
        <v>176</v>
      </c>
      <c r="Q1600" t="s">
        <v>176</v>
      </c>
      <c r="V1600">
        <v>0</v>
      </c>
      <c r="W1600">
        <v>377.46</v>
      </c>
    </row>
    <row r="1601" spans="1:23" x14ac:dyDescent="0.35">
      <c r="A1601">
        <v>61000032610</v>
      </c>
      <c r="B1601">
        <v>1421250</v>
      </c>
      <c r="C1601">
        <v>3143964</v>
      </c>
      <c r="E1601" t="s">
        <v>49</v>
      </c>
      <c r="F1601" t="s">
        <v>23</v>
      </c>
      <c r="G1601" t="s">
        <v>44</v>
      </c>
      <c r="H1601" s="2">
        <v>42952</v>
      </c>
      <c r="J1601" s="2">
        <v>42952</v>
      </c>
      <c r="L1601">
        <v>99285</v>
      </c>
      <c r="M1601" t="s">
        <v>47</v>
      </c>
      <c r="O1601" t="s">
        <v>47</v>
      </c>
      <c r="V1601">
        <v>105.02</v>
      </c>
      <c r="W1601">
        <v>606.74</v>
      </c>
    </row>
    <row r="1602" spans="1:23" x14ac:dyDescent="0.35">
      <c r="A1602">
        <v>61000032610</v>
      </c>
      <c r="B1602">
        <v>1421250</v>
      </c>
      <c r="C1602">
        <v>1666128</v>
      </c>
      <c r="E1602" t="s">
        <v>49</v>
      </c>
      <c r="F1602" t="s">
        <v>23</v>
      </c>
      <c r="G1602" t="s">
        <v>44</v>
      </c>
      <c r="H1602" s="2">
        <v>42952</v>
      </c>
      <c r="J1602" s="2">
        <v>42952</v>
      </c>
      <c r="L1602">
        <v>99284</v>
      </c>
      <c r="M1602" t="s">
        <v>190</v>
      </c>
      <c r="N1602" t="s">
        <v>176</v>
      </c>
      <c r="O1602" t="s">
        <v>190</v>
      </c>
      <c r="P1602" t="s">
        <v>176</v>
      </c>
      <c r="Q1602" t="s">
        <v>176</v>
      </c>
      <c r="V1602">
        <v>94.51</v>
      </c>
      <c r="W1602">
        <v>377.46</v>
      </c>
    </row>
    <row r="1603" spans="1:23" x14ac:dyDescent="0.35">
      <c r="A1603">
        <v>61000032610</v>
      </c>
      <c r="B1603">
        <v>1421250</v>
      </c>
      <c r="C1603">
        <v>3130985</v>
      </c>
      <c r="E1603" t="s">
        <v>49</v>
      </c>
      <c r="F1603" t="s">
        <v>24</v>
      </c>
      <c r="G1603" t="s">
        <v>25</v>
      </c>
      <c r="H1603" s="2">
        <v>42956</v>
      </c>
      <c r="I1603" s="2">
        <v>42956</v>
      </c>
      <c r="J1603" s="2">
        <v>42968</v>
      </c>
      <c r="L1603" t="s">
        <v>627</v>
      </c>
      <c r="M1603" t="s">
        <v>120</v>
      </c>
      <c r="O1603" t="s">
        <v>120</v>
      </c>
      <c r="P1603" t="s">
        <v>628</v>
      </c>
      <c r="Q1603" t="s">
        <v>628</v>
      </c>
      <c r="R1603" t="s">
        <v>629</v>
      </c>
      <c r="S1603" t="s">
        <v>63</v>
      </c>
      <c r="V1603">
        <v>0</v>
      </c>
      <c r="W1603">
        <v>10945.92</v>
      </c>
    </row>
    <row r="1604" spans="1:23" x14ac:dyDescent="0.35">
      <c r="A1604">
        <v>61000032610</v>
      </c>
      <c r="B1604">
        <v>1421250</v>
      </c>
      <c r="C1604">
        <v>3005429</v>
      </c>
      <c r="E1604" t="s">
        <v>49</v>
      </c>
      <c r="F1604" t="s">
        <v>24</v>
      </c>
      <c r="G1604" t="s">
        <v>25</v>
      </c>
      <c r="H1604" s="2">
        <v>42952</v>
      </c>
      <c r="I1604" s="2">
        <v>42952</v>
      </c>
      <c r="J1604" s="2">
        <v>42956</v>
      </c>
      <c r="L1604" t="s">
        <v>41</v>
      </c>
      <c r="M1604" t="s">
        <v>47</v>
      </c>
      <c r="O1604" t="s">
        <v>47</v>
      </c>
      <c r="P1604" t="s">
        <v>630</v>
      </c>
      <c r="Q1604" t="s">
        <v>630</v>
      </c>
      <c r="R1604" t="s">
        <v>63</v>
      </c>
      <c r="S1604" t="s">
        <v>137</v>
      </c>
      <c r="V1604">
        <v>0</v>
      </c>
      <c r="W1604">
        <v>24827.56</v>
      </c>
    </row>
    <row r="1605" spans="1:23" x14ac:dyDescent="0.35">
      <c r="A1605">
        <v>61000032610</v>
      </c>
      <c r="B1605">
        <v>1421250</v>
      </c>
      <c r="C1605">
        <v>3005429</v>
      </c>
      <c r="E1605" t="s">
        <v>49</v>
      </c>
      <c r="F1605" t="s">
        <v>24</v>
      </c>
      <c r="G1605" t="s">
        <v>25</v>
      </c>
      <c r="H1605" s="2">
        <v>42952</v>
      </c>
      <c r="I1605" s="2">
        <v>42952</v>
      </c>
      <c r="J1605" s="2">
        <v>42956</v>
      </c>
      <c r="L1605" t="s">
        <v>41</v>
      </c>
      <c r="M1605" t="s">
        <v>47</v>
      </c>
      <c r="O1605" t="s">
        <v>47</v>
      </c>
      <c r="P1605" t="s">
        <v>630</v>
      </c>
      <c r="Q1605" t="s">
        <v>630</v>
      </c>
      <c r="R1605" t="s">
        <v>63</v>
      </c>
      <c r="S1605" t="s">
        <v>137</v>
      </c>
      <c r="V1605">
        <v>0</v>
      </c>
      <c r="W1605">
        <v>24827.56</v>
      </c>
    </row>
    <row r="1606" spans="1:23" x14ac:dyDescent="0.35">
      <c r="A1606">
        <v>61000032610</v>
      </c>
      <c r="B1606">
        <v>1421250</v>
      </c>
      <c r="C1606">
        <v>3005429</v>
      </c>
      <c r="E1606" t="s">
        <v>49</v>
      </c>
      <c r="F1606" t="s">
        <v>24</v>
      </c>
      <c r="G1606" t="s">
        <v>25</v>
      </c>
      <c r="H1606" s="2">
        <v>42952</v>
      </c>
      <c r="I1606" s="2">
        <v>42952</v>
      </c>
      <c r="J1606" s="2">
        <v>42956</v>
      </c>
      <c r="L1606" t="s">
        <v>41</v>
      </c>
      <c r="M1606" t="s">
        <v>47</v>
      </c>
      <c r="O1606" t="s">
        <v>47</v>
      </c>
      <c r="P1606" t="s">
        <v>630</v>
      </c>
      <c r="Q1606" t="s">
        <v>630</v>
      </c>
      <c r="R1606" t="s">
        <v>63</v>
      </c>
      <c r="S1606" t="s">
        <v>137</v>
      </c>
      <c r="V1606">
        <v>0</v>
      </c>
      <c r="W1606">
        <v>24827.56</v>
      </c>
    </row>
    <row r="1607" spans="1:23" x14ac:dyDescent="0.35">
      <c r="A1607">
        <v>61000032610</v>
      </c>
      <c r="B1607">
        <v>1421250</v>
      </c>
      <c r="C1607">
        <v>3005429</v>
      </c>
      <c r="E1607" t="s">
        <v>49</v>
      </c>
      <c r="F1607" t="s">
        <v>24</v>
      </c>
      <c r="G1607" t="s">
        <v>25</v>
      </c>
      <c r="H1607" s="2">
        <v>42952</v>
      </c>
      <c r="I1607" s="2">
        <v>42952</v>
      </c>
      <c r="J1607" s="2">
        <v>42956</v>
      </c>
      <c r="L1607" t="s">
        <v>41</v>
      </c>
      <c r="M1607" t="s">
        <v>47</v>
      </c>
      <c r="O1607" t="s">
        <v>47</v>
      </c>
      <c r="P1607" t="s">
        <v>630</v>
      </c>
      <c r="Q1607" t="s">
        <v>630</v>
      </c>
      <c r="R1607" t="s">
        <v>63</v>
      </c>
      <c r="S1607" t="s">
        <v>137</v>
      </c>
      <c r="V1607">
        <v>0</v>
      </c>
      <c r="W1607">
        <v>24827.56</v>
      </c>
    </row>
    <row r="1608" spans="1:23" x14ac:dyDescent="0.35">
      <c r="A1608">
        <v>61000032610</v>
      </c>
      <c r="B1608">
        <v>1421250</v>
      </c>
      <c r="C1608">
        <v>3005429</v>
      </c>
      <c r="E1608" t="s">
        <v>49</v>
      </c>
      <c r="F1608" t="s">
        <v>24</v>
      </c>
      <c r="G1608" t="s">
        <v>25</v>
      </c>
      <c r="H1608" s="2">
        <v>42952</v>
      </c>
      <c r="I1608" s="2">
        <v>42952</v>
      </c>
      <c r="J1608" s="2">
        <v>42956</v>
      </c>
      <c r="L1608" t="s">
        <v>41</v>
      </c>
      <c r="M1608" t="s">
        <v>47</v>
      </c>
      <c r="O1608" t="s">
        <v>47</v>
      </c>
      <c r="P1608" t="s">
        <v>630</v>
      </c>
      <c r="Q1608" t="s">
        <v>630</v>
      </c>
      <c r="R1608" t="s">
        <v>63</v>
      </c>
      <c r="S1608" t="s">
        <v>137</v>
      </c>
      <c r="V1608">
        <v>0</v>
      </c>
      <c r="W1608">
        <v>24827.56</v>
      </c>
    </row>
    <row r="1609" spans="1:23" x14ac:dyDescent="0.35">
      <c r="A1609">
        <v>61000032610</v>
      </c>
      <c r="B1609">
        <v>1421250</v>
      </c>
      <c r="C1609">
        <v>3005429</v>
      </c>
      <c r="E1609" t="s">
        <v>49</v>
      </c>
      <c r="F1609" t="s">
        <v>24</v>
      </c>
      <c r="G1609" t="s">
        <v>25</v>
      </c>
      <c r="H1609" s="2">
        <v>42952</v>
      </c>
      <c r="I1609" s="2">
        <v>42952</v>
      </c>
      <c r="J1609" s="2">
        <v>42956</v>
      </c>
      <c r="L1609" t="s">
        <v>41</v>
      </c>
      <c r="M1609" t="s">
        <v>47</v>
      </c>
      <c r="O1609" t="s">
        <v>47</v>
      </c>
      <c r="P1609" t="s">
        <v>630</v>
      </c>
      <c r="Q1609" t="s">
        <v>630</v>
      </c>
      <c r="R1609" t="s">
        <v>63</v>
      </c>
      <c r="S1609" t="s">
        <v>137</v>
      </c>
      <c r="V1609">
        <v>0</v>
      </c>
      <c r="W1609">
        <v>24827.56</v>
      </c>
    </row>
    <row r="1610" spans="1:23" x14ac:dyDescent="0.35">
      <c r="A1610">
        <v>61000032610</v>
      </c>
      <c r="B1610">
        <v>1421250</v>
      </c>
      <c r="C1610">
        <v>3005429</v>
      </c>
      <c r="E1610" t="s">
        <v>49</v>
      </c>
      <c r="F1610" t="s">
        <v>24</v>
      </c>
      <c r="G1610" t="s">
        <v>25</v>
      </c>
      <c r="H1610" s="2">
        <v>42952</v>
      </c>
      <c r="I1610" s="2">
        <v>42952</v>
      </c>
      <c r="J1610" s="2">
        <v>42956</v>
      </c>
      <c r="L1610" t="s">
        <v>41</v>
      </c>
      <c r="M1610" t="s">
        <v>47</v>
      </c>
      <c r="O1610" t="s">
        <v>47</v>
      </c>
      <c r="P1610" t="s">
        <v>630</v>
      </c>
      <c r="Q1610" t="s">
        <v>630</v>
      </c>
      <c r="R1610" t="s">
        <v>63</v>
      </c>
      <c r="S1610" t="s">
        <v>137</v>
      </c>
      <c r="V1610">
        <v>0</v>
      </c>
      <c r="W1610">
        <v>24827.56</v>
      </c>
    </row>
    <row r="1611" spans="1:23" x14ac:dyDescent="0.35">
      <c r="A1611">
        <v>61000032610</v>
      </c>
      <c r="B1611">
        <v>1421250</v>
      </c>
      <c r="C1611">
        <v>3005429</v>
      </c>
      <c r="E1611" t="s">
        <v>49</v>
      </c>
      <c r="F1611" t="s">
        <v>24</v>
      </c>
      <c r="G1611" t="s">
        <v>25</v>
      </c>
      <c r="H1611" s="2">
        <v>42952</v>
      </c>
      <c r="I1611" s="2">
        <v>42952</v>
      </c>
      <c r="J1611" s="2">
        <v>42956</v>
      </c>
      <c r="L1611" t="s">
        <v>41</v>
      </c>
      <c r="M1611" t="s">
        <v>47</v>
      </c>
      <c r="O1611" t="s">
        <v>47</v>
      </c>
      <c r="P1611" t="s">
        <v>630</v>
      </c>
      <c r="Q1611" t="s">
        <v>630</v>
      </c>
      <c r="R1611" t="s">
        <v>63</v>
      </c>
      <c r="S1611" t="s">
        <v>137</v>
      </c>
      <c r="V1611">
        <v>0</v>
      </c>
      <c r="W1611">
        <v>24827.56</v>
      </c>
    </row>
    <row r="1612" spans="1:23" x14ac:dyDescent="0.35">
      <c r="A1612">
        <v>61000032610</v>
      </c>
      <c r="B1612">
        <v>1421250</v>
      </c>
      <c r="C1612">
        <v>3005429</v>
      </c>
      <c r="E1612" t="s">
        <v>49</v>
      </c>
      <c r="F1612" t="s">
        <v>24</v>
      </c>
      <c r="G1612" t="s">
        <v>25</v>
      </c>
      <c r="H1612" s="2">
        <v>42952</v>
      </c>
      <c r="I1612" s="2">
        <v>42952</v>
      </c>
      <c r="J1612" s="2">
        <v>42956</v>
      </c>
      <c r="L1612" t="s">
        <v>41</v>
      </c>
      <c r="M1612" t="s">
        <v>47</v>
      </c>
      <c r="O1612" t="s">
        <v>47</v>
      </c>
      <c r="P1612" t="s">
        <v>630</v>
      </c>
      <c r="Q1612" t="s">
        <v>630</v>
      </c>
      <c r="R1612" t="s">
        <v>63</v>
      </c>
      <c r="S1612" t="s">
        <v>137</v>
      </c>
      <c r="V1612">
        <v>24827.56</v>
      </c>
      <c r="W1612">
        <v>24827.56</v>
      </c>
    </row>
    <row r="1613" spans="1:23" x14ac:dyDescent="0.35">
      <c r="A1613">
        <v>61000032610</v>
      </c>
      <c r="B1613">
        <v>1421250</v>
      </c>
      <c r="C1613">
        <v>3005429</v>
      </c>
      <c r="E1613" t="s">
        <v>49</v>
      </c>
      <c r="F1613" t="s">
        <v>24</v>
      </c>
      <c r="G1613" t="s">
        <v>25</v>
      </c>
      <c r="H1613" s="2">
        <v>42952</v>
      </c>
      <c r="I1613" s="2">
        <v>42952</v>
      </c>
      <c r="J1613" s="2">
        <v>42956</v>
      </c>
      <c r="L1613" t="s">
        <v>41</v>
      </c>
      <c r="M1613" t="s">
        <v>47</v>
      </c>
      <c r="O1613" t="s">
        <v>47</v>
      </c>
      <c r="P1613" t="s">
        <v>630</v>
      </c>
      <c r="Q1613" t="s">
        <v>630</v>
      </c>
      <c r="R1613" t="s">
        <v>63</v>
      </c>
      <c r="S1613" t="s">
        <v>137</v>
      </c>
      <c r="V1613">
        <v>0</v>
      </c>
      <c r="W1613">
        <v>24827.56</v>
      </c>
    </row>
    <row r="1614" spans="1:23" x14ac:dyDescent="0.35">
      <c r="A1614">
        <v>61000032610</v>
      </c>
      <c r="B1614">
        <v>1421250</v>
      </c>
      <c r="C1614">
        <v>3005429</v>
      </c>
      <c r="E1614" t="s">
        <v>49</v>
      </c>
      <c r="F1614" t="s">
        <v>24</v>
      </c>
      <c r="G1614" t="s">
        <v>25</v>
      </c>
      <c r="H1614" s="2">
        <v>42952</v>
      </c>
      <c r="I1614" s="2">
        <v>42952</v>
      </c>
      <c r="J1614" s="2">
        <v>42956</v>
      </c>
      <c r="L1614" t="s">
        <v>41</v>
      </c>
      <c r="M1614" t="s">
        <v>47</v>
      </c>
      <c r="O1614" t="s">
        <v>47</v>
      </c>
      <c r="P1614" t="s">
        <v>630</v>
      </c>
      <c r="Q1614" t="s">
        <v>630</v>
      </c>
      <c r="R1614" t="s">
        <v>63</v>
      </c>
      <c r="S1614" t="s">
        <v>137</v>
      </c>
      <c r="V1614">
        <v>0</v>
      </c>
      <c r="W1614">
        <v>24827.56</v>
      </c>
    </row>
    <row r="1615" spans="1:23" x14ac:dyDescent="0.35">
      <c r="A1615">
        <v>61000032610</v>
      </c>
      <c r="B1615">
        <v>1421250</v>
      </c>
      <c r="C1615">
        <v>3005429</v>
      </c>
      <c r="E1615" t="s">
        <v>49</v>
      </c>
      <c r="F1615" t="s">
        <v>24</v>
      </c>
      <c r="G1615" t="s">
        <v>25</v>
      </c>
      <c r="H1615" s="2">
        <v>42952</v>
      </c>
      <c r="I1615" s="2">
        <v>42952</v>
      </c>
      <c r="J1615" s="2">
        <v>42956</v>
      </c>
      <c r="L1615" t="s">
        <v>41</v>
      </c>
      <c r="M1615" t="s">
        <v>47</v>
      </c>
      <c r="O1615" t="s">
        <v>47</v>
      </c>
      <c r="P1615" t="s">
        <v>630</v>
      </c>
      <c r="Q1615" t="s">
        <v>630</v>
      </c>
      <c r="R1615" t="s">
        <v>63</v>
      </c>
      <c r="S1615" t="s">
        <v>137</v>
      </c>
      <c r="V1615">
        <v>0</v>
      </c>
      <c r="W1615">
        <v>24827.56</v>
      </c>
    </row>
    <row r="1616" spans="1:23" x14ac:dyDescent="0.35">
      <c r="A1616">
        <v>61000032610</v>
      </c>
      <c r="B1616">
        <v>1421250</v>
      </c>
      <c r="C1616">
        <v>3005429</v>
      </c>
      <c r="E1616" t="s">
        <v>49</v>
      </c>
      <c r="F1616" t="s">
        <v>24</v>
      </c>
      <c r="G1616" t="s">
        <v>25</v>
      </c>
      <c r="H1616" s="2">
        <v>42952</v>
      </c>
      <c r="I1616" s="2">
        <v>42952</v>
      </c>
      <c r="J1616" s="2">
        <v>42956</v>
      </c>
      <c r="L1616" t="s">
        <v>41</v>
      </c>
      <c r="M1616" t="s">
        <v>47</v>
      </c>
      <c r="O1616" t="s">
        <v>47</v>
      </c>
      <c r="P1616" t="s">
        <v>630</v>
      </c>
      <c r="Q1616" t="s">
        <v>630</v>
      </c>
      <c r="R1616" t="s">
        <v>63</v>
      </c>
      <c r="S1616" t="s">
        <v>137</v>
      </c>
      <c r="V1616">
        <v>0</v>
      </c>
      <c r="W1616">
        <v>24827.56</v>
      </c>
    </row>
    <row r="1617" spans="1:23" x14ac:dyDescent="0.35">
      <c r="A1617">
        <v>61000032610</v>
      </c>
      <c r="B1617">
        <v>1421250</v>
      </c>
      <c r="C1617">
        <v>3005429</v>
      </c>
      <c r="E1617" t="s">
        <v>49</v>
      </c>
      <c r="F1617" t="s">
        <v>24</v>
      </c>
      <c r="G1617" t="s">
        <v>25</v>
      </c>
      <c r="H1617" s="2">
        <v>42952</v>
      </c>
      <c r="I1617" s="2">
        <v>42952</v>
      </c>
      <c r="J1617" s="2">
        <v>42956</v>
      </c>
      <c r="L1617" t="s">
        <v>41</v>
      </c>
      <c r="M1617" t="s">
        <v>47</v>
      </c>
      <c r="O1617" t="s">
        <v>47</v>
      </c>
      <c r="P1617" t="s">
        <v>630</v>
      </c>
      <c r="Q1617" t="s">
        <v>630</v>
      </c>
      <c r="R1617" t="s">
        <v>63</v>
      </c>
      <c r="S1617" t="s">
        <v>137</v>
      </c>
      <c r="V1617">
        <v>0</v>
      </c>
      <c r="W1617">
        <v>24827.56</v>
      </c>
    </row>
    <row r="1618" spans="1:23" x14ac:dyDescent="0.35">
      <c r="A1618">
        <v>61000032610</v>
      </c>
      <c r="B1618">
        <v>1421250</v>
      </c>
      <c r="C1618">
        <v>3005429</v>
      </c>
      <c r="E1618" t="s">
        <v>49</v>
      </c>
      <c r="F1618" t="s">
        <v>24</v>
      </c>
      <c r="G1618" t="s">
        <v>25</v>
      </c>
      <c r="H1618" s="2">
        <v>42952</v>
      </c>
      <c r="I1618" s="2">
        <v>42952</v>
      </c>
      <c r="J1618" s="2">
        <v>42956</v>
      </c>
      <c r="L1618" t="s">
        <v>41</v>
      </c>
      <c r="M1618" t="s">
        <v>47</v>
      </c>
      <c r="O1618" t="s">
        <v>47</v>
      </c>
      <c r="P1618" t="s">
        <v>630</v>
      </c>
      <c r="Q1618" t="s">
        <v>630</v>
      </c>
      <c r="R1618" t="s">
        <v>63</v>
      </c>
      <c r="S1618" t="s">
        <v>137</v>
      </c>
      <c r="V1618">
        <v>0</v>
      </c>
      <c r="W1618">
        <v>24827.56</v>
      </c>
    </row>
    <row r="1619" spans="1:23" x14ac:dyDescent="0.35">
      <c r="A1619">
        <v>61000032610</v>
      </c>
      <c r="B1619">
        <v>1421250</v>
      </c>
      <c r="C1619">
        <v>3005429</v>
      </c>
      <c r="E1619" t="s">
        <v>49</v>
      </c>
      <c r="F1619" t="s">
        <v>24</v>
      </c>
      <c r="G1619" t="s">
        <v>25</v>
      </c>
      <c r="H1619" s="2">
        <v>42952</v>
      </c>
      <c r="I1619" s="2">
        <v>42952</v>
      </c>
      <c r="J1619" s="2">
        <v>42956</v>
      </c>
      <c r="L1619" t="s">
        <v>41</v>
      </c>
      <c r="M1619" t="s">
        <v>47</v>
      </c>
      <c r="O1619" t="s">
        <v>47</v>
      </c>
      <c r="P1619" t="s">
        <v>630</v>
      </c>
      <c r="Q1619" t="s">
        <v>630</v>
      </c>
      <c r="R1619" t="s">
        <v>63</v>
      </c>
      <c r="S1619" t="s">
        <v>137</v>
      </c>
      <c r="V1619">
        <v>0</v>
      </c>
      <c r="W1619">
        <v>24827.56</v>
      </c>
    </row>
    <row r="1620" spans="1:23" x14ac:dyDescent="0.35">
      <c r="A1620">
        <v>61000032610</v>
      </c>
      <c r="B1620">
        <v>1421250</v>
      </c>
      <c r="C1620">
        <v>3130985</v>
      </c>
      <c r="E1620" t="s">
        <v>49</v>
      </c>
      <c r="F1620" t="s">
        <v>24</v>
      </c>
      <c r="G1620" t="s">
        <v>25</v>
      </c>
      <c r="H1620" s="2">
        <v>42956</v>
      </c>
      <c r="I1620" s="2">
        <v>42956</v>
      </c>
      <c r="J1620" s="2">
        <v>42968</v>
      </c>
      <c r="L1620" t="s">
        <v>627</v>
      </c>
      <c r="M1620" t="s">
        <v>120</v>
      </c>
      <c r="O1620" t="s">
        <v>120</v>
      </c>
      <c r="P1620" t="s">
        <v>628</v>
      </c>
      <c r="Q1620" t="s">
        <v>628</v>
      </c>
      <c r="R1620" t="s">
        <v>629</v>
      </c>
      <c r="S1620" t="s">
        <v>63</v>
      </c>
      <c r="V1620">
        <v>0</v>
      </c>
      <c r="W1620">
        <v>10945.92</v>
      </c>
    </row>
    <row r="1621" spans="1:23" x14ac:dyDescent="0.35">
      <c r="A1621">
        <v>61000032610</v>
      </c>
      <c r="B1621">
        <v>1421250</v>
      </c>
      <c r="C1621">
        <v>3130985</v>
      </c>
      <c r="E1621" t="s">
        <v>49</v>
      </c>
      <c r="F1621" t="s">
        <v>24</v>
      </c>
      <c r="G1621" t="s">
        <v>25</v>
      </c>
      <c r="H1621" s="2">
        <v>42956</v>
      </c>
      <c r="I1621" s="2">
        <v>42956</v>
      </c>
      <c r="J1621" s="2">
        <v>42968</v>
      </c>
      <c r="L1621" t="s">
        <v>627</v>
      </c>
      <c r="M1621" t="s">
        <v>120</v>
      </c>
      <c r="O1621" t="s">
        <v>120</v>
      </c>
      <c r="P1621" t="s">
        <v>628</v>
      </c>
      <c r="Q1621" t="s">
        <v>628</v>
      </c>
      <c r="R1621" t="s">
        <v>629</v>
      </c>
      <c r="S1621" t="s">
        <v>63</v>
      </c>
      <c r="V1621">
        <v>0</v>
      </c>
      <c r="W1621">
        <v>10945.92</v>
      </c>
    </row>
    <row r="1622" spans="1:23" x14ac:dyDescent="0.35">
      <c r="A1622">
        <v>61000032610</v>
      </c>
      <c r="B1622">
        <v>1421250</v>
      </c>
      <c r="C1622">
        <v>3130985</v>
      </c>
      <c r="E1622" t="s">
        <v>49</v>
      </c>
      <c r="F1622" t="s">
        <v>24</v>
      </c>
      <c r="G1622" t="s">
        <v>25</v>
      </c>
      <c r="H1622" s="2">
        <v>42956</v>
      </c>
      <c r="I1622" s="2">
        <v>42956</v>
      </c>
      <c r="J1622" s="2">
        <v>42968</v>
      </c>
      <c r="L1622" t="s">
        <v>627</v>
      </c>
      <c r="M1622" t="s">
        <v>120</v>
      </c>
      <c r="O1622" t="s">
        <v>120</v>
      </c>
      <c r="P1622" t="s">
        <v>628</v>
      </c>
      <c r="Q1622" t="s">
        <v>628</v>
      </c>
      <c r="R1622" t="s">
        <v>629</v>
      </c>
      <c r="S1622" t="s">
        <v>63</v>
      </c>
      <c r="V1622">
        <v>0</v>
      </c>
      <c r="W1622">
        <v>10945.92</v>
      </c>
    </row>
    <row r="1623" spans="1:23" x14ac:dyDescent="0.35">
      <c r="A1623">
        <v>61000032610</v>
      </c>
      <c r="B1623">
        <v>1421250</v>
      </c>
      <c r="C1623">
        <v>3130985</v>
      </c>
      <c r="E1623" t="s">
        <v>49</v>
      </c>
      <c r="F1623" t="s">
        <v>24</v>
      </c>
      <c r="G1623" t="s">
        <v>25</v>
      </c>
      <c r="H1623" s="2">
        <v>42956</v>
      </c>
      <c r="I1623" s="2">
        <v>42956</v>
      </c>
      <c r="J1623" s="2">
        <v>42968</v>
      </c>
      <c r="L1623" t="s">
        <v>627</v>
      </c>
      <c r="M1623" t="s">
        <v>120</v>
      </c>
      <c r="O1623" t="s">
        <v>120</v>
      </c>
      <c r="P1623" t="s">
        <v>628</v>
      </c>
      <c r="Q1623" t="s">
        <v>628</v>
      </c>
      <c r="R1623" t="s">
        <v>629</v>
      </c>
      <c r="S1623" t="s">
        <v>63</v>
      </c>
      <c r="V1623">
        <v>0</v>
      </c>
      <c r="W1623">
        <v>10945.92</v>
      </c>
    </row>
    <row r="1624" spans="1:23" x14ac:dyDescent="0.35">
      <c r="A1624">
        <v>61000032610</v>
      </c>
      <c r="B1624">
        <v>1421250</v>
      </c>
      <c r="C1624">
        <v>3130985</v>
      </c>
      <c r="E1624" t="s">
        <v>49</v>
      </c>
      <c r="F1624" t="s">
        <v>24</v>
      </c>
      <c r="G1624" t="s">
        <v>25</v>
      </c>
      <c r="H1624" s="2">
        <v>42956</v>
      </c>
      <c r="I1624" s="2">
        <v>42956</v>
      </c>
      <c r="J1624" s="2">
        <v>42968</v>
      </c>
      <c r="L1624" t="s">
        <v>627</v>
      </c>
      <c r="M1624" t="s">
        <v>120</v>
      </c>
      <c r="O1624" t="s">
        <v>120</v>
      </c>
      <c r="P1624" t="s">
        <v>628</v>
      </c>
      <c r="Q1624" t="s">
        <v>628</v>
      </c>
      <c r="R1624" t="s">
        <v>629</v>
      </c>
      <c r="S1624" t="s">
        <v>63</v>
      </c>
      <c r="V1624">
        <v>0</v>
      </c>
      <c r="W1624">
        <v>10945.92</v>
      </c>
    </row>
    <row r="1625" spans="1:23" x14ac:dyDescent="0.35">
      <c r="A1625">
        <v>61000032610</v>
      </c>
      <c r="B1625">
        <v>1421250</v>
      </c>
      <c r="C1625">
        <v>3130985</v>
      </c>
      <c r="E1625" t="s">
        <v>49</v>
      </c>
      <c r="F1625" t="s">
        <v>24</v>
      </c>
      <c r="G1625" t="s">
        <v>25</v>
      </c>
      <c r="H1625" s="2">
        <v>42956</v>
      </c>
      <c r="I1625" s="2">
        <v>42956</v>
      </c>
      <c r="J1625" s="2">
        <v>42968</v>
      </c>
      <c r="L1625" t="s">
        <v>627</v>
      </c>
      <c r="M1625" t="s">
        <v>120</v>
      </c>
      <c r="O1625" t="s">
        <v>120</v>
      </c>
      <c r="P1625" t="s">
        <v>628</v>
      </c>
      <c r="Q1625" t="s">
        <v>628</v>
      </c>
      <c r="R1625" t="s">
        <v>629</v>
      </c>
      <c r="S1625" t="s">
        <v>63</v>
      </c>
      <c r="V1625">
        <v>0</v>
      </c>
      <c r="W1625">
        <v>10945.92</v>
      </c>
    </row>
    <row r="1626" spans="1:23" x14ac:dyDescent="0.35">
      <c r="A1626">
        <v>61000032610</v>
      </c>
      <c r="B1626">
        <v>1421250</v>
      </c>
      <c r="C1626">
        <v>3130985</v>
      </c>
      <c r="E1626" t="s">
        <v>49</v>
      </c>
      <c r="F1626" t="s">
        <v>24</v>
      </c>
      <c r="G1626" t="s">
        <v>25</v>
      </c>
      <c r="H1626" s="2">
        <v>42956</v>
      </c>
      <c r="I1626" s="2">
        <v>42956</v>
      </c>
      <c r="J1626" s="2">
        <v>42968</v>
      </c>
      <c r="L1626" t="s">
        <v>627</v>
      </c>
      <c r="M1626" t="s">
        <v>120</v>
      </c>
      <c r="O1626" t="s">
        <v>120</v>
      </c>
      <c r="P1626" t="s">
        <v>628</v>
      </c>
      <c r="Q1626" t="s">
        <v>628</v>
      </c>
      <c r="R1626" t="s">
        <v>629</v>
      </c>
      <c r="S1626" t="s">
        <v>63</v>
      </c>
      <c r="V1626">
        <v>0</v>
      </c>
      <c r="W1626">
        <v>10945.92</v>
      </c>
    </row>
    <row r="1627" spans="1:23" x14ac:dyDescent="0.35">
      <c r="A1627">
        <v>61000032610</v>
      </c>
      <c r="B1627">
        <v>1421250</v>
      </c>
      <c r="C1627">
        <v>3130985</v>
      </c>
      <c r="E1627" t="s">
        <v>49</v>
      </c>
      <c r="F1627" t="s">
        <v>24</v>
      </c>
      <c r="G1627" t="s">
        <v>25</v>
      </c>
      <c r="H1627" s="2">
        <v>42956</v>
      </c>
      <c r="I1627" s="2">
        <v>42956</v>
      </c>
      <c r="J1627" s="2">
        <v>42968</v>
      </c>
      <c r="L1627" t="s">
        <v>627</v>
      </c>
      <c r="M1627" t="s">
        <v>120</v>
      </c>
      <c r="O1627" t="s">
        <v>120</v>
      </c>
      <c r="P1627" t="s">
        <v>628</v>
      </c>
      <c r="Q1627" t="s">
        <v>628</v>
      </c>
      <c r="R1627" t="s">
        <v>629</v>
      </c>
      <c r="S1627" t="s">
        <v>63</v>
      </c>
      <c r="V1627">
        <v>0</v>
      </c>
      <c r="W1627">
        <v>10945.92</v>
      </c>
    </row>
    <row r="1628" spans="1:23" x14ac:dyDescent="0.35">
      <c r="A1628">
        <v>61000032610</v>
      </c>
      <c r="B1628">
        <v>1421250</v>
      </c>
      <c r="C1628">
        <v>3130985</v>
      </c>
      <c r="E1628" t="s">
        <v>49</v>
      </c>
      <c r="F1628" t="s">
        <v>24</v>
      </c>
      <c r="G1628" t="s">
        <v>25</v>
      </c>
      <c r="H1628" s="2">
        <v>42956</v>
      </c>
      <c r="I1628" s="2">
        <v>42956</v>
      </c>
      <c r="J1628" s="2">
        <v>42968</v>
      </c>
      <c r="L1628" t="s">
        <v>627</v>
      </c>
      <c r="M1628" t="s">
        <v>120</v>
      </c>
      <c r="O1628" t="s">
        <v>120</v>
      </c>
      <c r="P1628" t="s">
        <v>628</v>
      </c>
      <c r="Q1628" t="s">
        <v>628</v>
      </c>
      <c r="R1628" t="s">
        <v>629</v>
      </c>
      <c r="S1628" t="s">
        <v>63</v>
      </c>
      <c r="V1628">
        <v>10945.92</v>
      </c>
      <c r="W1628">
        <v>10945.92</v>
      </c>
    </row>
    <row r="1629" spans="1:23" x14ac:dyDescent="0.35">
      <c r="A1629">
        <v>61000032610</v>
      </c>
      <c r="B1629">
        <v>1421250</v>
      </c>
      <c r="C1629">
        <v>3130985</v>
      </c>
      <c r="E1629" t="s">
        <v>49</v>
      </c>
      <c r="F1629" t="s">
        <v>24</v>
      </c>
      <c r="G1629" t="s">
        <v>25</v>
      </c>
      <c r="H1629" s="2">
        <v>42956</v>
      </c>
      <c r="I1629" s="2">
        <v>42956</v>
      </c>
      <c r="J1629" s="2">
        <v>42968</v>
      </c>
      <c r="L1629" t="s">
        <v>627</v>
      </c>
      <c r="M1629" t="s">
        <v>120</v>
      </c>
      <c r="O1629" t="s">
        <v>120</v>
      </c>
      <c r="P1629" t="s">
        <v>628</v>
      </c>
      <c r="Q1629" t="s">
        <v>628</v>
      </c>
      <c r="R1629" t="s">
        <v>629</v>
      </c>
      <c r="S1629" t="s">
        <v>63</v>
      </c>
      <c r="V1629">
        <v>0</v>
      </c>
      <c r="W1629">
        <v>10945.92</v>
      </c>
    </row>
    <row r="1630" spans="1:23" x14ac:dyDescent="0.35">
      <c r="A1630">
        <v>61000032610</v>
      </c>
      <c r="B1630">
        <v>1421250</v>
      </c>
      <c r="C1630">
        <v>3130985</v>
      </c>
      <c r="E1630" t="s">
        <v>49</v>
      </c>
      <c r="F1630" t="s">
        <v>24</v>
      </c>
      <c r="G1630" t="s">
        <v>25</v>
      </c>
      <c r="H1630" s="2">
        <v>42956</v>
      </c>
      <c r="I1630" s="2">
        <v>42956</v>
      </c>
      <c r="J1630" s="2">
        <v>42968</v>
      </c>
      <c r="L1630" t="s">
        <v>627</v>
      </c>
      <c r="M1630" t="s">
        <v>120</v>
      </c>
      <c r="O1630" t="s">
        <v>120</v>
      </c>
      <c r="P1630" t="s">
        <v>628</v>
      </c>
      <c r="Q1630" t="s">
        <v>628</v>
      </c>
      <c r="R1630" t="s">
        <v>629</v>
      </c>
      <c r="S1630" t="s">
        <v>63</v>
      </c>
      <c r="V1630">
        <v>0</v>
      </c>
      <c r="W1630">
        <v>10945.92</v>
      </c>
    </row>
    <row r="1631" spans="1:23" x14ac:dyDescent="0.35">
      <c r="A1631">
        <v>61000032610</v>
      </c>
      <c r="B1631">
        <v>1421250</v>
      </c>
      <c r="C1631">
        <v>3130985</v>
      </c>
      <c r="E1631" t="s">
        <v>49</v>
      </c>
      <c r="F1631" t="s">
        <v>24</v>
      </c>
      <c r="G1631" t="s">
        <v>25</v>
      </c>
      <c r="H1631" s="2">
        <v>42956</v>
      </c>
      <c r="I1631" s="2">
        <v>42956</v>
      </c>
      <c r="J1631" s="2">
        <v>42968</v>
      </c>
      <c r="L1631" t="s">
        <v>627</v>
      </c>
      <c r="M1631" t="s">
        <v>120</v>
      </c>
      <c r="O1631" t="s">
        <v>120</v>
      </c>
      <c r="P1631" t="s">
        <v>628</v>
      </c>
      <c r="Q1631" t="s">
        <v>628</v>
      </c>
      <c r="R1631" t="s">
        <v>629</v>
      </c>
      <c r="S1631" t="s">
        <v>63</v>
      </c>
      <c r="V1631">
        <v>0</v>
      </c>
      <c r="W1631">
        <v>10945.92</v>
      </c>
    </row>
    <row r="1632" spans="1:23" x14ac:dyDescent="0.35">
      <c r="A1632">
        <v>61000032610</v>
      </c>
      <c r="B1632">
        <v>1421250</v>
      </c>
      <c r="C1632">
        <v>3130985</v>
      </c>
      <c r="E1632" t="s">
        <v>49</v>
      </c>
      <c r="F1632" t="s">
        <v>24</v>
      </c>
      <c r="G1632" t="s">
        <v>25</v>
      </c>
      <c r="H1632" s="2">
        <v>42956</v>
      </c>
      <c r="I1632" s="2">
        <v>42956</v>
      </c>
      <c r="J1632" s="2">
        <v>42968</v>
      </c>
      <c r="L1632" t="s">
        <v>627</v>
      </c>
      <c r="M1632" t="s">
        <v>120</v>
      </c>
      <c r="O1632" t="s">
        <v>120</v>
      </c>
      <c r="P1632" t="s">
        <v>628</v>
      </c>
      <c r="Q1632" t="s">
        <v>628</v>
      </c>
      <c r="R1632" t="s">
        <v>629</v>
      </c>
      <c r="S1632" t="s">
        <v>63</v>
      </c>
      <c r="V1632">
        <v>0</v>
      </c>
      <c r="W1632">
        <v>10945.92</v>
      </c>
    </row>
    <row r="1633" spans="1:23" x14ac:dyDescent="0.35">
      <c r="A1633">
        <v>61000032610</v>
      </c>
      <c r="B1633">
        <v>1421250</v>
      </c>
      <c r="C1633">
        <v>3005429</v>
      </c>
      <c r="E1633" t="s">
        <v>49</v>
      </c>
      <c r="F1633" t="s">
        <v>24</v>
      </c>
      <c r="G1633" t="s">
        <v>25</v>
      </c>
      <c r="H1633" s="2">
        <v>42952</v>
      </c>
      <c r="I1633" s="2">
        <v>42952</v>
      </c>
      <c r="J1633" s="2">
        <v>42956</v>
      </c>
      <c r="L1633" t="s">
        <v>41</v>
      </c>
      <c r="M1633" t="s">
        <v>47</v>
      </c>
      <c r="O1633" t="s">
        <v>47</v>
      </c>
      <c r="P1633" t="s">
        <v>630</v>
      </c>
      <c r="Q1633" t="s">
        <v>630</v>
      </c>
      <c r="R1633" t="s">
        <v>63</v>
      </c>
      <c r="S1633" t="s">
        <v>137</v>
      </c>
      <c r="V1633">
        <v>0</v>
      </c>
      <c r="W1633">
        <v>24827.56</v>
      </c>
    </row>
    <row r="1634" spans="1:23" x14ac:dyDescent="0.35">
      <c r="A1634">
        <v>61000032610</v>
      </c>
      <c r="B1634">
        <v>1421250</v>
      </c>
      <c r="C1634">
        <v>3005429</v>
      </c>
      <c r="E1634" t="s">
        <v>49</v>
      </c>
      <c r="F1634" t="s">
        <v>24</v>
      </c>
      <c r="G1634" t="s">
        <v>25</v>
      </c>
      <c r="H1634" s="2">
        <v>42952</v>
      </c>
      <c r="I1634" s="2">
        <v>42952</v>
      </c>
      <c r="J1634" s="2">
        <v>42956</v>
      </c>
      <c r="L1634" t="s">
        <v>41</v>
      </c>
      <c r="M1634" t="s">
        <v>47</v>
      </c>
      <c r="O1634" t="s">
        <v>47</v>
      </c>
      <c r="P1634" t="s">
        <v>630</v>
      </c>
      <c r="Q1634" t="s">
        <v>630</v>
      </c>
      <c r="R1634" t="s">
        <v>63</v>
      </c>
      <c r="S1634" t="s">
        <v>137</v>
      </c>
      <c r="V1634">
        <v>0</v>
      </c>
      <c r="W1634">
        <v>24827.56</v>
      </c>
    </row>
    <row r="1635" spans="1:23" x14ac:dyDescent="0.35">
      <c r="A1635">
        <v>71000011218</v>
      </c>
      <c r="B1635">
        <v>477023</v>
      </c>
      <c r="C1635">
        <v>3787684</v>
      </c>
      <c r="E1635" t="s">
        <v>49</v>
      </c>
      <c r="F1635" t="s">
        <v>30</v>
      </c>
      <c r="G1635" t="s">
        <v>31</v>
      </c>
      <c r="H1635" s="2">
        <v>42837</v>
      </c>
      <c r="L1635">
        <v>99214</v>
      </c>
      <c r="M1635" t="s">
        <v>190</v>
      </c>
      <c r="N1635" t="s">
        <v>631</v>
      </c>
      <c r="O1635" t="s">
        <v>190</v>
      </c>
      <c r="P1635" t="s">
        <v>631</v>
      </c>
      <c r="Q1635" t="s">
        <v>631</v>
      </c>
      <c r="R1635" t="s">
        <v>288</v>
      </c>
      <c r="S1635" t="s">
        <v>632</v>
      </c>
      <c r="V1635">
        <v>85</v>
      </c>
      <c r="W1635">
        <v>0</v>
      </c>
    </row>
    <row r="1636" spans="1:23" x14ac:dyDescent="0.35">
      <c r="A1636">
        <v>71000011218</v>
      </c>
      <c r="B1636">
        <v>477023</v>
      </c>
      <c r="C1636">
        <v>792190</v>
      </c>
      <c r="E1636" t="s">
        <v>49</v>
      </c>
      <c r="F1636" t="s">
        <v>30</v>
      </c>
      <c r="G1636" t="s">
        <v>31</v>
      </c>
      <c r="H1636" s="2">
        <v>42943</v>
      </c>
      <c r="L1636">
        <v>99213</v>
      </c>
      <c r="M1636" t="s">
        <v>190</v>
      </c>
      <c r="O1636" t="s">
        <v>190</v>
      </c>
      <c r="V1636">
        <v>62.53</v>
      </c>
      <c r="W1636">
        <v>0</v>
      </c>
    </row>
    <row r="1637" spans="1:23" x14ac:dyDescent="0.35">
      <c r="A1637">
        <v>71000011218</v>
      </c>
      <c r="B1637">
        <v>477023</v>
      </c>
      <c r="C1637">
        <v>3778278</v>
      </c>
      <c r="E1637" t="s">
        <v>49</v>
      </c>
      <c r="F1637" t="s">
        <v>30</v>
      </c>
      <c r="G1637" t="s">
        <v>31</v>
      </c>
      <c r="H1637" s="2">
        <v>42510</v>
      </c>
      <c r="L1637">
        <v>99214</v>
      </c>
      <c r="M1637" t="s">
        <v>485</v>
      </c>
      <c r="O1637" t="s">
        <v>485</v>
      </c>
      <c r="V1637">
        <v>91.93</v>
      </c>
      <c r="W1637">
        <v>0</v>
      </c>
    </row>
    <row r="1638" spans="1:23" x14ac:dyDescent="0.35">
      <c r="A1638">
        <v>71000011218</v>
      </c>
      <c r="B1638">
        <v>477023</v>
      </c>
      <c r="C1638">
        <v>372243</v>
      </c>
      <c r="E1638" t="s">
        <v>49</v>
      </c>
      <c r="F1638" t="s">
        <v>30</v>
      </c>
      <c r="G1638" t="s">
        <v>31</v>
      </c>
      <c r="H1638" s="2">
        <v>42510</v>
      </c>
      <c r="L1638">
        <v>99211</v>
      </c>
      <c r="M1638" t="s">
        <v>294</v>
      </c>
      <c r="N1638" t="s">
        <v>207</v>
      </c>
      <c r="O1638" t="s">
        <v>294</v>
      </c>
      <c r="P1638" t="s">
        <v>207</v>
      </c>
      <c r="Q1638" t="s">
        <v>207</v>
      </c>
      <c r="V1638">
        <v>17.47</v>
      </c>
      <c r="W1638">
        <v>0</v>
      </c>
    </row>
    <row r="1639" spans="1:23" x14ac:dyDescent="0.35">
      <c r="A1639">
        <v>71000011218</v>
      </c>
      <c r="B1639">
        <v>477023</v>
      </c>
      <c r="C1639">
        <v>372243</v>
      </c>
      <c r="E1639" t="s">
        <v>49</v>
      </c>
      <c r="F1639" t="s">
        <v>30</v>
      </c>
      <c r="G1639" t="s">
        <v>31</v>
      </c>
      <c r="H1639" s="2">
        <v>42447</v>
      </c>
      <c r="L1639">
        <v>99213</v>
      </c>
      <c r="M1639" t="s">
        <v>631</v>
      </c>
      <c r="O1639" t="s">
        <v>631</v>
      </c>
      <c r="V1639">
        <v>62.53</v>
      </c>
      <c r="W1639">
        <v>0</v>
      </c>
    </row>
    <row r="1640" spans="1:23" x14ac:dyDescent="0.35">
      <c r="A1640">
        <v>71000011218</v>
      </c>
      <c r="B1640">
        <v>477023</v>
      </c>
      <c r="C1640">
        <v>372225</v>
      </c>
      <c r="E1640" t="s">
        <v>49</v>
      </c>
      <c r="F1640" t="s">
        <v>30</v>
      </c>
      <c r="G1640" t="s">
        <v>31</v>
      </c>
      <c r="H1640" s="2">
        <v>42445</v>
      </c>
      <c r="L1640">
        <v>99204</v>
      </c>
      <c r="M1640" t="s">
        <v>631</v>
      </c>
      <c r="N1640" t="s">
        <v>294</v>
      </c>
      <c r="O1640" t="s">
        <v>631</v>
      </c>
      <c r="P1640" t="s">
        <v>294</v>
      </c>
      <c r="Q1640" t="s">
        <v>294</v>
      </c>
      <c r="V1640">
        <v>141.05000000000001</v>
      </c>
      <c r="W1640">
        <v>0</v>
      </c>
    </row>
    <row r="1641" spans="1:23" x14ac:dyDescent="0.35">
      <c r="A1641">
        <v>71000011218</v>
      </c>
      <c r="B1641">
        <v>477023</v>
      </c>
      <c r="C1641">
        <v>3787684</v>
      </c>
      <c r="E1641" t="s">
        <v>49</v>
      </c>
      <c r="F1641" t="s">
        <v>30</v>
      </c>
      <c r="G1641" t="s">
        <v>31</v>
      </c>
      <c r="H1641" s="2">
        <v>43103</v>
      </c>
      <c r="L1641">
        <v>99214</v>
      </c>
      <c r="M1641" t="s">
        <v>78</v>
      </c>
      <c r="N1641" t="s">
        <v>633</v>
      </c>
      <c r="O1641" t="s">
        <v>78</v>
      </c>
      <c r="P1641" t="s">
        <v>633</v>
      </c>
      <c r="Q1641" t="s">
        <v>633</v>
      </c>
      <c r="R1641" t="s">
        <v>94</v>
      </c>
      <c r="V1641">
        <v>94.02</v>
      </c>
      <c r="W1641">
        <v>0</v>
      </c>
    </row>
    <row r="1642" spans="1:23" x14ac:dyDescent="0.35">
      <c r="A1642">
        <v>71000011218</v>
      </c>
      <c r="B1642">
        <v>477023</v>
      </c>
      <c r="C1642">
        <v>3778278</v>
      </c>
      <c r="E1642" t="s">
        <v>49</v>
      </c>
      <c r="F1642" t="s">
        <v>30</v>
      </c>
      <c r="G1642" t="s">
        <v>31</v>
      </c>
      <c r="H1642" s="2">
        <v>43056</v>
      </c>
      <c r="L1642">
        <v>99214</v>
      </c>
      <c r="M1642" t="s">
        <v>293</v>
      </c>
      <c r="N1642" t="s">
        <v>269</v>
      </c>
      <c r="O1642" t="s">
        <v>293</v>
      </c>
      <c r="P1642" t="s">
        <v>269</v>
      </c>
      <c r="Q1642" t="s">
        <v>269</v>
      </c>
      <c r="V1642">
        <v>79.92</v>
      </c>
      <c r="W1642">
        <v>0</v>
      </c>
    </row>
    <row r="1643" spans="1:23" x14ac:dyDescent="0.35">
      <c r="A1643">
        <v>71000011218</v>
      </c>
      <c r="B1643">
        <v>477023</v>
      </c>
      <c r="C1643">
        <v>3787684</v>
      </c>
      <c r="E1643" t="s">
        <v>49</v>
      </c>
      <c r="F1643" t="s">
        <v>30</v>
      </c>
      <c r="G1643" t="s">
        <v>31</v>
      </c>
      <c r="H1643" s="2">
        <v>42912</v>
      </c>
      <c r="L1643">
        <v>99214</v>
      </c>
      <c r="M1643" t="s">
        <v>634</v>
      </c>
      <c r="N1643" t="s">
        <v>190</v>
      </c>
      <c r="O1643" t="s">
        <v>634</v>
      </c>
      <c r="P1643" t="s">
        <v>190</v>
      </c>
      <c r="Q1643" t="s">
        <v>190</v>
      </c>
      <c r="V1643">
        <v>91.93</v>
      </c>
      <c r="W1643">
        <v>0</v>
      </c>
    </row>
    <row r="1644" spans="1:23" x14ac:dyDescent="0.35">
      <c r="A1644">
        <v>71000011218</v>
      </c>
      <c r="B1644">
        <v>477023</v>
      </c>
      <c r="C1644">
        <v>372243</v>
      </c>
      <c r="E1644" t="s">
        <v>49</v>
      </c>
      <c r="F1644" t="s">
        <v>30</v>
      </c>
      <c r="G1644" t="s">
        <v>31</v>
      </c>
      <c r="H1644" s="2">
        <v>42391</v>
      </c>
      <c r="L1644">
        <v>99213</v>
      </c>
      <c r="M1644" t="s">
        <v>294</v>
      </c>
      <c r="O1644" t="s">
        <v>294</v>
      </c>
      <c r="V1644">
        <v>62.53</v>
      </c>
      <c r="W1644">
        <v>0</v>
      </c>
    </row>
    <row r="1645" spans="1:23" x14ac:dyDescent="0.35">
      <c r="A1645">
        <v>71000011218</v>
      </c>
      <c r="B1645">
        <v>477023</v>
      </c>
      <c r="C1645">
        <v>372243</v>
      </c>
      <c r="E1645" t="s">
        <v>49</v>
      </c>
      <c r="F1645" t="s">
        <v>30</v>
      </c>
      <c r="G1645" t="s">
        <v>31</v>
      </c>
      <c r="H1645" s="2">
        <v>42377</v>
      </c>
      <c r="L1645">
        <v>99213</v>
      </c>
      <c r="M1645" t="s">
        <v>306</v>
      </c>
      <c r="O1645" t="s">
        <v>306</v>
      </c>
      <c r="V1645">
        <v>62.53</v>
      </c>
      <c r="W1645">
        <v>0</v>
      </c>
    </row>
    <row r="1646" spans="1:23" x14ac:dyDescent="0.35">
      <c r="A1646">
        <v>71000011218</v>
      </c>
      <c r="B1646">
        <v>477023</v>
      </c>
      <c r="C1646">
        <v>1666119</v>
      </c>
      <c r="E1646" t="s">
        <v>49</v>
      </c>
      <c r="F1646" t="s">
        <v>30</v>
      </c>
      <c r="G1646" t="s">
        <v>31</v>
      </c>
      <c r="H1646" s="2">
        <v>42613</v>
      </c>
      <c r="L1646">
        <v>99213</v>
      </c>
      <c r="M1646" t="s">
        <v>635</v>
      </c>
      <c r="O1646" t="s">
        <v>635</v>
      </c>
      <c r="V1646">
        <v>62.53</v>
      </c>
      <c r="W1646">
        <v>0</v>
      </c>
    </row>
    <row r="1647" spans="1:23" x14ac:dyDescent="0.35">
      <c r="A1647">
        <v>71000011218</v>
      </c>
      <c r="B1647">
        <v>477023</v>
      </c>
      <c r="C1647">
        <v>1666119</v>
      </c>
      <c r="E1647" t="s">
        <v>49</v>
      </c>
      <c r="F1647" t="s">
        <v>30</v>
      </c>
      <c r="G1647" t="s">
        <v>31</v>
      </c>
      <c r="H1647" s="2">
        <v>42710</v>
      </c>
      <c r="L1647">
        <v>99214</v>
      </c>
      <c r="M1647" t="s">
        <v>287</v>
      </c>
      <c r="N1647" t="s">
        <v>635</v>
      </c>
      <c r="O1647" t="s">
        <v>287</v>
      </c>
      <c r="P1647" t="s">
        <v>635</v>
      </c>
      <c r="Q1647" t="s">
        <v>635</v>
      </c>
      <c r="V1647">
        <v>91.93</v>
      </c>
      <c r="W1647">
        <v>0</v>
      </c>
    </row>
    <row r="1648" spans="1:23" x14ac:dyDescent="0.35">
      <c r="A1648">
        <v>71000011218</v>
      </c>
      <c r="B1648">
        <v>477023</v>
      </c>
      <c r="C1648">
        <v>1477210</v>
      </c>
      <c r="E1648" t="s">
        <v>49</v>
      </c>
      <c r="F1648" t="s">
        <v>30</v>
      </c>
      <c r="G1648" t="s">
        <v>31</v>
      </c>
      <c r="H1648" s="2">
        <v>42962</v>
      </c>
      <c r="L1648">
        <v>99213</v>
      </c>
      <c r="M1648" t="s">
        <v>190</v>
      </c>
      <c r="N1648" t="s">
        <v>97</v>
      </c>
      <c r="O1648" t="s">
        <v>190</v>
      </c>
      <c r="P1648" t="s">
        <v>97</v>
      </c>
      <c r="Q1648" t="s">
        <v>97</v>
      </c>
      <c r="V1648">
        <v>63.73</v>
      </c>
      <c r="W1648">
        <v>0</v>
      </c>
    </row>
    <row r="1649" spans="1:23" x14ac:dyDescent="0.35">
      <c r="A1649">
        <v>71000011218</v>
      </c>
      <c r="B1649">
        <v>477023</v>
      </c>
      <c r="C1649">
        <v>1666119</v>
      </c>
      <c r="E1649" t="s">
        <v>49</v>
      </c>
      <c r="F1649" t="s">
        <v>30</v>
      </c>
      <c r="G1649" t="s">
        <v>31</v>
      </c>
      <c r="H1649" s="2">
        <v>42737</v>
      </c>
      <c r="L1649">
        <v>99214</v>
      </c>
      <c r="M1649" t="s">
        <v>269</v>
      </c>
      <c r="N1649" t="s">
        <v>635</v>
      </c>
      <c r="O1649" t="s">
        <v>269</v>
      </c>
      <c r="P1649" t="s">
        <v>635</v>
      </c>
      <c r="Q1649" t="s">
        <v>635</v>
      </c>
      <c r="V1649">
        <v>91.93</v>
      </c>
      <c r="W1649">
        <v>0</v>
      </c>
    </row>
    <row r="1650" spans="1:23" x14ac:dyDescent="0.35">
      <c r="A1650">
        <v>71000011218</v>
      </c>
      <c r="B1650">
        <v>477023</v>
      </c>
      <c r="C1650">
        <v>792190</v>
      </c>
      <c r="E1650" t="s">
        <v>49</v>
      </c>
      <c r="F1650" t="s">
        <v>30</v>
      </c>
      <c r="G1650" t="s">
        <v>31</v>
      </c>
      <c r="H1650" s="2">
        <v>42768</v>
      </c>
      <c r="L1650">
        <v>99213</v>
      </c>
      <c r="M1650" t="s">
        <v>190</v>
      </c>
      <c r="O1650" t="s">
        <v>190</v>
      </c>
      <c r="V1650">
        <v>62.53</v>
      </c>
      <c r="W1650">
        <v>0</v>
      </c>
    </row>
    <row r="1651" spans="1:23" x14ac:dyDescent="0.35">
      <c r="A1651">
        <v>71000011218</v>
      </c>
      <c r="B1651">
        <v>477023</v>
      </c>
      <c r="C1651">
        <v>3787684</v>
      </c>
      <c r="E1651" t="s">
        <v>49</v>
      </c>
      <c r="F1651" t="s">
        <v>30</v>
      </c>
      <c r="G1651" t="s">
        <v>31</v>
      </c>
      <c r="H1651" s="2">
        <v>42808</v>
      </c>
      <c r="L1651">
        <v>99204</v>
      </c>
      <c r="M1651" t="s">
        <v>190</v>
      </c>
      <c r="N1651" t="s">
        <v>97</v>
      </c>
      <c r="O1651" t="s">
        <v>190</v>
      </c>
      <c r="P1651" t="s">
        <v>97</v>
      </c>
      <c r="Q1651" t="s">
        <v>97</v>
      </c>
      <c r="R1651" t="s">
        <v>207</v>
      </c>
      <c r="S1651" t="s">
        <v>636</v>
      </c>
      <c r="V1651">
        <v>141.05000000000001</v>
      </c>
      <c r="W1651">
        <v>0</v>
      </c>
    </row>
    <row r="1652" spans="1:23" x14ac:dyDescent="0.35">
      <c r="A1652">
        <v>71000011218</v>
      </c>
      <c r="B1652">
        <v>477023</v>
      </c>
      <c r="C1652">
        <v>3002953</v>
      </c>
      <c r="E1652" t="s">
        <v>49</v>
      </c>
      <c r="F1652" t="s">
        <v>23</v>
      </c>
      <c r="G1652" t="s">
        <v>44</v>
      </c>
      <c r="H1652" s="2">
        <v>42379</v>
      </c>
      <c r="J1652" s="2">
        <v>42379</v>
      </c>
      <c r="L1652">
        <v>99284</v>
      </c>
      <c r="M1652" t="s">
        <v>78</v>
      </c>
      <c r="N1652" t="s">
        <v>207</v>
      </c>
      <c r="O1652" t="s">
        <v>78</v>
      </c>
      <c r="P1652" t="s">
        <v>207</v>
      </c>
      <c r="Q1652" t="s">
        <v>207</v>
      </c>
      <c r="R1652" t="s">
        <v>306</v>
      </c>
      <c r="V1652">
        <v>232.3</v>
      </c>
      <c r="W1652">
        <v>0</v>
      </c>
    </row>
    <row r="1653" spans="1:23" x14ac:dyDescent="0.35">
      <c r="A1653">
        <v>71000011218</v>
      </c>
      <c r="B1653">
        <v>477023</v>
      </c>
      <c r="C1653">
        <v>956538</v>
      </c>
      <c r="E1653" t="s">
        <v>49</v>
      </c>
      <c r="F1653" t="s">
        <v>30</v>
      </c>
      <c r="G1653" t="s">
        <v>44</v>
      </c>
      <c r="H1653" s="2">
        <v>42721</v>
      </c>
      <c r="L1653">
        <v>99285</v>
      </c>
      <c r="M1653" t="s">
        <v>508</v>
      </c>
      <c r="N1653" t="s">
        <v>271</v>
      </c>
      <c r="O1653" t="s">
        <v>508</v>
      </c>
      <c r="P1653" t="s">
        <v>271</v>
      </c>
      <c r="Q1653" t="s">
        <v>271</v>
      </c>
      <c r="V1653">
        <v>145.38999999999999</v>
      </c>
      <c r="W1653">
        <v>0</v>
      </c>
    </row>
    <row r="1654" spans="1:23" x14ac:dyDescent="0.35">
      <c r="A1654">
        <v>71000011218</v>
      </c>
      <c r="B1654">
        <v>477023</v>
      </c>
      <c r="C1654">
        <v>956538</v>
      </c>
      <c r="E1654" t="s">
        <v>49</v>
      </c>
      <c r="F1654" t="s">
        <v>30</v>
      </c>
      <c r="G1654" t="s">
        <v>44</v>
      </c>
      <c r="H1654" s="2">
        <v>42882</v>
      </c>
      <c r="L1654">
        <v>99285</v>
      </c>
      <c r="M1654" t="s">
        <v>634</v>
      </c>
      <c r="N1654" t="s">
        <v>68</v>
      </c>
      <c r="O1654" t="s">
        <v>634</v>
      </c>
      <c r="P1654" t="s">
        <v>68</v>
      </c>
      <c r="Q1654" t="s">
        <v>68</v>
      </c>
      <c r="V1654">
        <v>145.38999999999999</v>
      </c>
      <c r="W1654">
        <v>0</v>
      </c>
    </row>
    <row r="1655" spans="1:23" x14ac:dyDescent="0.35">
      <c r="A1655">
        <v>71000011218</v>
      </c>
      <c r="B1655">
        <v>477023</v>
      </c>
      <c r="C1655">
        <v>279034</v>
      </c>
      <c r="E1655" t="s">
        <v>49</v>
      </c>
      <c r="F1655" t="s">
        <v>23</v>
      </c>
      <c r="G1655" t="s">
        <v>44</v>
      </c>
      <c r="H1655" s="2">
        <v>42882</v>
      </c>
      <c r="J1655" s="2">
        <v>42882</v>
      </c>
      <c r="L1655">
        <v>99284</v>
      </c>
      <c r="M1655" t="s">
        <v>634</v>
      </c>
      <c r="N1655" t="s">
        <v>68</v>
      </c>
      <c r="O1655" t="s">
        <v>634</v>
      </c>
      <c r="P1655" t="s">
        <v>68</v>
      </c>
      <c r="Q1655" t="s">
        <v>68</v>
      </c>
      <c r="R1655" t="s">
        <v>71</v>
      </c>
      <c r="S1655" t="s">
        <v>106</v>
      </c>
      <c r="V1655">
        <v>201.92</v>
      </c>
      <c r="W1655">
        <v>0</v>
      </c>
    </row>
    <row r="1656" spans="1:23" x14ac:dyDescent="0.35">
      <c r="A1656">
        <v>71000011218</v>
      </c>
      <c r="B1656">
        <v>477023</v>
      </c>
      <c r="C1656">
        <v>3002953</v>
      </c>
      <c r="E1656" t="s">
        <v>49</v>
      </c>
      <c r="F1656" t="s">
        <v>23</v>
      </c>
      <c r="G1656" t="s">
        <v>44</v>
      </c>
      <c r="H1656" s="2">
        <v>42379</v>
      </c>
      <c r="J1656" s="2">
        <v>42379</v>
      </c>
      <c r="L1656">
        <v>99283</v>
      </c>
      <c r="M1656" t="s">
        <v>78</v>
      </c>
      <c r="N1656" t="s">
        <v>207</v>
      </c>
      <c r="O1656" t="s">
        <v>78</v>
      </c>
      <c r="P1656" t="s">
        <v>207</v>
      </c>
      <c r="Q1656" t="s">
        <v>207</v>
      </c>
      <c r="R1656" t="s">
        <v>306</v>
      </c>
      <c r="V1656">
        <v>0</v>
      </c>
      <c r="W1656">
        <v>0</v>
      </c>
    </row>
    <row r="1657" spans="1:23" x14ac:dyDescent="0.35">
      <c r="A1657">
        <v>71000011218</v>
      </c>
      <c r="B1657">
        <v>477023</v>
      </c>
      <c r="C1657">
        <v>3002953</v>
      </c>
      <c r="E1657" t="s">
        <v>49</v>
      </c>
      <c r="F1657" t="s">
        <v>23</v>
      </c>
      <c r="G1657" t="s">
        <v>44</v>
      </c>
      <c r="H1657" s="2">
        <v>42503</v>
      </c>
      <c r="J1657" s="2">
        <v>42504</v>
      </c>
      <c r="L1657">
        <v>99285</v>
      </c>
      <c r="M1657" t="s">
        <v>485</v>
      </c>
      <c r="N1657" t="s">
        <v>132</v>
      </c>
      <c r="O1657" t="s">
        <v>485</v>
      </c>
      <c r="P1657" t="s">
        <v>132</v>
      </c>
      <c r="Q1657" t="s">
        <v>132</v>
      </c>
      <c r="V1657">
        <v>169.73</v>
      </c>
      <c r="W1657">
        <v>0</v>
      </c>
    </row>
    <row r="1658" spans="1:23" x14ac:dyDescent="0.35">
      <c r="A1658">
        <v>71000011218</v>
      </c>
      <c r="B1658">
        <v>477023</v>
      </c>
      <c r="C1658">
        <v>279034</v>
      </c>
      <c r="E1658" t="s">
        <v>49</v>
      </c>
      <c r="F1658" t="s">
        <v>23</v>
      </c>
      <c r="G1658" t="s">
        <v>44</v>
      </c>
      <c r="H1658" s="2">
        <v>43131</v>
      </c>
      <c r="J1658" s="2">
        <v>43132</v>
      </c>
      <c r="L1658">
        <v>99285</v>
      </c>
      <c r="M1658" t="s">
        <v>51</v>
      </c>
      <c r="N1658" t="s">
        <v>69</v>
      </c>
      <c r="O1658" t="s">
        <v>51</v>
      </c>
      <c r="P1658" t="s">
        <v>69</v>
      </c>
      <c r="Q1658" t="s">
        <v>69</v>
      </c>
      <c r="R1658" t="s">
        <v>70</v>
      </c>
      <c r="S1658" t="s">
        <v>179</v>
      </c>
      <c r="V1658">
        <v>266.2</v>
      </c>
      <c r="W1658">
        <v>0</v>
      </c>
    </row>
    <row r="1659" spans="1:23" x14ac:dyDescent="0.35">
      <c r="A1659">
        <v>71000011218</v>
      </c>
      <c r="B1659">
        <v>477023</v>
      </c>
      <c r="C1659">
        <v>956538</v>
      </c>
      <c r="E1659" t="s">
        <v>49</v>
      </c>
      <c r="F1659" t="s">
        <v>30</v>
      </c>
      <c r="G1659" t="s">
        <v>44</v>
      </c>
      <c r="H1659" s="2">
        <v>43131</v>
      </c>
      <c r="L1659">
        <v>99285</v>
      </c>
      <c r="M1659" t="s">
        <v>92</v>
      </c>
      <c r="N1659" t="s">
        <v>69</v>
      </c>
      <c r="O1659" t="s">
        <v>92</v>
      </c>
      <c r="P1659" t="s">
        <v>69</v>
      </c>
      <c r="Q1659" t="s">
        <v>69</v>
      </c>
      <c r="R1659" t="s">
        <v>152</v>
      </c>
      <c r="V1659">
        <v>150.44999999999999</v>
      </c>
      <c r="W1659">
        <v>0</v>
      </c>
    </row>
    <row r="1660" spans="1:23" x14ac:dyDescent="0.35">
      <c r="A1660">
        <v>71000011218</v>
      </c>
      <c r="B1660">
        <v>477023</v>
      </c>
      <c r="C1660">
        <v>3002953</v>
      </c>
      <c r="E1660" t="s">
        <v>49</v>
      </c>
      <c r="F1660" t="s">
        <v>23</v>
      </c>
      <c r="G1660" t="s">
        <v>44</v>
      </c>
      <c r="H1660" s="2">
        <v>42503</v>
      </c>
      <c r="J1660" s="2">
        <v>42504</v>
      </c>
      <c r="L1660">
        <v>99285</v>
      </c>
      <c r="M1660" t="s">
        <v>485</v>
      </c>
      <c r="N1660" t="s">
        <v>132</v>
      </c>
      <c r="O1660" t="s">
        <v>485</v>
      </c>
      <c r="P1660" t="s">
        <v>132</v>
      </c>
      <c r="Q1660" t="s">
        <v>132</v>
      </c>
      <c r="V1660">
        <v>363.11</v>
      </c>
      <c r="W1660">
        <v>0</v>
      </c>
    </row>
    <row r="1661" spans="1:23" x14ac:dyDescent="0.35">
      <c r="A1661">
        <v>71000011218</v>
      </c>
      <c r="B1661">
        <v>477023</v>
      </c>
      <c r="C1661">
        <v>3000828</v>
      </c>
      <c r="E1661" t="s">
        <v>49</v>
      </c>
      <c r="F1661" t="s">
        <v>24</v>
      </c>
      <c r="G1661" t="s">
        <v>25</v>
      </c>
      <c r="H1661" s="2">
        <v>42727</v>
      </c>
      <c r="I1661" s="2">
        <v>42727</v>
      </c>
      <c r="J1661" s="2">
        <v>42732</v>
      </c>
      <c r="M1661" t="s">
        <v>637</v>
      </c>
      <c r="O1661" t="s">
        <v>637</v>
      </c>
      <c r="P1661" t="s">
        <v>100</v>
      </c>
      <c r="Q1661" t="s">
        <v>100</v>
      </c>
      <c r="R1661" t="s">
        <v>638</v>
      </c>
      <c r="T1661">
        <v>0</v>
      </c>
      <c r="V1661">
        <v>0</v>
      </c>
      <c r="W1661">
        <v>0</v>
      </c>
    </row>
    <row r="1662" spans="1:23" x14ac:dyDescent="0.35">
      <c r="A1662">
        <v>71000011218</v>
      </c>
      <c r="B1662">
        <v>477023</v>
      </c>
      <c r="C1662">
        <v>3000828</v>
      </c>
      <c r="E1662" t="s">
        <v>49</v>
      </c>
      <c r="F1662" t="s">
        <v>24</v>
      </c>
      <c r="G1662" t="s">
        <v>25</v>
      </c>
      <c r="H1662" s="2">
        <v>42727</v>
      </c>
      <c r="I1662" s="2">
        <v>42727</v>
      </c>
      <c r="J1662" s="2">
        <v>42732</v>
      </c>
      <c r="M1662" t="s">
        <v>637</v>
      </c>
      <c r="O1662" t="s">
        <v>637</v>
      </c>
      <c r="P1662" t="s">
        <v>100</v>
      </c>
      <c r="Q1662" t="s">
        <v>100</v>
      </c>
      <c r="R1662" t="s">
        <v>638</v>
      </c>
      <c r="T1662">
        <v>0</v>
      </c>
      <c r="V1662">
        <v>0</v>
      </c>
      <c r="W1662">
        <v>0</v>
      </c>
    </row>
    <row r="1663" spans="1:23" x14ac:dyDescent="0.35">
      <c r="A1663">
        <v>71000011218</v>
      </c>
      <c r="B1663">
        <v>477023</v>
      </c>
      <c r="C1663">
        <v>279034</v>
      </c>
      <c r="E1663" t="s">
        <v>49</v>
      </c>
      <c r="F1663" t="s">
        <v>24</v>
      </c>
      <c r="G1663" t="s">
        <v>25</v>
      </c>
      <c r="H1663" s="2">
        <v>42721</v>
      </c>
      <c r="I1663" s="2">
        <v>42721</v>
      </c>
      <c r="J1663" s="2">
        <v>42727</v>
      </c>
      <c r="L1663" t="s">
        <v>41</v>
      </c>
      <c r="M1663" t="s">
        <v>402</v>
      </c>
      <c r="O1663" t="s">
        <v>402</v>
      </c>
      <c r="P1663" t="s">
        <v>414</v>
      </c>
      <c r="Q1663" t="s">
        <v>414</v>
      </c>
      <c r="R1663" t="s">
        <v>639</v>
      </c>
      <c r="S1663" t="s">
        <v>509</v>
      </c>
      <c r="T1663">
        <v>3024</v>
      </c>
      <c r="V1663">
        <v>0</v>
      </c>
      <c r="W1663">
        <v>0</v>
      </c>
    </row>
    <row r="1664" spans="1:23" x14ac:dyDescent="0.35">
      <c r="A1664">
        <v>71000011218</v>
      </c>
      <c r="B1664">
        <v>477023</v>
      </c>
      <c r="C1664">
        <v>279034</v>
      </c>
      <c r="E1664" t="s">
        <v>49</v>
      </c>
      <c r="F1664" t="s">
        <v>24</v>
      </c>
      <c r="G1664" t="s">
        <v>25</v>
      </c>
      <c r="H1664" s="2">
        <v>42721</v>
      </c>
      <c r="I1664" s="2">
        <v>42721</v>
      </c>
      <c r="J1664" s="2">
        <v>42727</v>
      </c>
      <c r="L1664" t="s">
        <v>41</v>
      </c>
      <c r="M1664" t="s">
        <v>402</v>
      </c>
      <c r="O1664" t="s">
        <v>402</v>
      </c>
      <c r="P1664" t="s">
        <v>414</v>
      </c>
      <c r="Q1664" t="s">
        <v>414</v>
      </c>
      <c r="R1664" t="s">
        <v>639</v>
      </c>
      <c r="S1664" t="s">
        <v>509</v>
      </c>
      <c r="T1664">
        <v>3024</v>
      </c>
      <c r="V1664">
        <v>0</v>
      </c>
      <c r="W1664">
        <v>0</v>
      </c>
    </row>
    <row r="1665" spans="1:23" x14ac:dyDescent="0.35">
      <c r="A1665">
        <v>71000011218</v>
      </c>
      <c r="B1665">
        <v>477023</v>
      </c>
      <c r="C1665">
        <v>279034</v>
      </c>
      <c r="E1665" t="s">
        <v>49</v>
      </c>
      <c r="F1665" t="s">
        <v>24</v>
      </c>
      <c r="G1665" t="s">
        <v>25</v>
      </c>
      <c r="H1665" s="2">
        <v>42721</v>
      </c>
      <c r="I1665" s="2">
        <v>42721</v>
      </c>
      <c r="J1665" s="2">
        <v>42727</v>
      </c>
      <c r="L1665" t="s">
        <v>41</v>
      </c>
      <c r="M1665" t="s">
        <v>402</v>
      </c>
      <c r="O1665" t="s">
        <v>402</v>
      </c>
      <c r="P1665" t="s">
        <v>414</v>
      </c>
      <c r="Q1665" t="s">
        <v>414</v>
      </c>
      <c r="R1665" t="s">
        <v>639</v>
      </c>
      <c r="S1665" t="s">
        <v>509</v>
      </c>
      <c r="T1665">
        <v>3024</v>
      </c>
      <c r="V1665">
        <v>0</v>
      </c>
      <c r="W1665">
        <v>0</v>
      </c>
    </row>
    <row r="1666" spans="1:23" x14ac:dyDescent="0.35">
      <c r="A1666">
        <v>71000011218</v>
      </c>
      <c r="B1666">
        <v>477023</v>
      </c>
      <c r="C1666">
        <v>279034</v>
      </c>
      <c r="E1666" t="s">
        <v>49</v>
      </c>
      <c r="F1666" t="s">
        <v>24</v>
      </c>
      <c r="G1666" t="s">
        <v>25</v>
      </c>
      <c r="H1666" s="2">
        <v>42721</v>
      </c>
      <c r="I1666" s="2">
        <v>42721</v>
      </c>
      <c r="J1666" s="2">
        <v>42727</v>
      </c>
      <c r="L1666" t="s">
        <v>41</v>
      </c>
      <c r="M1666" t="s">
        <v>402</v>
      </c>
      <c r="O1666" t="s">
        <v>402</v>
      </c>
      <c r="P1666" t="s">
        <v>414</v>
      </c>
      <c r="Q1666" t="s">
        <v>414</v>
      </c>
      <c r="R1666" t="s">
        <v>639</v>
      </c>
      <c r="S1666" t="s">
        <v>509</v>
      </c>
      <c r="T1666">
        <v>3024</v>
      </c>
      <c r="V1666">
        <v>0</v>
      </c>
      <c r="W1666">
        <v>0</v>
      </c>
    </row>
    <row r="1667" spans="1:23" x14ac:dyDescent="0.35">
      <c r="A1667">
        <v>71000011218</v>
      </c>
      <c r="B1667">
        <v>477023</v>
      </c>
      <c r="C1667">
        <v>279034</v>
      </c>
      <c r="E1667" t="s">
        <v>49</v>
      </c>
      <c r="F1667" t="s">
        <v>24</v>
      </c>
      <c r="G1667" t="s">
        <v>25</v>
      </c>
      <c r="H1667" s="2">
        <v>42721</v>
      </c>
      <c r="I1667" s="2">
        <v>42721</v>
      </c>
      <c r="J1667" s="2">
        <v>42727</v>
      </c>
      <c r="L1667" t="s">
        <v>41</v>
      </c>
      <c r="M1667" t="s">
        <v>402</v>
      </c>
      <c r="O1667" t="s">
        <v>402</v>
      </c>
      <c r="P1667" t="s">
        <v>414</v>
      </c>
      <c r="Q1667" t="s">
        <v>414</v>
      </c>
      <c r="R1667" t="s">
        <v>639</v>
      </c>
      <c r="S1667" t="s">
        <v>509</v>
      </c>
      <c r="T1667">
        <v>3024</v>
      </c>
      <c r="V1667">
        <v>0</v>
      </c>
      <c r="W1667">
        <v>0</v>
      </c>
    </row>
    <row r="1668" spans="1:23" x14ac:dyDescent="0.35">
      <c r="A1668">
        <v>71000011218</v>
      </c>
      <c r="B1668">
        <v>477023</v>
      </c>
      <c r="C1668">
        <v>279034</v>
      </c>
      <c r="E1668" t="s">
        <v>49</v>
      </c>
      <c r="F1668" t="s">
        <v>24</v>
      </c>
      <c r="G1668" t="s">
        <v>25</v>
      </c>
      <c r="H1668" s="2">
        <v>42721</v>
      </c>
      <c r="I1668" s="2">
        <v>42721</v>
      </c>
      <c r="J1668" s="2">
        <v>42727</v>
      </c>
      <c r="L1668" t="s">
        <v>41</v>
      </c>
      <c r="M1668" t="s">
        <v>402</v>
      </c>
      <c r="O1668" t="s">
        <v>402</v>
      </c>
      <c r="P1668" t="s">
        <v>414</v>
      </c>
      <c r="Q1668" t="s">
        <v>414</v>
      </c>
      <c r="R1668" t="s">
        <v>639</v>
      </c>
      <c r="S1668" t="s">
        <v>509</v>
      </c>
      <c r="T1668">
        <v>3024</v>
      </c>
      <c r="V1668">
        <v>0</v>
      </c>
      <c r="W1668">
        <v>0</v>
      </c>
    </row>
    <row r="1669" spans="1:23" x14ac:dyDescent="0.35">
      <c r="A1669">
        <v>71000011218</v>
      </c>
      <c r="B1669">
        <v>477023</v>
      </c>
      <c r="C1669">
        <v>279034</v>
      </c>
      <c r="E1669" t="s">
        <v>49</v>
      </c>
      <c r="F1669" t="s">
        <v>24</v>
      </c>
      <c r="G1669" t="s">
        <v>25</v>
      </c>
      <c r="H1669" s="2">
        <v>42721</v>
      </c>
      <c r="I1669" s="2">
        <v>42721</v>
      </c>
      <c r="J1669" s="2">
        <v>42727</v>
      </c>
      <c r="L1669" t="s">
        <v>41</v>
      </c>
      <c r="M1669" t="s">
        <v>402</v>
      </c>
      <c r="O1669" t="s">
        <v>402</v>
      </c>
      <c r="P1669" t="s">
        <v>414</v>
      </c>
      <c r="Q1669" t="s">
        <v>414</v>
      </c>
      <c r="R1669" t="s">
        <v>639</v>
      </c>
      <c r="S1669" t="s">
        <v>509</v>
      </c>
      <c r="T1669">
        <v>3024</v>
      </c>
      <c r="V1669">
        <v>0</v>
      </c>
      <c r="W1669">
        <v>0</v>
      </c>
    </row>
    <row r="1670" spans="1:23" x14ac:dyDescent="0.35">
      <c r="A1670">
        <v>71000011218</v>
      </c>
      <c r="B1670">
        <v>477023</v>
      </c>
      <c r="C1670">
        <v>279034</v>
      </c>
      <c r="E1670" t="s">
        <v>49</v>
      </c>
      <c r="F1670" t="s">
        <v>24</v>
      </c>
      <c r="G1670" t="s">
        <v>25</v>
      </c>
      <c r="H1670" s="2">
        <v>42721</v>
      </c>
      <c r="I1670" s="2">
        <v>42721</v>
      </c>
      <c r="J1670" s="2">
        <v>42727</v>
      </c>
      <c r="L1670" t="s">
        <v>41</v>
      </c>
      <c r="M1670" t="s">
        <v>402</v>
      </c>
      <c r="O1670" t="s">
        <v>402</v>
      </c>
      <c r="P1670" t="s">
        <v>414</v>
      </c>
      <c r="Q1670" t="s">
        <v>414</v>
      </c>
      <c r="R1670" t="s">
        <v>639</v>
      </c>
      <c r="S1670" t="s">
        <v>509</v>
      </c>
      <c r="T1670">
        <v>3024</v>
      </c>
      <c r="V1670">
        <v>0</v>
      </c>
      <c r="W1670">
        <v>0</v>
      </c>
    </row>
    <row r="1671" spans="1:23" x14ac:dyDescent="0.35">
      <c r="A1671">
        <v>71000011218</v>
      </c>
      <c r="B1671">
        <v>477023</v>
      </c>
      <c r="C1671">
        <v>279034</v>
      </c>
      <c r="E1671" t="s">
        <v>49</v>
      </c>
      <c r="F1671" t="s">
        <v>24</v>
      </c>
      <c r="G1671" t="s">
        <v>25</v>
      </c>
      <c r="H1671" s="2">
        <v>42721</v>
      </c>
      <c r="I1671" s="2">
        <v>42721</v>
      </c>
      <c r="J1671" s="2">
        <v>42727</v>
      </c>
      <c r="L1671" t="s">
        <v>41</v>
      </c>
      <c r="M1671" t="s">
        <v>402</v>
      </c>
      <c r="O1671" t="s">
        <v>402</v>
      </c>
      <c r="P1671" t="s">
        <v>414</v>
      </c>
      <c r="Q1671" t="s">
        <v>414</v>
      </c>
      <c r="R1671" t="s">
        <v>639</v>
      </c>
      <c r="S1671" t="s">
        <v>509</v>
      </c>
      <c r="T1671">
        <v>3024</v>
      </c>
      <c r="V1671">
        <v>0</v>
      </c>
      <c r="W1671">
        <v>0</v>
      </c>
    </row>
    <row r="1672" spans="1:23" x14ac:dyDescent="0.35">
      <c r="A1672">
        <v>71000011218</v>
      </c>
      <c r="B1672">
        <v>477023</v>
      </c>
      <c r="C1672">
        <v>279034</v>
      </c>
      <c r="E1672" t="s">
        <v>49</v>
      </c>
      <c r="F1672" t="s">
        <v>24</v>
      </c>
      <c r="G1672" t="s">
        <v>25</v>
      </c>
      <c r="H1672" s="2">
        <v>42721</v>
      </c>
      <c r="I1672" s="2">
        <v>42721</v>
      </c>
      <c r="J1672" s="2">
        <v>42727</v>
      </c>
      <c r="L1672" t="s">
        <v>41</v>
      </c>
      <c r="M1672" t="s">
        <v>402</v>
      </c>
      <c r="O1672" t="s">
        <v>402</v>
      </c>
      <c r="P1672" t="s">
        <v>414</v>
      </c>
      <c r="Q1672" t="s">
        <v>414</v>
      </c>
      <c r="R1672" t="s">
        <v>639</v>
      </c>
      <c r="S1672" t="s">
        <v>509</v>
      </c>
      <c r="T1672">
        <v>3024</v>
      </c>
      <c r="V1672">
        <v>0</v>
      </c>
      <c r="W1672">
        <v>0</v>
      </c>
    </row>
    <row r="1673" spans="1:23" x14ac:dyDescent="0.35">
      <c r="A1673">
        <v>71000011218</v>
      </c>
      <c r="B1673">
        <v>477023</v>
      </c>
      <c r="C1673">
        <v>279034</v>
      </c>
      <c r="E1673" t="s">
        <v>49</v>
      </c>
      <c r="F1673" t="s">
        <v>24</v>
      </c>
      <c r="G1673" t="s">
        <v>25</v>
      </c>
      <c r="H1673" s="2">
        <v>42721</v>
      </c>
      <c r="I1673" s="2">
        <v>42721</v>
      </c>
      <c r="J1673" s="2">
        <v>42727</v>
      </c>
      <c r="L1673" t="s">
        <v>41</v>
      </c>
      <c r="M1673" t="s">
        <v>402</v>
      </c>
      <c r="O1673" t="s">
        <v>402</v>
      </c>
      <c r="P1673" t="s">
        <v>414</v>
      </c>
      <c r="Q1673" t="s">
        <v>414</v>
      </c>
      <c r="R1673" t="s">
        <v>639</v>
      </c>
      <c r="S1673" t="s">
        <v>509</v>
      </c>
      <c r="T1673">
        <v>3024</v>
      </c>
      <c r="V1673">
        <v>0</v>
      </c>
      <c r="W1673">
        <v>0</v>
      </c>
    </row>
    <row r="1674" spans="1:23" x14ac:dyDescent="0.35">
      <c r="A1674">
        <v>71000011218</v>
      </c>
      <c r="B1674">
        <v>477023</v>
      </c>
      <c r="C1674">
        <v>279034</v>
      </c>
      <c r="E1674" t="s">
        <v>49</v>
      </c>
      <c r="F1674" t="s">
        <v>24</v>
      </c>
      <c r="G1674" t="s">
        <v>25</v>
      </c>
      <c r="H1674" s="2">
        <v>42721</v>
      </c>
      <c r="I1674" s="2">
        <v>42721</v>
      </c>
      <c r="J1674" s="2">
        <v>42727</v>
      </c>
      <c r="L1674" t="s">
        <v>41</v>
      </c>
      <c r="M1674" t="s">
        <v>402</v>
      </c>
      <c r="O1674" t="s">
        <v>402</v>
      </c>
      <c r="P1674" t="s">
        <v>414</v>
      </c>
      <c r="Q1674" t="s">
        <v>414</v>
      </c>
      <c r="R1674" t="s">
        <v>639</v>
      </c>
      <c r="S1674" t="s">
        <v>509</v>
      </c>
      <c r="T1674">
        <v>3024</v>
      </c>
      <c r="V1674">
        <v>0</v>
      </c>
      <c r="W1674">
        <v>0</v>
      </c>
    </row>
    <row r="1675" spans="1:23" x14ac:dyDescent="0.35">
      <c r="A1675">
        <v>71000011218</v>
      </c>
      <c r="B1675">
        <v>477023</v>
      </c>
      <c r="C1675">
        <v>279034</v>
      </c>
      <c r="E1675" t="s">
        <v>49</v>
      </c>
      <c r="F1675" t="s">
        <v>24</v>
      </c>
      <c r="G1675" t="s">
        <v>25</v>
      </c>
      <c r="H1675" s="2">
        <v>42721</v>
      </c>
      <c r="I1675" s="2">
        <v>42721</v>
      </c>
      <c r="J1675" s="2">
        <v>42727</v>
      </c>
      <c r="L1675" t="s">
        <v>41</v>
      </c>
      <c r="M1675" t="s">
        <v>402</v>
      </c>
      <c r="O1675" t="s">
        <v>402</v>
      </c>
      <c r="P1675" t="s">
        <v>414</v>
      </c>
      <c r="Q1675" t="s">
        <v>414</v>
      </c>
      <c r="R1675" t="s">
        <v>639</v>
      </c>
      <c r="S1675" t="s">
        <v>509</v>
      </c>
      <c r="T1675">
        <v>3024</v>
      </c>
      <c r="V1675">
        <v>0</v>
      </c>
      <c r="W1675">
        <v>0</v>
      </c>
    </row>
    <row r="1676" spans="1:23" x14ac:dyDescent="0.35">
      <c r="A1676">
        <v>71000011218</v>
      </c>
      <c r="B1676">
        <v>477023</v>
      </c>
      <c r="C1676">
        <v>279034</v>
      </c>
      <c r="E1676" t="s">
        <v>49</v>
      </c>
      <c r="F1676" t="s">
        <v>24</v>
      </c>
      <c r="G1676" t="s">
        <v>25</v>
      </c>
      <c r="H1676" s="2">
        <v>42721</v>
      </c>
      <c r="I1676" s="2">
        <v>42721</v>
      </c>
      <c r="J1676" s="2">
        <v>42727</v>
      </c>
      <c r="L1676" t="s">
        <v>41</v>
      </c>
      <c r="M1676" t="s">
        <v>402</v>
      </c>
      <c r="O1676" t="s">
        <v>402</v>
      </c>
      <c r="P1676" t="s">
        <v>414</v>
      </c>
      <c r="Q1676" t="s">
        <v>414</v>
      </c>
      <c r="R1676" t="s">
        <v>639</v>
      </c>
      <c r="S1676" t="s">
        <v>509</v>
      </c>
      <c r="T1676">
        <v>3024</v>
      </c>
      <c r="V1676">
        <v>0</v>
      </c>
      <c r="W1676">
        <v>0</v>
      </c>
    </row>
    <row r="1677" spans="1:23" x14ac:dyDescent="0.35">
      <c r="A1677">
        <v>71000011218</v>
      </c>
      <c r="B1677">
        <v>477023</v>
      </c>
      <c r="C1677">
        <v>279034</v>
      </c>
      <c r="E1677" t="s">
        <v>49</v>
      </c>
      <c r="F1677" t="s">
        <v>24</v>
      </c>
      <c r="G1677" t="s">
        <v>25</v>
      </c>
      <c r="H1677" s="2">
        <v>42721</v>
      </c>
      <c r="I1677" s="2">
        <v>42721</v>
      </c>
      <c r="J1677" s="2">
        <v>42727</v>
      </c>
      <c r="L1677" t="s">
        <v>41</v>
      </c>
      <c r="M1677" t="s">
        <v>402</v>
      </c>
      <c r="O1677" t="s">
        <v>402</v>
      </c>
      <c r="P1677" t="s">
        <v>414</v>
      </c>
      <c r="Q1677" t="s">
        <v>414</v>
      </c>
      <c r="R1677" t="s">
        <v>639</v>
      </c>
      <c r="S1677" t="s">
        <v>509</v>
      </c>
      <c r="T1677">
        <v>3024</v>
      </c>
      <c r="V1677">
        <v>0</v>
      </c>
      <c r="W1677">
        <v>0</v>
      </c>
    </row>
    <row r="1678" spans="1:23" x14ac:dyDescent="0.35">
      <c r="A1678">
        <v>71000011218</v>
      </c>
      <c r="B1678">
        <v>477023</v>
      </c>
      <c r="C1678">
        <v>279034</v>
      </c>
      <c r="E1678" t="s">
        <v>49</v>
      </c>
      <c r="F1678" t="s">
        <v>24</v>
      </c>
      <c r="G1678" t="s">
        <v>25</v>
      </c>
      <c r="H1678" s="2">
        <v>42721</v>
      </c>
      <c r="I1678" s="2">
        <v>42721</v>
      </c>
      <c r="J1678" s="2">
        <v>42727</v>
      </c>
      <c r="L1678" t="s">
        <v>41</v>
      </c>
      <c r="M1678" t="s">
        <v>402</v>
      </c>
      <c r="O1678" t="s">
        <v>402</v>
      </c>
      <c r="P1678" t="s">
        <v>414</v>
      </c>
      <c r="Q1678" t="s">
        <v>414</v>
      </c>
      <c r="R1678" t="s">
        <v>639</v>
      </c>
      <c r="S1678" t="s">
        <v>509</v>
      </c>
      <c r="T1678">
        <v>3024</v>
      </c>
      <c r="V1678">
        <v>0</v>
      </c>
      <c r="W1678">
        <v>0</v>
      </c>
    </row>
    <row r="1679" spans="1:23" x14ac:dyDescent="0.35">
      <c r="A1679">
        <v>71000011218</v>
      </c>
      <c r="B1679">
        <v>477023</v>
      </c>
      <c r="C1679">
        <v>279034</v>
      </c>
      <c r="E1679" t="s">
        <v>49</v>
      </c>
      <c r="F1679" t="s">
        <v>24</v>
      </c>
      <c r="G1679" t="s">
        <v>25</v>
      </c>
      <c r="H1679" s="2">
        <v>42721</v>
      </c>
      <c r="I1679" s="2">
        <v>42721</v>
      </c>
      <c r="J1679" s="2">
        <v>42727</v>
      </c>
      <c r="L1679" t="s">
        <v>41</v>
      </c>
      <c r="M1679" t="s">
        <v>402</v>
      </c>
      <c r="O1679" t="s">
        <v>402</v>
      </c>
      <c r="P1679" t="s">
        <v>414</v>
      </c>
      <c r="Q1679" t="s">
        <v>414</v>
      </c>
      <c r="R1679" t="s">
        <v>639</v>
      </c>
      <c r="S1679" t="s">
        <v>509</v>
      </c>
      <c r="T1679">
        <v>3024</v>
      </c>
      <c r="V1679">
        <v>0</v>
      </c>
      <c r="W1679">
        <v>0</v>
      </c>
    </row>
    <row r="1680" spans="1:23" x14ac:dyDescent="0.35">
      <c r="A1680">
        <v>71000011218</v>
      </c>
      <c r="B1680">
        <v>477023</v>
      </c>
      <c r="C1680">
        <v>279034</v>
      </c>
      <c r="E1680" t="s">
        <v>49</v>
      </c>
      <c r="F1680" t="s">
        <v>24</v>
      </c>
      <c r="G1680" t="s">
        <v>25</v>
      </c>
      <c r="H1680" s="2">
        <v>42721</v>
      </c>
      <c r="I1680" s="2">
        <v>42721</v>
      </c>
      <c r="J1680" s="2">
        <v>42727</v>
      </c>
      <c r="L1680" t="s">
        <v>41</v>
      </c>
      <c r="M1680" t="s">
        <v>402</v>
      </c>
      <c r="O1680" t="s">
        <v>402</v>
      </c>
      <c r="P1680" t="s">
        <v>414</v>
      </c>
      <c r="Q1680" t="s">
        <v>414</v>
      </c>
      <c r="R1680" t="s">
        <v>639</v>
      </c>
      <c r="S1680" t="s">
        <v>509</v>
      </c>
      <c r="T1680">
        <v>3024</v>
      </c>
      <c r="V1680">
        <v>0</v>
      </c>
      <c r="W1680">
        <v>0</v>
      </c>
    </row>
    <row r="1681" spans="1:23" x14ac:dyDescent="0.35">
      <c r="A1681">
        <v>71000011218</v>
      </c>
      <c r="B1681">
        <v>477023</v>
      </c>
      <c r="C1681">
        <v>279034</v>
      </c>
      <c r="E1681" t="s">
        <v>49</v>
      </c>
      <c r="F1681" t="s">
        <v>24</v>
      </c>
      <c r="G1681" t="s">
        <v>25</v>
      </c>
      <c r="H1681" s="2">
        <v>42721</v>
      </c>
      <c r="I1681" s="2">
        <v>42721</v>
      </c>
      <c r="J1681" s="2">
        <v>42727</v>
      </c>
      <c r="L1681" t="s">
        <v>41</v>
      </c>
      <c r="M1681" t="s">
        <v>402</v>
      </c>
      <c r="O1681" t="s">
        <v>402</v>
      </c>
      <c r="P1681" t="s">
        <v>414</v>
      </c>
      <c r="Q1681" t="s">
        <v>414</v>
      </c>
      <c r="R1681" t="s">
        <v>639</v>
      </c>
      <c r="S1681" t="s">
        <v>509</v>
      </c>
      <c r="T1681">
        <v>3024</v>
      </c>
      <c r="V1681">
        <v>0</v>
      </c>
      <c r="W1681">
        <v>0</v>
      </c>
    </row>
    <row r="1682" spans="1:23" x14ac:dyDescent="0.35">
      <c r="A1682">
        <v>71000011218</v>
      </c>
      <c r="B1682">
        <v>477023</v>
      </c>
      <c r="C1682">
        <v>279034</v>
      </c>
      <c r="E1682" t="s">
        <v>49</v>
      </c>
      <c r="F1682" t="s">
        <v>24</v>
      </c>
      <c r="G1682" t="s">
        <v>25</v>
      </c>
      <c r="H1682" s="2">
        <v>42721</v>
      </c>
      <c r="I1682" s="2">
        <v>42721</v>
      </c>
      <c r="J1682" s="2">
        <v>42727</v>
      </c>
      <c r="L1682" t="s">
        <v>41</v>
      </c>
      <c r="M1682" t="s">
        <v>402</v>
      </c>
      <c r="O1682" t="s">
        <v>402</v>
      </c>
      <c r="P1682" t="s">
        <v>414</v>
      </c>
      <c r="Q1682" t="s">
        <v>414</v>
      </c>
      <c r="R1682" t="s">
        <v>639</v>
      </c>
      <c r="S1682" t="s">
        <v>509</v>
      </c>
      <c r="T1682">
        <v>3024</v>
      </c>
      <c r="V1682">
        <v>0</v>
      </c>
      <c r="W1682">
        <v>0</v>
      </c>
    </row>
    <row r="1683" spans="1:23" x14ac:dyDescent="0.35">
      <c r="A1683">
        <v>71000011218</v>
      </c>
      <c r="B1683">
        <v>477023</v>
      </c>
      <c r="C1683">
        <v>279034</v>
      </c>
      <c r="E1683" t="s">
        <v>49</v>
      </c>
      <c r="F1683" t="s">
        <v>24</v>
      </c>
      <c r="G1683" t="s">
        <v>25</v>
      </c>
      <c r="H1683" s="2">
        <v>42721</v>
      </c>
      <c r="I1683" s="2">
        <v>42721</v>
      </c>
      <c r="J1683" s="2">
        <v>42727</v>
      </c>
      <c r="L1683" t="s">
        <v>41</v>
      </c>
      <c r="M1683" t="s">
        <v>402</v>
      </c>
      <c r="O1683" t="s">
        <v>402</v>
      </c>
      <c r="P1683" t="s">
        <v>414</v>
      </c>
      <c r="Q1683" t="s">
        <v>414</v>
      </c>
      <c r="R1683" t="s">
        <v>639</v>
      </c>
      <c r="S1683" t="s">
        <v>509</v>
      </c>
      <c r="T1683">
        <v>3024</v>
      </c>
      <c r="V1683">
        <v>0</v>
      </c>
      <c r="W1683">
        <v>0</v>
      </c>
    </row>
    <row r="1684" spans="1:23" x14ac:dyDescent="0.35">
      <c r="A1684">
        <v>71000011218</v>
      </c>
      <c r="B1684">
        <v>477023</v>
      </c>
      <c r="C1684">
        <v>279034</v>
      </c>
      <c r="E1684" t="s">
        <v>49</v>
      </c>
      <c r="F1684" t="s">
        <v>24</v>
      </c>
      <c r="G1684" t="s">
        <v>25</v>
      </c>
      <c r="H1684" s="2">
        <v>42721</v>
      </c>
      <c r="I1684" s="2">
        <v>42721</v>
      </c>
      <c r="J1684" s="2">
        <v>42727</v>
      </c>
      <c r="L1684" t="s">
        <v>41</v>
      </c>
      <c r="M1684" t="s">
        <v>402</v>
      </c>
      <c r="O1684" t="s">
        <v>402</v>
      </c>
      <c r="P1684" t="s">
        <v>414</v>
      </c>
      <c r="Q1684" t="s">
        <v>414</v>
      </c>
      <c r="R1684" t="s">
        <v>639</v>
      </c>
      <c r="S1684" t="s">
        <v>509</v>
      </c>
      <c r="T1684">
        <v>3024</v>
      </c>
      <c r="V1684">
        <v>23800.87</v>
      </c>
      <c r="W1684">
        <v>0</v>
      </c>
    </row>
    <row r="1685" spans="1:23" x14ac:dyDescent="0.35">
      <c r="A1685">
        <v>71000011218</v>
      </c>
      <c r="B1685">
        <v>477023</v>
      </c>
      <c r="C1685">
        <v>279034</v>
      </c>
      <c r="E1685" t="s">
        <v>49</v>
      </c>
      <c r="F1685" t="s">
        <v>24</v>
      </c>
      <c r="G1685" t="s">
        <v>25</v>
      </c>
      <c r="H1685" s="2">
        <v>42721</v>
      </c>
      <c r="I1685" s="2">
        <v>42721</v>
      </c>
      <c r="J1685" s="2">
        <v>42727</v>
      </c>
      <c r="L1685" t="s">
        <v>41</v>
      </c>
      <c r="M1685" t="s">
        <v>402</v>
      </c>
      <c r="O1685" t="s">
        <v>402</v>
      </c>
      <c r="P1685" t="s">
        <v>414</v>
      </c>
      <c r="Q1685" t="s">
        <v>414</v>
      </c>
      <c r="R1685" t="s">
        <v>639</v>
      </c>
      <c r="S1685" t="s">
        <v>509</v>
      </c>
      <c r="T1685">
        <v>3024</v>
      </c>
      <c r="V1685">
        <v>0</v>
      </c>
      <c r="W1685">
        <v>0</v>
      </c>
    </row>
    <row r="1686" spans="1:23" x14ac:dyDescent="0.35">
      <c r="A1686">
        <v>71000011218</v>
      </c>
      <c r="B1686">
        <v>477023</v>
      </c>
      <c r="C1686">
        <v>279034</v>
      </c>
      <c r="E1686" t="s">
        <v>49</v>
      </c>
      <c r="F1686" t="s">
        <v>24</v>
      </c>
      <c r="G1686" t="s">
        <v>25</v>
      </c>
      <c r="H1686" s="2">
        <v>42721</v>
      </c>
      <c r="I1686" s="2">
        <v>42721</v>
      </c>
      <c r="J1686" s="2">
        <v>42727</v>
      </c>
      <c r="L1686" t="s">
        <v>41</v>
      </c>
      <c r="M1686" t="s">
        <v>402</v>
      </c>
      <c r="O1686" t="s">
        <v>402</v>
      </c>
      <c r="P1686" t="s">
        <v>414</v>
      </c>
      <c r="Q1686" t="s">
        <v>414</v>
      </c>
      <c r="R1686" t="s">
        <v>639</v>
      </c>
      <c r="S1686" t="s">
        <v>509</v>
      </c>
      <c r="T1686">
        <v>3024</v>
      </c>
      <c r="V1686">
        <v>0</v>
      </c>
      <c r="W1686">
        <v>0</v>
      </c>
    </row>
    <row r="1687" spans="1:23" x14ac:dyDescent="0.35">
      <c r="A1687">
        <v>71000011218</v>
      </c>
      <c r="B1687">
        <v>477023</v>
      </c>
      <c r="C1687">
        <v>279034</v>
      </c>
      <c r="E1687" t="s">
        <v>49</v>
      </c>
      <c r="F1687" t="s">
        <v>24</v>
      </c>
      <c r="G1687" t="s">
        <v>25</v>
      </c>
      <c r="H1687" s="2">
        <v>42721</v>
      </c>
      <c r="I1687" s="2">
        <v>42721</v>
      </c>
      <c r="J1687" s="2">
        <v>42727</v>
      </c>
      <c r="L1687" t="s">
        <v>41</v>
      </c>
      <c r="M1687" t="s">
        <v>402</v>
      </c>
      <c r="O1687" t="s">
        <v>402</v>
      </c>
      <c r="P1687" t="s">
        <v>414</v>
      </c>
      <c r="Q1687" t="s">
        <v>414</v>
      </c>
      <c r="R1687" t="s">
        <v>639</v>
      </c>
      <c r="S1687" t="s">
        <v>509</v>
      </c>
      <c r="T1687">
        <v>3024</v>
      </c>
      <c r="V1687">
        <v>0</v>
      </c>
      <c r="W1687">
        <v>0</v>
      </c>
    </row>
    <row r="1688" spans="1:23" x14ac:dyDescent="0.35">
      <c r="A1688">
        <v>71000011218</v>
      </c>
      <c r="B1688">
        <v>477023</v>
      </c>
      <c r="C1688">
        <v>279034</v>
      </c>
      <c r="E1688" t="s">
        <v>49</v>
      </c>
      <c r="F1688" t="s">
        <v>24</v>
      </c>
      <c r="G1688" t="s">
        <v>25</v>
      </c>
      <c r="H1688" s="2">
        <v>42721</v>
      </c>
      <c r="I1688" s="2">
        <v>42721</v>
      </c>
      <c r="J1688" s="2">
        <v>42727</v>
      </c>
      <c r="L1688" t="s">
        <v>41</v>
      </c>
      <c r="M1688" t="s">
        <v>402</v>
      </c>
      <c r="O1688" t="s">
        <v>402</v>
      </c>
      <c r="P1688" t="s">
        <v>414</v>
      </c>
      <c r="Q1688" t="s">
        <v>414</v>
      </c>
      <c r="R1688" t="s">
        <v>639</v>
      </c>
      <c r="S1688" t="s">
        <v>509</v>
      </c>
      <c r="T1688">
        <v>3024</v>
      </c>
      <c r="V1688">
        <v>0</v>
      </c>
      <c r="W1688">
        <v>0</v>
      </c>
    </row>
    <row r="1689" spans="1:23" x14ac:dyDescent="0.35">
      <c r="A1689">
        <v>71000011218</v>
      </c>
      <c r="C1689">
        <v>279034</v>
      </c>
      <c r="E1689" t="s">
        <v>23</v>
      </c>
      <c r="F1689" t="s">
        <v>24</v>
      </c>
      <c r="G1689" t="s">
        <v>25</v>
      </c>
      <c r="H1689" s="2">
        <v>42721</v>
      </c>
      <c r="I1689" s="2">
        <v>42721</v>
      </c>
      <c r="J1689" s="2">
        <v>42727</v>
      </c>
      <c r="L1689" t="s">
        <v>41</v>
      </c>
      <c r="M1689" t="s">
        <v>402</v>
      </c>
      <c r="N1689" t="s">
        <v>402</v>
      </c>
      <c r="O1689" t="s">
        <v>402</v>
      </c>
      <c r="P1689" t="s">
        <v>402</v>
      </c>
      <c r="Q1689" t="s">
        <v>402</v>
      </c>
      <c r="R1689" t="s">
        <v>509</v>
      </c>
      <c r="S1689" t="s">
        <v>414</v>
      </c>
      <c r="T1689">
        <v>24</v>
      </c>
      <c r="U1689">
        <v>8937.86</v>
      </c>
    </row>
    <row r="1690" spans="1:23" x14ac:dyDescent="0.35">
      <c r="A1690">
        <v>71000011218</v>
      </c>
      <c r="B1690">
        <v>477023</v>
      </c>
      <c r="C1690">
        <v>3000828</v>
      </c>
      <c r="E1690" t="s">
        <v>49</v>
      </c>
      <c r="F1690" t="s">
        <v>24</v>
      </c>
      <c r="G1690" t="s">
        <v>25</v>
      </c>
      <c r="H1690" s="2">
        <v>42727</v>
      </c>
      <c r="I1690" s="2">
        <v>42727</v>
      </c>
      <c r="J1690" s="2">
        <v>42732</v>
      </c>
      <c r="M1690" t="s">
        <v>637</v>
      </c>
      <c r="O1690" t="s">
        <v>637</v>
      </c>
      <c r="P1690" t="s">
        <v>100</v>
      </c>
      <c r="Q1690" t="s">
        <v>100</v>
      </c>
      <c r="R1690" t="s">
        <v>638</v>
      </c>
      <c r="T1690">
        <v>0</v>
      </c>
      <c r="V1690">
        <v>0</v>
      </c>
      <c r="W1690">
        <v>0</v>
      </c>
    </row>
    <row r="1691" spans="1:23" x14ac:dyDescent="0.35">
      <c r="A1691">
        <v>71000011218</v>
      </c>
      <c r="B1691">
        <v>477023</v>
      </c>
      <c r="C1691">
        <v>3000828</v>
      </c>
      <c r="E1691" t="s">
        <v>49</v>
      </c>
      <c r="F1691" t="s">
        <v>24</v>
      </c>
      <c r="G1691" t="s">
        <v>25</v>
      </c>
      <c r="H1691" s="2">
        <v>42727</v>
      </c>
      <c r="I1691" s="2">
        <v>42727</v>
      </c>
      <c r="J1691" s="2">
        <v>42732</v>
      </c>
      <c r="M1691" t="s">
        <v>637</v>
      </c>
      <c r="O1691" t="s">
        <v>637</v>
      </c>
      <c r="P1691" t="s">
        <v>100</v>
      </c>
      <c r="Q1691" t="s">
        <v>100</v>
      </c>
      <c r="R1691" t="s">
        <v>638</v>
      </c>
      <c r="T1691">
        <v>0</v>
      </c>
      <c r="V1691">
        <v>0</v>
      </c>
      <c r="W1691">
        <v>0</v>
      </c>
    </row>
    <row r="1692" spans="1:23" x14ac:dyDescent="0.35">
      <c r="A1692">
        <v>71000011218</v>
      </c>
      <c r="B1692">
        <v>477023</v>
      </c>
      <c r="C1692">
        <v>3000828</v>
      </c>
      <c r="E1692" t="s">
        <v>49</v>
      </c>
      <c r="F1692" t="s">
        <v>24</v>
      </c>
      <c r="G1692" t="s">
        <v>25</v>
      </c>
      <c r="H1692" s="2">
        <v>42727</v>
      </c>
      <c r="I1692" s="2">
        <v>42727</v>
      </c>
      <c r="J1692" s="2">
        <v>42732</v>
      </c>
      <c r="M1692" t="s">
        <v>637</v>
      </c>
      <c r="O1692" t="s">
        <v>637</v>
      </c>
      <c r="P1692" t="s">
        <v>100</v>
      </c>
      <c r="Q1692" t="s">
        <v>100</v>
      </c>
      <c r="R1692" t="s">
        <v>638</v>
      </c>
      <c r="T1692">
        <v>0</v>
      </c>
      <c r="V1692">
        <v>0</v>
      </c>
      <c r="W1692">
        <v>0</v>
      </c>
    </row>
    <row r="1693" spans="1:23" x14ac:dyDescent="0.35">
      <c r="A1693">
        <v>71000011218</v>
      </c>
      <c r="B1693">
        <v>477023</v>
      </c>
      <c r="C1693">
        <v>3000828</v>
      </c>
      <c r="E1693" t="s">
        <v>49</v>
      </c>
      <c r="F1693" t="s">
        <v>24</v>
      </c>
      <c r="G1693" t="s">
        <v>25</v>
      </c>
      <c r="H1693" s="2">
        <v>42727</v>
      </c>
      <c r="I1693" s="2">
        <v>42727</v>
      </c>
      <c r="J1693" s="2">
        <v>42732</v>
      </c>
      <c r="M1693" t="s">
        <v>637</v>
      </c>
      <c r="O1693" t="s">
        <v>637</v>
      </c>
      <c r="P1693" t="s">
        <v>100</v>
      </c>
      <c r="Q1693" t="s">
        <v>100</v>
      </c>
      <c r="R1693" t="s">
        <v>638</v>
      </c>
      <c r="T1693">
        <v>0</v>
      </c>
      <c r="V1693">
        <v>0</v>
      </c>
      <c r="W1693">
        <v>0</v>
      </c>
    </row>
    <row r="1694" spans="1:23" x14ac:dyDescent="0.35">
      <c r="A1694">
        <v>71000011218</v>
      </c>
      <c r="B1694">
        <v>477023</v>
      </c>
      <c r="C1694">
        <v>3000828</v>
      </c>
      <c r="E1694" t="s">
        <v>49</v>
      </c>
      <c r="F1694" t="s">
        <v>24</v>
      </c>
      <c r="G1694" t="s">
        <v>25</v>
      </c>
      <c r="H1694" s="2">
        <v>42727</v>
      </c>
      <c r="I1694" s="2">
        <v>42727</v>
      </c>
      <c r="J1694" s="2">
        <v>42732</v>
      </c>
      <c r="M1694" t="s">
        <v>637</v>
      </c>
      <c r="O1694" t="s">
        <v>637</v>
      </c>
      <c r="P1694" t="s">
        <v>100</v>
      </c>
      <c r="Q1694" t="s">
        <v>100</v>
      </c>
      <c r="R1694" t="s">
        <v>638</v>
      </c>
      <c r="T1694">
        <v>0</v>
      </c>
      <c r="V1694">
        <v>3860.15</v>
      </c>
      <c r="W1694">
        <v>0</v>
      </c>
    </row>
    <row r="1695" spans="1:23" x14ac:dyDescent="0.35">
      <c r="A1695">
        <v>71000011218</v>
      </c>
      <c r="B1695">
        <v>477023</v>
      </c>
      <c r="C1695">
        <v>3000828</v>
      </c>
      <c r="E1695" t="s">
        <v>49</v>
      </c>
      <c r="F1695" t="s">
        <v>24</v>
      </c>
      <c r="G1695" t="s">
        <v>25</v>
      </c>
      <c r="H1695" s="2">
        <v>42727</v>
      </c>
      <c r="I1695" s="2">
        <v>42727</v>
      </c>
      <c r="J1695" s="2">
        <v>42732</v>
      </c>
      <c r="M1695" t="s">
        <v>637</v>
      </c>
      <c r="O1695" t="s">
        <v>637</v>
      </c>
      <c r="P1695" t="s">
        <v>100</v>
      </c>
      <c r="Q1695" t="s">
        <v>100</v>
      </c>
      <c r="R1695" t="s">
        <v>638</v>
      </c>
      <c r="T1695">
        <v>0</v>
      </c>
      <c r="V1695">
        <v>0</v>
      </c>
      <c r="W1695">
        <v>0</v>
      </c>
    </row>
    <row r="1696" spans="1:23" x14ac:dyDescent="0.35">
      <c r="A1696">
        <v>71000011218</v>
      </c>
      <c r="B1696">
        <v>477023</v>
      </c>
      <c r="C1696">
        <v>3000828</v>
      </c>
      <c r="E1696" t="s">
        <v>49</v>
      </c>
      <c r="F1696" t="s">
        <v>24</v>
      </c>
      <c r="G1696" t="s">
        <v>25</v>
      </c>
      <c r="H1696" s="2">
        <v>42727</v>
      </c>
      <c r="I1696" s="2">
        <v>42727</v>
      </c>
      <c r="J1696" s="2">
        <v>42732</v>
      </c>
      <c r="M1696" t="s">
        <v>637</v>
      </c>
      <c r="O1696" t="s">
        <v>637</v>
      </c>
      <c r="P1696" t="s">
        <v>100</v>
      </c>
      <c r="Q1696" t="s">
        <v>100</v>
      </c>
      <c r="R1696" t="s">
        <v>638</v>
      </c>
      <c r="T1696">
        <v>0</v>
      </c>
      <c r="V1696">
        <v>0</v>
      </c>
      <c r="W1696">
        <v>0</v>
      </c>
    </row>
    <row r="1697" spans="1:23" x14ac:dyDescent="0.35">
      <c r="A1697">
        <v>71000011218</v>
      </c>
      <c r="B1697">
        <v>477023</v>
      </c>
      <c r="C1697">
        <v>3000828</v>
      </c>
      <c r="E1697" t="s">
        <v>49</v>
      </c>
      <c r="F1697" t="s">
        <v>24</v>
      </c>
      <c r="G1697" t="s">
        <v>25</v>
      </c>
      <c r="H1697" s="2">
        <v>42727</v>
      </c>
      <c r="I1697" s="2">
        <v>42727</v>
      </c>
      <c r="J1697" s="2">
        <v>42732</v>
      </c>
      <c r="M1697" t="s">
        <v>637</v>
      </c>
      <c r="O1697" t="s">
        <v>637</v>
      </c>
      <c r="P1697" t="s">
        <v>100</v>
      </c>
      <c r="Q1697" t="s">
        <v>100</v>
      </c>
      <c r="R1697" t="s">
        <v>638</v>
      </c>
      <c r="T1697">
        <v>0</v>
      </c>
      <c r="V1697">
        <v>0</v>
      </c>
      <c r="W1697">
        <v>0</v>
      </c>
    </row>
    <row r="1698" spans="1:23" x14ac:dyDescent="0.35">
      <c r="A1698">
        <v>71000011218</v>
      </c>
      <c r="B1698">
        <v>477023</v>
      </c>
      <c r="C1698">
        <v>3000828</v>
      </c>
      <c r="E1698" t="s">
        <v>49</v>
      </c>
      <c r="F1698" t="s">
        <v>24</v>
      </c>
      <c r="G1698" t="s">
        <v>25</v>
      </c>
      <c r="H1698" s="2">
        <v>42727</v>
      </c>
      <c r="I1698" s="2">
        <v>42727</v>
      </c>
      <c r="J1698" s="2">
        <v>42732</v>
      </c>
      <c r="M1698" t="s">
        <v>637</v>
      </c>
      <c r="O1698" t="s">
        <v>637</v>
      </c>
      <c r="P1698" t="s">
        <v>100</v>
      </c>
      <c r="Q1698" t="s">
        <v>100</v>
      </c>
      <c r="R1698" t="s">
        <v>638</v>
      </c>
      <c r="T1698">
        <v>0</v>
      </c>
      <c r="V1698">
        <v>0</v>
      </c>
      <c r="W1698">
        <v>0</v>
      </c>
    </row>
    <row r="1699" spans="1:23" x14ac:dyDescent="0.35">
      <c r="A1699">
        <v>71000011218</v>
      </c>
      <c r="B1699">
        <v>477023</v>
      </c>
      <c r="C1699">
        <v>279034</v>
      </c>
      <c r="E1699" t="s">
        <v>49</v>
      </c>
      <c r="F1699" t="s">
        <v>24</v>
      </c>
      <c r="G1699" t="s">
        <v>25</v>
      </c>
      <c r="H1699" s="2">
        <v>42721</v>
      </c>
      <c r="I1699" s="2">
        <v>42721</v>
      </c>
      <c r="J1699" s="2">
        <v>42727</v>
      </c>
      <c r="L1699" t="s">
        <v>41</v>
      </c>
      <c r="M1699" t="s">
        <v>402</v>
      </c>
      <c r="O1699" t="s">
        <v>402</v>
      </c>
      <c r="P1699" t="s">
        <v>414</v>
      </c>
      <c r="Q1699" t="s">
        <v>414</v>
      </c>
      <c r="R1699" t="s">
        <v>639</v>
      </c>
      <c r="S1699" t="s">
        <v>509</v>
      </c>
      <c r="T1699">
        <v>3024</v>
      </c>
      <c r="V1699">
        <v>0</v>
      </c>
      <c r="W1699">
        <v>0</v>
      </c>
    </row>
    <row r="1700" spans="1:23" x14ac:dyDescent="0.35">
      <c r="A1700">
        <v>81000026331</v>
      </c>
      <c r="B1700">
        <v>1208997</v>
      </c>
      <c r="C1700">
        <v>3880499</v>
      </c>
      <c r="E1700" t="s">
        <v>49</v>
      </c>
      <c r="F1700" t="s">
        <v>30</v>
      </c>
      <c r="G1700" t="s">
        <v>31</v>
      </c>
      <c r="H1700" s="2">
        <v>42468</v>
      </c>
      <c r="L1700">
        <v>99214</v>
      </c>
      <c r="M1700" t="s">
        <v>42</v>
      </c>
      <c r="N1700" t="s">
        <v>640</v>
      </c>
      <c r="O1700" t="s">
        <v>42</v>
      </c>
      <c r="P1700" t="s">
        <v>640</v>
      </c>
      <c r="Q1700" t="s">
        <v>640</v>
      </c>
      <c r="R1700" t="s">
        <v>641</v>
      </c>
      <c r="V1700">
        <v>56.18</v>
      </c>
      <c r="W1700">
        <v>0</v>
      </c>
    </row>
    <row r="1701" spans="1:23" x14ac:dyDescent="0.35">
      <c r="A1701">
        <v>81000026331</v>
      </c>
      <c r="B1701">
        <v>1208997</v>
      </c>
      <c r="C1701">
        <v>1666128</v>
      </c>
      <c r="E1701" t="s">
        <v>49</v>
      </c>
      <c r="F1701" t="s">
        <v>23</v>
      </c>
      <c r="G1701" t="s">
        <v>44</v>
      </c>
      <c r="H1701" s="2">
        <v>42417</v>
      </c>
      <c r="J1701" s="2">
        <v>42417</v>
      </c>
      <c r="L1701">
        <v>99284</v>
      </c>
      <c r="M1701" t="s">
        <v>104</v>
      </c>
      <c r="N1701" t="s">
        <v>42</v>
      </c>
      <c r="O1701" t="s">
        <v>104</v>
      </c>
      <c r="P1701" t="s">
        <v>42</v>
      </c>
      <c r="Q1701" t="s">
        <v>42</v>
      </c>
      <c r="V1701">
        <v>654</v>
      </c>
      <c r="W1701">
        <v>654</v>
      </c>
    </row>
    <row r="1702" spans="1:23" x14ac:dyDescent="0.35">
      <c r="A1702">
        <v>81000026331</v>
      </c>
      <c r="B1702">
        <v>1208997</v>
      </c>
      <c r="C1702">
        <v>1730336</v>
      </c>
      <c r="E1702" t="s">
        <v>49</v>
      </c>
      <c r="F1702" t="s">
        <v>23</v>
      </c>
      <c r="G1702" t="s">
        <v>44</v>
      </c>
      <c r="H1702" s="2">
        <v>42957</v>
      </c>
      <c r="L1702">
        <v>99283</v>
      </c>
      <c r="M1702" t="s">
        <v>295</v>
      </c>
      <c r="O1702" t="s">
        <v>295</v>
      </c>
      <c r="V1702">
        <v>20.54</v>
      </c>
      <c r="W1702">
        <v>0</v>
      </c>
    </row>
    <row r="1703" spans="1:23" x14ac:dyDescent="0.35">
      <c r="A1703">
        <v>81000026331</v>
      </c>
      <c r="B1703">
        <v>1208997</v>
      </c>
      <c r="C1703">
        <v>245863</v>
      </c>
      <c r="E1703" t="s">
        <v>49</v>
      </c>
      <c r="F1703" t="s">
        <v>23</v>
      </c>
      <c r="G1703" t="s">
        <v>44</v>
      </c>
      <c r="H1703" s="2">
        <v>42957</v>
      </c>
      <c r="J1703" s="2">
        <v>42957</v>
      </c>
      <c r="L1703">
        <v>99283</v>
      </c>
      <c r="M1703" t="s">
        <v>295</v>
      </c>
      <c r="N1703" t="s">
        <v>642</v>
      </c>
      <c r="O1703" t="s">
        <v>295</v>
      </c>
      <c r="P1703" t="s">
        <v>642</v>
      </c>
      <c r="Q1703" t="s">
        <v>642</v>
      </c>
      <c r="V1703">
        <v>168</v>
      </c>
      <c r="W1703">
        <v>168</v>
      </c>
    </row>
    <row r="1704" spans="1:23" x14ac:dyDescent="0.35">
      <c r="A1704">
        <v>81000026331</v>
      </c>
      <c r="B1704">
        <v>1208997</v>
      </c>
      <c r="C1704">
        <v>245863</v>
      </c>
      <c r="E1704" t="s">
        <v>49</v>
      </c>
      <c r="F1704" t="s">
        <v>23</v>
      </c>
      <c r="G1704" t="s">
        <v>44</v>
      </c>
      <c r="H1704" s="2">
        <v>42621</v>
      </c>
      <c r="J1704" s="2">
        <v>42621</v>
      </c>
      <c r="L1704">
        <v>99284</v>
      </c>
      <c r="M1704" t="s">
        <v>643</v>
      </c>
      <c r="N1704" t="s">
        <v>38</v>
      </c>
      <c r="O1704" t="s">
        <v>643</v>
      </c>
      <c r="P1704" t="s">
        <v>38</v>
      </c>
      <c r="Q1704" t="s">
        <v>38</v>
      </c>
      <c r="R1704" t="s">
        <v>405</v>
      </c>
      <c r="S1704" t="s">
        <v>121</v>
      </c>
      <c r="V1704">
        <v>287</v>
      </c>
      <c r="W1704">
        <v>287</v>
      </c>
    </row>
    <row r="1705" spans="1:23" x14ac:dyDescent="0.35">
      <c r="A1705">
        <v>81000026331</v>
      </c>
      <c r="B1705">
        <v>1208997</v>
      </c>
      <c r="C1705">
        <v>3001618</v>
      </c>
      <c r="E1705" t="s">
        <v>49</v>
      </c>
      <c r="F1705" t="s">
        <v>23</v>
      </c>
      <c r="G1705" t="s">
        <v>44</v>
      </c>
      <c r="H1705" s="2">
        <v>42946</v>
      </c>
      <c r="J1705" s="2">
        <v>42946</v>
      </c>
      <c r="L1705">
        <v>99283</v>
      </c>
      <c r="M1705" t="s">
        <v>644</v>
      </c>
      <c r="N1705" t="s">
        <v>42</v>
      </c>
      <c r="O1705" t="s">
        <v>644</v>
      </c>
      <c r="P1705" t="s">
        <v>42</v>
      </c>
      <c r="Q1705" t="s">
        <v>42</v>
      </c>
      <c r="R1705" t="s">
        <v>121</v>
      </c>
      <c r="S1705" t="s">
        <v>66</v>
      </c>
      <c r="V1705">
        <v>232.95</v>
      </c>
      <c r="W1705">
        <v>232.95</v>
      </c>
    </row>
    <row r="1706" spans="1:23" x14ac:dyDescent="0.35">
      <c r="A1706">
        <v>81000026331</v>
      </c>
      <c r="B1706">
        <v>1208997</v>
      </c>
      <c r="C1706">
        <v>1730336</v>
      </c>
      <c r="E1706" t="s">
        <v>49</v>
      </c>
      <c r="F1706" t="s">
        <v>23</v>
      </c>
      <c r="G1706" t="s">
        <v>44</v>
      </c>
      <c r="H1706" s="2">
        <v>42621</v>
      </c>
      <c r="L1706">
        <v>99284</v>
      </c>
      <c r="M1706" t="s">
        <v>329</v>
      </c>
      <c r="N1706" t="s">
        <v>643</v>
      </c>
      <c r="O1706" t="s">
        <v>329</v>
      </c>
      <c r="P1706" t="s">
        <v>643</v>
      </c>
      <c r="Q1706" t="s">
        <v>643</v>
      </c>
      <c r="R1706" t="s">
        <v>38</v>
      </c>
      <c r="V1706">
        <v>37.880000000000003</v>
      </c>
      <c r="W1706">
        <v>0</v>
      </c>
    </row>
    <row r="1707" spans="1:23" x14ac:dyDescent="0.35">
      <c r="A1707">
        <v>81000026331</v>
      </c>
      <c r="B1707">
        <v>1208997</v>
      </c>
      <c r="C1707">
        <v>1730336</v>
      </c>
      <c r="E1707" t="s">
        <v>49</v>
      </c>
      <c r="F1707" t="s">
        <v>23</v>
      </c>
      <c r="G1707" t="s">
        <v>44</v>
      </c>
      <c r="H1707" s="2">
        <v>42626</v>
      </c>
      <c r="L1707">
        <v>99285</v>
      </c>
      <c r="M1707" t="s">
        <v>645</v>
      </c>
      <c r="N1707" t="s">
        <v>42</v>
      </c>
      <c r="O1707" t="s">
        <v>645</v>
      </c>
      <c r="P1707" t="s">
        <v>42</v>
      </c>
      <c r="Q1707" t="s">
        <v>42</v>
      </c>
      <c r="V1707">
        <v>66.52</v>
      </c>
      <c r="W1707">
        <v>0</v>
      </c>
    </row>
    <row r="1708" spans="1:23" x14ac:dyDescent="0.35">
      <c r="A1708">
        <v>81000026331</v>
      </c>
      <c r="B1708">
        <v>1208997</v>
      </c>
      <c r="C1708">
        <v>3480251</v>
      </c>
      <c r="E1708" t="s">
        <v>49</v>
      </c>
      <c r="F1708" t="s">
        <v>23</v>
      </c>
      <c r="G1708" t="s">
        <v>44</v>
      </c>
      <c r="H1708" s="2">
        <v>42946</v>
      </c>
      <c r="L1708">
        <v>99283</v>
      </c>
      <c r="M1708" t="s">
        <v>644</v>
      </c>
      <c r="O1708" t="s">
        <v>644</v>
      </c>
      <c r="V1708">
        <v>24.17</v>
      </c>
      <c r="W1708">
        <v>0</v>
      </c>
    </row>
    <row r="1709" spans="1:23" x14ac:dyDescent="0.35">
      <c r="A1709">
        <v>81000026331</v>
      </c>
      <c r="B1709">
        <v>1208997</v>
      </c>
      <c r="C1709">
        <v>1741193</v>
      </c>
      <c r="E1709" t="s">
        <v>49</v>
      </c>
      <c r="F1709" t="s">
        <v>30</v>
      </c>
      <c r="G1709" t="s">
        <v>31</v>
      </c>
      <c r="H1709" s="2">
        <v>43159</v>
      </c>
      <c r="L1709">
        <v>99215</v>
      </c>
      <c r="M1709" t="s">
        <v>190</v>
      </c>
      <c r="N1709" t="s">
        <v>381</v>
      </c>
      <c r="O1709" t="s">
        <v>190</v>
      </c>
      <c r="P1709" t="s">
        <v>381</v>
      </c>
      <c r="Q1709" t="s">
        <v>381</v>
      </c>
      <c r="R1709" t="s">
        <v>384</v>
      </c>
      <c r="V1709">
        <v>75.8</v>
      </c>
      <c r="W1709">
        <v>0</v>
      </c>
    </row>
    <row r="1710" spans="1:23" x14ac:dyDescent="0.35">
      <c r="A1710">
        <v>81000026331</v>
      </c>
      <c r="B1710">
        <v>1208997</v>
      </c>
      <c r="C1710">
        <v>3217214</v>
      </c>
      <c r="E1710" t="s">
        <v>49</v>
      </c>
      <c r="F1710" t="s">
        <v>30</v>
      </c>
      <c r="G1710" t="s">
        <v>31</v>
      </c>
      <c r="H1710" s="2">
        <v>42874</v>
      </c>
      <c r="L1710">
        <v>99214</v>
      </c>
      <c r="M1710" t="s">
        <v>570</v>
      </c>
      <c r="N1710" t="s">
        <v>185</v>
      </c>
      <c r="O1710" t="s">
        <v>570</v>
      </c>
      <c r="P1710" t="s">
        <v>185</v>
      </c>
      <c r="Q1710" t="s">
        <v>185</v>
      </c>
      <c r="V1710">
        <v>47.75</v>
      </c>
      <c r="W1710">
        <v>0</v>
      </c>
    </row>
    <row r="1711" spans="1:23" x14ac:dyDescent="0.35">
      <c r="A1711">
        <v>81000026331</v>
      </c>
      <c r="B1711">
        <v>1208997</v>
      </c>
      <c r="C1711">
        <v>3880499</v>
      </c>
      <c r="E1711" t="s">
        <v>49</v>
      </c>
      <c r="F1711" t="s">
        <v>30</v>
      </c>
      <c r="G1711" t="s">
        <v>31</v>
      </c>
      <c r="H1711" s="2">
        <v>42634</v>
      </c>
      <c r="L1711">
        <v>99213</v>
      </c>
      <c r="M1711" t="s">
        <v>646</v>
      </c>
      <c r="O1711" t="s">
        <v>646</v>
      </c>
      <c r="V1711">
        <v>37.409999999999997</v>
      </c>
      <c r="W1711">
        <v>0</v>
      </c>
    </row>
    <row r="1712" spans="1:23" x14ac:dyDescent="0.35">
      <c r="A1712">
        <v>81000026331</v>
      </c>
      <c r="B1712">
        <v>1208997</v>
      </c>
      <c r="C1712">
        <v>1741193</v>
      </c>
      <c r="E1712" t="s">
        <v>49</v>
      </c>
      <c r="F1712" t="s">
        <v>30</v>
      </c>
      <c r="G1712" t="s">
        <v>31</v>
      </c>
      <c r="H1712" s="2">
        <v>42696</v>
      </c>
      <c r="L1712">
        <v>99214</v>
      </c>
      <c r="M1712" t="s">
        <v>356</v>
      </c>
      <c r="N1712" t="s">
        <v>42</v>
      </c>
      <c r="O1712" t="s">
        <v>356</v>
      </c>
      <c r="P1712" t="s">
        <v>42</v>
      </c>
      <c r="Q1712" t="s">
        <v>42</v>
      </c>
      <c r="R1712" t="s">
        <v>190</v>
      </c>
      <c r="V1712">
        <v>56.18</v>
      </c>
      <c r="W1712">
        <v>0</v>
      </c>
    </row>
    <row r="1713" spans="1:23" x14ac:dyDescent="0.35">
      <c r="A1713">
        <v>81000026331</v>
      </c>
      <c r="B1713">
        <v>1208997</v>
      </c>
      <c r="C1713">
        <v>3880499</v>
      </c>
      <c r="E1713" t="s">
        <v>49</v>
      </c>
      <c r="F1713" t="s">
        <v>30</v>
      </c>
      <c r="G1713" t="s">
        <v>31</v>
      </c>
      <c r="H1713" s="2">
        <v>42692</v>
      </c>
      <c r="L1713">
        <v>99214</v>
      </c>
      <c r="M1713" t="s">
        <v>42</v>
      </c>
      <c r="N1713" t="s">
        <v>72</v>
      </c>
      <c r="O1713" t="s">
        <v>42</v>
      </c>
      <c r="P1713" t="s">
        <v>72</v>
      </c>
      <c r="Q1713" t="s">
        <v>72</v>
      </c>
      <c r="R1713" t="s">
        <v>647</v>
      </c>
      <c r="V1713">
        <v>56.18</v>
      </c>
      <c r="W1713">
        <v>0</v>
      </c>
    </row>
    <row r="1714" spans="1:23" x14ac:dyDescent="0.35">
      <c r="A1714">
        <v>81000026331</v>
      </c>
      <c r="B1714">
        <v>1208997</v>
      </c>
      <c r="C1714">
        <v>3880499</v>
      </c>
      <c r="E1714" t="s">
        <v>49</v>
      </c>
      <c r="F1714" t="s">
        <v>30</v>
      </c>
      <c r="G1714" t="s">
        <v>31</v>
      </c>
      <c r="H1714" s="2">
        <v>42676</v>
      </c>
      <c r="L1714">
        <v>99214</v>
      </c>
      <c r="M1714" t="s">
        <v>477</v>
      </c>
      <c r="N1714" t="s">
        <v>72</v>
      </c>
      <c r="O1714" t="s">
        <v>477</v>
      </c>
      <c r="P1714" t="s">
        <v>72</v>
      </c>
      <c r="Q1714" t="s">
        <v>72</v>
      </c>
      <c r="R1714" t="s">
        <v>42</v>
      </c>
      <c r="V1714">
        <v>56.18</v>
      </c>
      <c r="W1714">
        <v>0</v>
      </c>
    </row>
    <row r="1715" spans="1:23" x14ac:dyDescent="0.35">
      <c r="A1715">
        <v>81000026331</v>
      </c>
      <c r="B1715">
        <v>1208997</v>
      </c>
      <c r="C1715">
        <v>2301348</v>
      </c>
      <c r="E1715" t="s">
        <v>49</v>
      </c>
      <c r="F1715" t="s">
        <v>30</v>
      </c>
      <c r="G1715" t="s">
        <v>31</v>
      </c>
      <c r="H1715" s="2">
        <v>42663</v>
      </c>
      <c r="L1715">
        <v>99203</v>
      </c>
      <c r="M1715" t="s">
        <v>517</v>
      </c>
      <c r="O1715" t="s">
        <v>517</v>
      </c>
      <c r="V1715">
        <v>48.39</v>
      </c>
      <c r="W1715">
        <v>0</v>
      </c>
    </row>
    <row r="1716" spans="1:23" x14ac:dyDescent="0.35">
      <c r="A1716">
        <v>81000026331</v>
      </c>
      <c r="B1716">
        <v>1208997</v>
      </c>
      <c r="C1716">
        <v>3880499</v>
      </c>
      <c r="E1716" t="s">
        <v>49</v>
      </c>
      <c r="F1716" t="s">
        <v>30</v>
      </c>
      <c r="G1716" t="s">
        <v>31</v>
      </c>
      <c r="H1716" s="2">
        <v>42577</v>
      </c>
      <c r="L1716">
        <v>99213</v>
      </c>
      <c r="M1716" t="s">
        <v>42</v>
      </c>
      <c r="N1716" t="s">
        <v>640</v>
      </c>
      <c r="O1716" t="s">
        <v>42</v>
      </c>
      <c r="P1716" t="s">
        <v>640</v>
      </c>
      <c r="Q1716" t="s">
        <v>640</v>
      </c>
      <c r="R1716" t="s">
        <v>648</v>
      </c>
      <c r="S1716" t="s">
        <v>649</v>
      </c>
      <c r="V1716">
        <v>33.67</v>
      </c>
      <c r="W1716">
        <v>0</v>
      </c>
    </row>
    <row r="1717" spans="1:23" x14ac:dyDescent="0.35">
      <c r="A1717">
        <v>81000026331</v>
      </c>
      <c r="B1717">
        <v>1208997</v>
      </c>
      <c r="C1717">
        <v>3005176</v>
      </c>
      <c r="E1717" t="s">
        <v>49</v>
      </c>
      <c r="F1717" t="s">
        <v>30</v>
      </c>
      <c r="G1717" t="s">
        <v>31</v>
      </c>
      <c r="H1717" s="2">
        <v>42417</v>
      </c>
      <c r="L1717">
        <v>99213</v>
      </c>
      <c r="M1717" t="s">
        <v>121</v>
      </c>
      <c r="N1717" t="s">
        <v>381</v>
      </c>
      <c r="O1717" t="s">
        <v>121</v>
      </c>
      <c r="P1717" t="s">
        <v>381</v>
      </c>
      <c r="Q1717" t="s">
        <v>381</v>
      </c>
      <c r="V1717">
        <v>93.92</v>
      </c>
      <c r="W1717">
        <v>0</v>
      </c>
    </row>
    <row r="1718" spans="1:23" x14ac:dyDescent="0.35">
      <c r="A1718">
        <v>81000026331</v>
      </c>
      <c r="B1718">
        <v>1208997</v>
      </c>
      <c r="C1718">
        <v>3880499</v>
      </c>
      <c r="E1718" t="s">
        <v>49</v>
      </c>
      <c r="F1718" t="s">
        <v>30</v>
      </c>
      <c r="G1718" t="s">
        <v>31</v>
      </c>
      <c r="H1718" s="2">
        <v>43117</v>
      </c>
      <c r="L1718">
        <v>99214</v>
      </c>
      <c r="M1718" t="s">
        <v>384</v>
      </c>
      <c r="N1718" t="s">
        <v>650</v>
      </c>
      <c r="O1718" t="s">
        <v>384</v>
      </c>
      <c r="P1718" t="s">
        <v>650</v>
      </c>
      <c r="Q1718" t="s">
        <v>650</v>
      </c>
      <c r="R1718" t="s">
        <v>42</v>
      </c>
      <c r="S1718" t="s">
        <v>651</v>
      </c>
      <c r="V1718">
        <v>0</v>
      </c>
      <c r="W1718">
        <v>0</v>
      </c>
    </row>
    <row r="1719" spans="1:23" x14ac:dyDescent="0.35">
      <c r="A1719">
        <v>81000026331</v>
      </c>
      <c r="B1719">
        <v>1208997</v>
      </c>
      <c r="C1719">
        <v>1666119</v>
      </c>
      <c r="E1719" t="s">
        <v>49</v>
      </c>
      <c r="F1719" t="s">
        <v>30</v>
      </c>
      <c r="G1719" t="s">
        <v>31</v>
      </c>
      <c r="H1719" s="2">
        <v>43109</v>
      </c>
      <c r="L1719">
        <v>99215</v>
      </c>
      <c r="M1719" t="s">
        <v>384</v>
      </c>
      <c r="O1719" t="s">
        <v>384</v>
      </c>
      <c r="V1719">
        <v>75.8</v>
      </c>
      <c r="W1719">
        <v>0</v>
      </c>
    </row>
    <row r="1720" spans="1:23" x14ac:dyDescent="0.35">
      <c r="A1720">
        <v>81000026331</v>
      </c>
      <c r="B1720">
        <v>1208997</v>
      </c>
      <c r="C1720">
        <v>4495483</v>
      </c>
      <c r="E1720" t="s">
        <v>49</v>
      </c>
      <c r="F1720" t="s">
        <v>30</v>
      </c>
      <c r="G1720" t="s">
        <v>31</v>
      </c>
      <c r="H1720" s="2">
        <v>43125</v>
      </c>
      <c r="L1720">
        <v>99204</v>
      </c>
      <c r="M1720" t="s">
        <v>650</v>
      </c>
      <c r="N1720" t="s">
        <v>252</v>
      </c>
      <c r="O1720" t="s">
        <v>650</v>
      </c>
      <c r="P1720" t="s">
        <v>252</v>
      </c>
      <c r="Q1720" t="s">
        <v>252</v>
      </c>
      <c r="R1720" t="s">
        <v>652</v>
      </c>
      <c r="S1720" t="s">
        <v>653</v>
      </c>
      <c r="V1720">
        <v>73.45</v>
      </c>
      <c r="W1720">
        <v>0</v>
      </c>
    </row>
    <row r="1721" spans="1:23" x14ac:dyDescent="0.35">
      <c r="A1721">
        <v>81000026331</v>
      </c>
      <c r="B1721">
        <v>1208997</v>
      </c>
      <c r="C1721">
        <v>3880499</v>
      </c>
      <c r="E1721" t="s">
        <v>49</v>
      </c>
      <c r="F1721" t="s">
        <v>30</v>
      </c>
      <c r="G1721" t="s">
        <v>31</v>
      </c>
      <c r="H1721" s="2">
        <v>43061</v>
      </c>
      <c r="L1721">
        <v>99214</v>
      </c>
      <c r="M1721" t="s">
        <v>654</v>
      </c>
      <c r="N1721" t="s">
        <v>42</v>
      </c>
      <c r="O1721" t="s">
        <v>654</v>
      </c>
      <c r="P1721" t="s">
        <v>42</v>
      </c>
      <c r="Q1721" t="s">
        <v>42</v>
      </c>
      <c r="R1721" t="s">
        <v>655</v>
      </c>
      <c r="S1721" t="s">
        <v>649</v>
      </c>
      <c r="V1721">
        <v>56.18</v>
      </c>
      <c r="W1721">
        <v>0</v>
      </c>
    </row>
    <row r="1722" spans="1:23" x14ac:dyDescent="0.35">
      <c r="A1722">
        <v>81000026331</v>
      </c>
      <c r="B1722">
        <v>1208997</v>
      </c>
      <c r="C1722">
        <v>3276051</v>
      </c>
      <c r="E1722" t="s">
        <v>49</v>
      </c>
      <c r="F1722" t="s">
        <v>30</v>
      </c>
      <c r="G1722" t="s">
        <v>31</v>
      </c>
      <c r="H1722" s="2">
        <v>43046</v>
      </c>
      <c r="L1722">
        <v>99214</v>
      </c>
      <c r="M1722" t="s">
        <v>656</v>
      </c>
      <c r="N1722" t="s">
        <v>655</v>
      </c>
      <c r="O1722" t="s">
        <v>656</v>
      </c>
      <c r="P1722" t="s">
        <v>655</v>
      </c>
      <c r="Q1722" t="s">
        <v>655</v>
      </c>
      <c r="V1722">
        <v>56.18</v>
      </c>
      <c r="W1722">
        <v>0</v>
      </c>
    </row>
    <row r="1723" spans="1:23" x14ac:dyDescent="0.35">
      <c r="A1723">
        <v>81000026331</v>
      </c>
      <c r="B1723">
        <v>1208997</v>
      </c>
      <c r="C1723">
        <v>3276051</v>
      </c>
      <c r="E1723" t="s">
        <v>49</v>
      </c>
      <c r="F1723" t="s">
        <v>30</v>
      </c>
      <c r="G1723" t="s">
        <v>31</v>
      </c>
      <c r="H1723" s="2">
        <v>42983</v>
      </c>
      <c r="L1723">
        <v>99213</v>
      </c>
      <c r="M1723" t="s">
        <v>655</v>
      </c>
      <c r="N1723" t="s">
        <v>657</v>
      </c>
      <c r="O1723" t="s">
        <v>655</v>
      </c>
      <c r="P1723" t="s">
        <v>657</v>
      </c>
      <c r="Q1723" t="s">
        <v>657</v>
      </c>
      <c r="V1723">
        <v>31.8</v>
      </c>
      <c r="W1723">
        <v>0</v>
      </c>
    </row>
    <row r="1724" spans="1:23" x14ac:dyDescent="0.35">
      <c r="A1724">
        <v>81000026331</v>
      </c>
      <c r="B1724">
        <v>1208997</v>
      </c>
      <c r="C1724">
        <v>3880499</v>
      </c>
      <c r="E1724" t="s">
        <v>49</v>
      </c>
      <c r="F1724" t="s">
        <v>30</v>
      </c>
      <c r="G1724" t="s">
        <v>31</v>
      </c>
      <c r="H1724" s="2">
        <v>43019</v>
      </c>
      <c r="L1724">
        <v>99214</v>
      </c>
      <c r="M1724" t="s">
        <v>646</v>
      </c>
      <c r="N1724" t="s">
        <v>175</v>
      </c>
      <c r="O1724" t="s">
        <v>646</v>
      </c>
      <c r="P1724" t="s">
        <v>175</v>
      </c>
      <c r="Q1724" t="s">
        <v>175</v>
      </c>
      <c r="R1724" t="s">
        <v>658</v>
      </c>
      <c r="S1724" t="s">
        <v>356</v>
      </c>
      <c r="V1724">
        <v>56.18</v>
      </c>
      <c r="W1724">
        <v>0</v>
      </c>
    </row>
    <row r="1725" spans="1:23" x14ac:dyDescent="0.35">
      <c r="A1725">
        <v>81000026331</v>
      </c>
      <c r="B1725">
        <v>1208997</v>
      </c>
      <c r="C1725">
        <v>3217214</v>
      </c>
      <c r="E1725" t="s">
        <v>49</v>
      </c>
      <c r="F1725" t="s">
        <v>30</v>
      </c>
      <c r="G1725" t="s">
        <v>31</v>
      </c>
      <c r="H1725" s="2">
        <v>43012</v>
      </c>
      <c r="L1725">
        <v>99214</v>
      </c>
      <c r="M1725" t="s">
        <v>659</v>
      </c>
      <c r="N1725" t="s">
        <v>570</v>
      </c>
      <c r="O1725" t="s">
        <v>659</v>
      </c>
      <c r="P1725" t="s">
        <v>570</v>
      </c>
      <c r="Q1725" t="s">
        <v>570</v>
      </c>
      <c r="V1725">
        <v>47.75</v>
      </c>
      <c r="W1725">
        <v>0</v>
      </c>
    </row>
    <row r="1726" spans="1:23" x14ac:dyDescent="0.35">
      <c r="A1726">
        <v>81000026331</v>
      </c>
      <c r="B1726">
        <v>1208997</v>
      </c>
      <c r="C1726">
        <v>3880499</v>
      </c>
      <c r="E1726" t="s">
        <v>49</v>
      </c>
      <c r="F1726" t="s">
        <v>30</v>
      </c>
      <c r="G1726" t="s">
        <v>31</v>
      </c>
      <c r="H1726" s="2">
        <v>42873</v>
      </c>
      <c r="L1726">
        <v>99213</v>
      </c>
      <c r="M1726" t="s">
        <v>660</v>
      </c>
      <c r="O1726" t="s">
        <v>660</v>
      </c>
      <c r="V1726">
        <v>33.67</v>
      </c>
      <c r="W1726">
        <v>0</v>
      </c>
    </row>
    <row r="1727" spans="1:23" x14ac:dyDescent="0.35">
      <c r="A1727">
        <v>81000026331</v>
      </c>
      <c r="C1727">
        <v>3002393</v>
      </c>
      <c r="E1727" t="s">
        <v>23</v>
      </c>
      <c r="F1727" t="s">
        <v>24</v>
      </c>
      <c r="G1727" t="s">
        <v>25</v>
      </c>
      <c r="H1727" s="2">
        <v>42626</v>
      </c>
      <c r="I1727" s="2">
        <v>42626</v>
      </c>
      <c r="J1727" s="2">
        <v>42628</v>
      </c>
      <c r="L1727" s="3" t="s">
        <v>661</v>
      </c>
      <c r="M1727" t="s">
        <v>646</v>
      </c>
      <c r="N1727" t="s">
        <v>645</v>
      </c>
      <c r="O1727" t="s">
        <v>646</v>
      </c>
      <c r="P1727" t="s">
        <v>645</v>
      </c>
      <c r="Q1727" t="s">
        <v>645</v>
      </c>
      <c r="R1727" t="s">
        <v>42</v>
      </c>
      <c r="S1727" t="s">
        <v>301</v>
      </c>
      <c r="T1727">
        <v>45</v>
      </c>
      <c r="U1727">
        <v>1317.47</v>
      </c>
    </row>
    <row r="1728" spans="1:23" x14ac:dyDescent="0.35">
      <c r="A1728">
        <v>81000026331</v>
      </c>
      <c r="B1728">
        <v>1208997</v>
      </c>
      <c r="C1728">
        <v>1666086</v>
      </c>
      <c r="E1728" t="s">
        <v>49</v>
      </c>
      <c r="F1728" t="s">
        <v>24</v>
      </c>
      <c r="G1728" t="s">
        <v>25</v>
      </c>
      <c r="H1728" s="2">
        <v>42626</v>
      </c>
      <c r="I1728" s="2">
        <v>42626</v>
      </c>
      <c r="J1728" s="2">
        <v>42628</v>
      </c>
      <c r="L1728" t="s">
        <v>662</v>
      </c>
      <c r="M1728" t="s">
        <v>646</v>
      </c>
      <c r="O1728" t="s">
        <v>646</v>
      </c>
      <c r="P1728" t="s">
        <v>112</v>
      </c>
      <c r="Q1728" t="s">
        <v>112</v>
      </c>
      <c r="R1728" t="s">
        <v>42</v>
      </c>
      <c r="S1728" t="s">
        <v>301</v>
      </c>
      <c r="T1728">
        <v>452</v>
      </c>
      <c r="V1728">
        <v>0</v>
      </c>
      <c r="W1728">
        <v>6901.57</v>
      </c>
    </row>
    <row r="1729" spans="1:23" x14ac:dyDescent="0.35">
      <c r="A1729">
        <v>81000026331</v>
      </c>
      <c r="B1729">
        <v>1208997</v>
      </c>
      <c r="C1729">
        <v>1666086</v>
      </c>
      <c r="E1729" t="s">
        <v>49</v>
      </c>
      <c r="F1729" t="s">
        <v>24</v>
      </c>
      <c r="G1729" t="s">
        <v>25</v>
      </c>
      <c r="H1729" s="2">
        <v>42626</v>
      </c>
      <c r="I1729" s="2">
        <v>42626</v>
      </c>
      <c r="J1729" s="2">
        <v>42628</v>
      </c>
      <c r="L1729" t="s">
        <v>662</v>
      </c>
      <c r="M1729" t="s">
        <v>646</v>
      </c>
      <c r="O1729" t="s">
        <v>646</v>
      </c>
      <c r="P1729" t="s">
        <v>112</v>
      </c>
      <c r="Q1729" t="s">
        <v>112</v>
      </c>
      <c r="R1729" t="s">
        <v>42</v>
      </c>
      <c r="S1729" t="s">
        <v>301</v>
      </c>
      <c r="T1729">
        <v>452</v>
      </c>
      <c r="V1729">
        <v>0</v>
      </c>
      <c r="W1729">
        <v>6901.57</v>
      </c>
    </row>
    <row r="1730" spans="1:23" x14ac:dyDescent="0.35">
      <c r="A1730">
        <v>81000026331</v>
      </c>
      <c r="B1730">
        <v>1208997</v>
      </c>
      <c r="C1730">
        <v>1666086</v>
      </c>
      <c r="E1730" t="s">
        <v>49</v>
      </c>
      <c r="F1730" t="s">
        <v>24</v>
      </c>
      <c r="G1730" t="s">
        <v>25</v>
      </c>
      <c r="H1730" s="2">
        <v>42626</v>
      </c>
      <c r="I1730" s="2">
        <v>42626</v>
      </c>
      <c r="J1730" s="2">
        <v>42628</v>
      </c>
      <c r="L1730" t="s">
        <v>662</v>
      </c>
      <c r="M1730" t="s">
        <v>646</v>
      </c>
      <c r="O1730" t="s">
        <v>646</v>
      </c>
      <c r="P1730" t="s">
        <v>112</v>
      </c>
      <c r="Q1730" t="s">
        <v>112</v>
      </c>
      <c r="R1730" t="s">
        <v>42</v>
      </c>
      <c r="S1730" t="s">
        <v>301</v>
      </c>
      <c r="T1730">
        <v>452</v>
      </c>
      <c r="V1730">
        <v>0</v>
      </c>
      <c r="W1730">
        <v>6901.57</v>
      </c>
    </row>
    <row r="1731" spans="1:23" x14ac:dyDescent="0.35">
      <c r="A1731">
        <v>81000026331</v>
      </c>
      <c r="B1731">
        <v>1208997</v>
      </c>
      <c r="C1731">
        <v>1666086</v>
      </c>
      <c r="E1731" t="s">
        <v>49</v>
      </c>
      <c r="F1731" t="s">
        <v>24</v>
      </c>
      <c r="G1731" t="s">
        <v>25</v>
      </c>
      <c r="H1731" s="2">
        <v>42626</v>
      </c>
      <c r="I1731" s="2">
        <v>42626</v>
      </c>
      <c r="J1731" s="2">
        <v>42628</v>
      </c>
      <c r="L1731" t="s">
        <v>662</v>
      </c>
      <c r="M1731" t="s">
        <v>646</v>
      </c>
      <c r="O1731" t="s">
        <v>646</v>
      </c>
      <c r="P1731" t="s">
        <v>112</v>
      </c>
      <c r="Q1731" t="s">
        <v>112</v>
      </c>
      <c r="R1731" t="s">
        <v>42</v>
      </c>
      <c r="S1731" t="s">
        <v>301</v>
      </c>
      <c r="T1731">
        <v>452</v>
      </c>
      <c r="V1731">
        <v>0</v>
      </c>
      <c r="W1731">
        <v>6901.57</v>
      </c>
    </row>
    <row r="1732" spans="1:23" x14ac:dyDescent="0.35">
      <c r="A1732">
        <v>81000026331</v>
      </c>
      <c r="B1732">
        <v>1208997</v>
      </c>
      <c r="C1732">
        <v>1666086</v>
      </c>
      <c r="E1732" t="s">
        <v>49</v>
      </c>
      <c r="F1732" t="s">
        <v>24</v>
      </c>
      <c r="G1732" t="s">
        <v>25</v>
      </c>
      <c r="H1732" s="2">
        <v>42626</v>
      </c>
      <c r="I1732" s="2">
        <v>42626</v>
      </c>
      <c r="J1732" s="2">
        <v>42628</v>
      </c>
      <c r="L1732" t="s">
        <v>662</v>
      </c>
      <c r="M1732" t="s">
        <v>646</v>
      </c>
      <c r="O1732" t="s">
        <v>646</v>
      </c>
      <c r="P1732" t="s">
        <v>112</v>
      </c>
      <c r="Q1732" t="s">
        <v>112</v>
      </c>
      <c r="R1732" t="s">
        <v>42</v>
      </c>
      <c r="S1732" t="s">
        <v>301</v>
      </c>
      <c r="T1732">
        <v>452</v>
      </c>
      <c r="V1732">
        <v>0</v>
      </c>
      <c r="W1732">
        <v>6901.57</v>
      </c>
    </row>
    <row r="1733" spans="1:23" x14ac:dyDescent="0.35">
      <c r="A1733">
        <v>81000026331</v>
      </c>
      <c r="B1733">
        <v>1208997</v>
      </c>
      <c r="C1733">
        <v>1666086</v>
      </c>
      <c r="E1733" t="s">
        <v>49</v>
      </c>
      <c r="F1733" t="s">
        <v>24</v>
      </c>
      <c r="G1733" t="s">
        <v>25</v>
      </c>
      <c r="H1733" s="2">
        <v>42626</v>
      </c>
      <c r="I1733" s="2">
        <v>42626</v>
      </c>
      <c r="J1733" s="2">
        <v>42628</v>
      </c>
      <c r="L1733" t="s">
        <v>662</v>
      </c>
      <c r="M1733" t="s">
        <v>646</v>
      </c>
      <c r="O1733" t="s">
        <v>646</v>
      </c>
      <c r="P1733" t="s">
        <v>112</v>
      </c>
      <c r="Q1733" t="s">
        <v>112</v>
      </c>
      <c r="R1733" t="s">
        <v>42</v>
      </c>
      <c r="S1733" t="s">
        <v>301</v>
      </c>
      <c r="T1733">
        <v>452</v>
      </c>
      <c r="V1733">
        <v>0</v>
      </c>
      <c r="W1733">
        <v>6901.57</v>
      </c>
    </row>
    <row r="1734" spans="1:23" x14ac:dyDescent="0.35">
      <c r="A1734">
        <v>81000026331</v>
      </c>
      <c r="B1734">
        <v>1208997</v>
      </c>
      <c r="C1734">
        <v>1666086</v>
      </c>
      <c r="E1734" t="s">
        <v>49</v>
      </c>
      <c r="F1734" t="s">
        <v>24</v>
      </c>
      <c r="G1734" t="s">
        <v>25</v>
      </c>
      <c r="H1734" s="2">
        <v>42626</v>
      </c>
      <c r="I1734" s="2">
        <v>42626</v>
      </c>
      <c r="J1734" s="2">
        <v>42628</v>
      </c>
      <c r="L1734" t="s">
        <v>662</v>
      </c>
      <c r="M1734" t="s">
        <v>646</v>
      </c>
      <c r="O1734" t="s">
        <v>646</v>
      </c>
      <c r="P1734" t="s">
        <v>112</v>
      </c>
      <c r="Q1734" t="s">
        <v>112</v>
      </c>
      <c r="R1734" t="s">
        <v>42</v>
      </c>
      <c r="S1734" t="s">
        <v>301</v>
      </c>
      <c r="T1734">
        <v>452</v>
      </c>
      <c r="V1734">
        <v>0</v>
      </c>
      <c r="W1734">
        <v>6901.57</v>
      </c>
    </row>
    <row r="1735" spans="1:23" x14ac:dyDescent="0.35">
      <c r="A1735">
        <v>81000026331</v>
      </c>
      <c r="B1735">
        <v>1208997</v>
      </c>
      <c r="C1735">
        <v>1666086</v>
      </c>
      <c r="E1735" t="s">
        <v>49</v>
      </c>
      <c r="F1735" t="s">
        <v>24</v>
      </c>
      <c r="G1735" t="s">
        <v>25</v>
      </c>
      <c r="H1735" s="2">
        <v>42626</v>
      </c>
      <c r="I1735" s="2">
        <v>42626</v>
      </c>
      <c r="J1735" s="2">
        <v>42628</v>
      </c>
      <c r="L1735" t="s">
        <v>662</v>
      </c>
      <c r="M1735" t="s">
        <v>646</v>
      </c>
      <c r="O1735" t="s">
        <v>646</v>
      </c>
      <c r="P1735" t="s">
        <v>112</v>
      </c>
      <c r="Q1735" t="s">
        <v>112</v>
      </c>
      <c r="R1735" t="s">
        <v>42</v>
      </c>
      <c r="S1735" t="s">
        <v>301</v>
      </c>
      <c r="T1735">
        <v>452</v>
      </c>
      <c r="V1735">
        <v>0</v>
      </c>
      <c r="W1735">
        <v>6901.57</v>
      </c>
    </row>
    <row r="1736" spans="1:23" x14ac:dyDescent="0.35">
      <c r="A1736">
        <v>81000026331</v>
      </c>
      <c r="B1736">
        <v>1208997</v>
      </c>
      <c r="C1736">
        <v>1666086</v>
      </c>
      <c r="E1736" t="s">
        <v>49</v>
      </c>
      <c r="F1736" t="s">
        <v>24</v>
      </c>
      <c r="G1736" t="s">
        <v>25</v>
      </c>
      <c r="H1736" s="2">
        <v>42626</v>
      </c>
      <c r="I1736" s="2">
        <v>42626</v>
      </c>
      <c r="J1736" s="2">
        <v>42628</v>
      </c>
      <c r="L1736" t="s">
        <v>662</v>
      </c>
      <c r="M1736" t="s">
        <v>646</v>
      </c>
      <c r="O1736" t="s">
        <v>646</v>
      </c>
      <c r="P1736" t="s">
        <v>112</v>
      </c>
      <c r="Q1736" t="s">
        <v>112</v>
      </c>
      <c r="R1736" t="s">
        <v>42</v>
      </c>
      <c r="S1736" t="s">
        <v>301</v>
      </c>
      <c r="T1736">
        <v>452</v>
      </c>
      <c r="V1736">
        <v>0</v>
      </c>
      <c r="W1736">
        <v>6901.57</v>
      </c>
    </row>
    <row r="1737" spans="1:23" x14ac:dyDescent="0.35">
      <c r="A1737">
        <v>81000026331</v>
      </c>
      <c r="B1737">
        <v>1208997</v>
      </c>
      <c r="C1737">
        <v>1666086</v>
      </c>
      <c r="E1737" t="s">
        <v>49</v>
      </c>
      <c r="F1737" t="s">
        <v>24</v>
      </c>
      <c r="G1737" t="s">
        <v>25</v>
      </c>
      <c r="H1737" s="2">
        <v>42626</v>
      </c>
      <c r="I1737" s="2">
        <v>42626</v>
      </c>
      <c r="J1737" s="2">
        <v>42628</v>
      </c>
      <c r="L1737" t="s">
        <v>662</v>
      </c>
      <c r="M1737" t="s">
        <v>646</v>
      </c>
      <c r="O1737" t="s">
        <v>646</v>
      </c>
      <c r="P1737" t="s">
        <v>112</v>
      </c>
      <c r="Q1737" t="s">
        <v>112</v>
      </c>
      <c r="R1737" t="s">
        <v>42</v>
      </c>
      <c r="S1737" t="s">
        <v>301</v>
      </c>
      <c r="T1737">
        <v>452</v>
      </c>
      <c r="V1737">
        <v>0</v>
      </c>
      <c r="W1737">
        <v>6901.57</v>
      </c>
    </row>
    <row r="1738" spans="1:23" x14ac:dyDescent="0.35">
      <c r="A1738">
        <v>81000026331</v>
      </c>
      <c r="B1738">
        <v>1208997</v>
      </c>
      <c r="C1738">
        <v>1666086</v>
      </c>
      <c r="E1738" t="s">
        <v>49</v>
      </c>
      <c r="F1738" t="s">
        <v>24</v>
      </c>
      <c r="G1738" t="s">
        <v>25</v>
      </c>
      <c r="H1738" s="2">
        <v>42626</v>
      </c>
      <c r="I1738" s="2">
        <v>42626</v>
      </c>
      <c r="J1738" s="2">
        <v>42628</v>
      </c>
      <c r="L1738" t="s">
        <v>662</v>
      </c>
      <c r="M1738" t="s">
        <v>646</v>
      </c>
      <c r="O1738" t="s">
        <v>646</v>
      </c>
      <c r="P1738" t="s">
        <v>112</v>
      </c>
      <c r="Q1738" t="s">
        <v>112</v>
      </c>
      <c r="R1738" t="s">
        <v>42</v>
      </c>
      <c r="S1738" t="s">
        <v>301</v>
      </c>
      <c r="T1738">
        <v>452</v>
      </c>
      <c r="V1738">
        <v>0</v>
      </c>
      <c r="W1738">
        <v>6901.57</v>
      </c>
    </row>
    <row r="1739" spans="1:23" x14ac:dyDescent="0.35">
      <c r="A1739">
        <v>81000026331</v>
      </c>
      <c r="B1739">
        <v>1208997</v>
      </c>
      <c r="C1739">
        <v>1666086</v>
      </c>
      <c r="E1739" t="s">
        <v>49</v>
      </c>
      <c r="F1739" t="s">
        <v>24</v>
      </c>
      <c r="G1739" t="s">
        <v>25</v>
      </c>
      <c r="H1739" s="2">
        <v>42626</v>
      </c>
      <c r="I1739" s="2">
        <v>42626</v>
      </c>
      <c r="J1739" s="2">
        <v>42628</v>
      </c>
      <c r="L1739" t="s">
        <v>662</v>
      </c>
      <c r="M1739" t="s">
        <v>646</v>
      </c>
      <c r="O1739" t="s">
        <v>646</v>
      </c>
      <c r="P1739" t="s">
        <v>112</v>
      </c>
      <c r="Q1739" t="s">
        <v>112</v>
      </c>
      <c r="R1739" t="s">
        <v>42</v>
      </c>
      <c r="S1739" t="s">
        <v>301</v>
      </c>
      <c r="T1739">
        <v>452</v>
      </c>
      <c r="V1739">
        <v>0</v>
      </c>
      <c r="W1739">
        <v>6901.57</v>
      </c>
    </row>
    <row r="1740" spans="1:23" x14ac:dyDescent="0.35">
      <c r="A1740">
        <v>81000026331</v>
      </c>
      <c r="B1740">
        <v>1208997</v>
      </c>
      <c r="C1740">
        <v>1666086</v>
      </c>
      <c r="E1740" t="s">
        <v>49</v>
      </c>
      <c r="F1740" t="s">
        <v>24</v>
      </c>
      <c r="G1740" t="s">
        <v>25</v>
      </c>
      <c r="H1740" s="2">
        <v>42626</v>
      </c>
      <c r="I1740" s="2">
        <v>42626</v>
      </c>
      <c r="J1740" s="2">
        <v>42628</v>
      </c>
      <c r="L1740" t="s">
        <v>662</v>
      </c>
      <c r="M1740" t="s">
        <v>646</v>
      </c>
      <c r="O1740" t="s">
        <v>646</v>
      </c>
      <c r="P1740" t="s">
        <v>112</v>
      </c>
      <c r="Q1740" t="s">
        <v>112</v>
      </c>
      <c r="R1740" t="s">
        <v>42</v>
      </c>
      <c r="S1740" t="s">
        <v>301</v>
      </c>
      <c r="T1740">
        <v>452</v>
      </c>
      <c r="V1740">
        <v>0</v>
      </c>
      <c r="W1740">
        <v>6901.57</v>
      </c>
    </row>
    <row r="1741" spans="1:23" x14ac:dyDescent="0.35">
      <c r="A1741">
        <v>81000026331</v>
      </c>
      <c r="B1741">
        <v>1208997</v>
      </c>
      <c r="C1741">
        <v>1666086</v>
      </c>
      <c r="E1741" t="s">
        <v>49</v>
      </c>
      <c r="F1741" t="s">
        <v>24</v>
      </c>
      <c r="G1741" t="s">
        <v>25</v>
      </c>
      <c r="H1741" s="2">
        <v>42626</v>
      </c>
      <c r="I1741" s="2">
        <v>42626</v>
      </c>
      <c r="J1741" s="2">
        <v>42628</v>
      </c>
      <c r="L1741" t="s">
        <v>662</v>
      </c>
      <c r="M1741" t="s">
        <v>646</v>
      </c>
      <c r="O1741" t="s">
        <v>646</v>
      </c>
      <c r="P1741" t="s">
        <v>112</v>
      </c>
      <c r="Q1741" t="s">
        <v>112</v>
      </c>
      <c r="R1741" t="s">
        <v>42</v>
      </c>
      <c r="S1741" t="s">
        <v>301</v>
      </c>
      <c r="T1741">
        <v>452</v>
      </c>
      <c r="V1741">
        <v>0</v>
      </c>
      <c r="W1741">
        <v>6901.57</v>
      </c>
    </row>
    <row r="1742" spans="1:23" x14ac:dyDescent="0.35">
      <c r="A1742">
        <v>81000026331</v>
      </c>
      <c r="B1742">
        <v>1208997</v>
      </c>
      <c r="C1742">
        <v>1666086</v>
      </c>
      <c r="E1742" t="s">
        <v>49</v>
      </c>
      <c r="F1742" t="s">
        <v>24</v>
      </c>
      <c r="G1742" t="s">
        <v>25</v>
      </c>
      <c r="H1742" s="2">
        <v>42626</v>
      </c>
      <c r="I1742" s="2">
        <v>42626</v>
      </c>
      <c r="J1742" s="2">
        <v>42628</v>
      </c>
      <c r="L1742" t="s">
        <v>662</v>
      </c>
      <c r="M1742" t="s">
        <v>646</v>
      </c>
      <c r="O1742" t="s">
        <v>646</v>
      </c>
      <c r="P1742" t="s">
        <v>112</v>
      </c>
      <c r="Q1742" t="s">
        <v>112</v>
      </c>
      <c r="R1742" t="s">
        <v>42</v>
      </c>
      <c r="S1742" t="s">
        <v>301</v>
      </c>
      <c r="T1742">
        <v>452</v>
      </c>
      <c r="V1742">
        <v>0</v>
      </c>
      <c r="W1742">
        <v>6901.57</v>
      </c>
    </row>
    <row r="1743" spans="1:23" x14ac:dyDescent="0.35">
      <c r="A1743">
        <v>81000026331</v>
      </c>
      <c r="B1743">
        <v>1208997</v>
      </c>
      <c r="C1743">
        <v>1666086</v>
      </c>
      <c r="E1743" t="s">
        <v>49</v>
      </c>
      <c r="F1743" t="s">
        <v>24</v>
      </c>
      <c r="G1743" t="s">
        <v>25</v>
      </c>
      <c r="H1743" s="2">
        <v>42626</v>
      </c>
      <c r="I1743" s="2">
        <v>42626</v>
      </c>
      <c r="J1743" s="2">
        <v>42628</v>
      </c>
      <c r="L1743" t="s">
        <v>662</v>
      </c>
      <c r="M1743" t="s">
        <v>646</v>
      </c>
      <c r="O1743" t="s">
        <v>646</v>
      </c>
      <c r="P1743" t="s">
        <v>112</v>
      </c>
      <c r="Q1743" t="s">
        <v>112</v>
      </c>
      <c r="R1743" t="s">
        <v>42</v>
      </c>
      <c r="S1743" t="s">
        <v>301</v>
      </c>
      <c r="T1743">
        <v>452</v>
      </c>
      <c r="V1743">
        <v>6901.57</v>
      </c>
      <c r="W1743">
        <v>6901.57</v>
      </c>
    </row>
    <row r="1744" spans="1:23" x14ac:dyDescent="0.35">
      <c r="A1744">
        <v>81000026331</v>
      </c>
      <c r="B1744">
        <v>1208997</v>
      </c>
      <c r="C1744">
        <v>1666086</v>
      </c>
      <c r="E1744" t="s">
        <v>49</v>
      </c>
      <c r="F1744" t="s">
        <v>24</v>
      </c>
      <c r="G1744" t="s">
        <v>25</v>
      </c>
      <c r="H1744" s="2">
        <v>42626</v>
      </c>
      <c r="I1744" s="2">
        <v>42626</v>
      </c>
      <c r="J1744" s="2">
        <v>42628</v>
      </c>
      <c r="L1744" t="s">
        <v>662</v>
      </c>
      <c r="M1744" t="s">
        <v>646</v>
      </c>
      <c r="O1744" t="s">
        <v>646</v>
      </c>
      <c r="P1744" t="s">
        <v>112</v>
      </c>
      <c r="Q1744" t="s">
        <v>112</v>
      </c>
      <c r="R1744" t="s">
        <v>42</v>
      </c>
      <c r="S1744" t="s">
        <v>301</v>
      </c>
      <c r="T1744">
        <v>452</v>
      </c>
      <c r="V1744">
        <v>0</v>
      </c>
      <c r="W1744">
        <v>6901.57</v>
      </c>
    </row>
    <row r="1745" spans="1:23" x14ac:dyDescent="0.35">
      <c r="A1745">
        <v>81000026331</v>
      </c>
      <c r="B1745">
        <v>1208997</v>
      </c>
      <c r="C1745">
        <v>1666086</v>
      </c>
      <c r="E1745" t="s">
        <v>49</v>
      </c>
      <c r="F1745" t="s">
        <v>24</v>
      </c>
      <c r="G1745" t="s">
        <v>25</v>
      </c>
      <c r="H1745" s="2">
        <v>42626</v>
      </c>
      <c r="I1745" s="2">
        <v>42626</v>
      </c>
      <c r="J1745" s="2">
        <v>42628</v>
      </c>
      <c r="L1745" t="s">
        <v>662</v>
      </c>
      <c r="M1745" t="s">
        <v>646</v>
      </c>
      <c r="O1745" t="s">
        <v>646</v>
      </c>
      <c r="P1745" t="s">
        <v>112</v>
      </c>
      <c r="Q1745" t="s">
        <v>112</v>
      </c>
      <c r="R1745" t="s">
        <v>42</v>
      </c>
      <c r="S1745" t="s">
        <v>301</v>
      </c>
      <c r="T1745">
        <v>452</v>
      </c>
      <c r="V1745">
        <v>0</v>
      </c>
      <c r="W1745">
        <v>6901.57</v>
      </c>
    </row>
    <row r="1746" spans="1:23" x14ac:dyDescent="0.35">
      <c r="A1746">
        <v>81000026331</v>
      </c>
      <c r="B1746">
        <v>1208997</v>
      </c>
      <c r="C1746">
        <v>1666086</v>
      </c>
      <c r="E1746" t="s">
        <v>49</v>
      </c>
      <c r="F1746" t="s">
        <v>24</v>
      </c>
      <c r="G1746" t="s">
        <v>25</v>
      </c>
      <c r="H1746" s="2">
        <v>42626</v>
      </c>
      <c r="I1746" s="2">
        <v>42626</v>
      </c>
      <c r="J1746" s="2">
        <v>42628</v>
      </c>
      <c r="L1746" t="s">
        <v>662</v>
      </c>
      <c r="M1746" t="s">
        <v>646</v>
      </c>
      <c r="O1746" t="s">
        <v>646</v>
      </c>
      <c r="P1746" t="s">
        <v>112</v>
      </c>
      <c r="Q1746" t="s">
        <v>112</v>
      </c>
      <c r="R1746" t="s">
        <v>42</v>
      </c>
      <c r="S1746" t="s">
        <v>301</v>
      </c>
      <c r="T1746">
        <v>452</v>
      </c>
      <c r="V1746">
        <v>0</v>
      </c>
      <c r="W1746">
        <v>6901.57</v>
      </c>
    </row>
    <row r="1747" spans="1:23" x14ac:dyDescent="0.35">
      <c r="A1747">
        <v>81000026331</v>
      </c>
      <c r="B1747">
        <v>1208997</v>
      </c>
      <c r="C1747">
        <v>1666086</v>
      </c>
      <c r="E1747" t="s">
        <v>49</v>
      </c>
      <c r="F1747" t="s">
        <v>24</v>
      </c>
      <c r="G1747" t="s">
        <v>25</v>
      </c>
      <c r="H1747" s="2">
        <v>42626</v>
      </c>
      <c r="I1747" s="2">
        <v>42626</v>
      </c>
      <c r="J1747" s="2">
        <v>42628</v>
      </c>
      <c r="L1747" t="s">
        <v>662</v>
      </c>
      <c r="M1747" t="s">
        <v>646</v>
      </c>
      <c r="O1747" t="s">
        <v>646</v>
      </c>
      <c r="P1747" t="s">
        <v>112</v>
      </c>
      <c r="Q1747" t="s">
        <v>112</v>
      </c>
      <c r="R1747" t="s">
        <v>42</v>
      </c>
      <c r="S1747" t="s">
        <v>301</v>
      </c>
      <c r="T1747">
        <v>452</v>
      </c>
      <c r="V1747">
        <v>0</v>
      </c>
      <c r="W1747">
        <v>6901.57</v>
      </c>
    </row>
    <row r="1748" spans="1:23" x14ac:dyDescent="0.35">
      <c r="A1748">
        <v>81000026331</v>
      </c>
      <c r="B1748">
        <v>1208997</v>
      </c>
      <c r="C1748">
        <v>1666086</v>
      </c>
      <c r="E1748" t="s">
        <v>49</v>
      </c>
      <c r="F1748" t="s">
        <v>24</v>
      </c>
      <c r="G1748" t="s">
        <v>25</v>
      </c>
      <c r="H1748" s="2">
        <v>42627</v>
      </c>
      <c r="I1748" s="2">
        <v>42626</v>
      </c>
      <c r="J1748" s="2">
        <v>42628</v>
      </c>
      <c r="L1748" t="s">
        <v>662</v>
      </c>
      <c r="M1748" t="s">
        <v>646</v>
      </c>
      <c r="O1748" t="s">
        <v>646</v>
      </c>
      <c r="P1748" t="s">
        <v>112</v>
      </c>
      <c r="Q1748" t="s">
        <v>112</v>
      </c>
      <c r="R1748" t="s">
        <v>42</v>
      </c>
      <c r="S1748" t="s">
        <v>301</v>
      </c>
      <c r="T1748">
        <v>452</v>
      </c>
      <c r="V1748">
        <v>0</v>
      </c>
      <c r="W1748">
        <v>6901.57</v>
      </c>
    </row>
    <row r="1749" spans="1:23" x14ac:dyDescent="0.35">
      <c r="A1749">
        <v>81000026331</v>
      </c>
      <c r="B1749">
        <v>1208997</v>
      </c>
      <c r="C1749">
        <v>1666086</v>
      </c>
      <c r="E1749" t="s">
        <v>49</v>
      </c>
      <c r="F1749" t="s">
        <v>24</v>
      </c>
      <c r="G1749" t="s">
        <v>25</v>
      </c>
      <c r="H1749" s="2">
        <v>42626</v>
      </c>
      <c r="I1749" s="2">
        <v>42626</v>
      </c>
      <c r="J1749" s="2">
        <v>42628</v>
      </c>
      <c r="L1749" t="s">
        <v>662</v>
      </c>
      <c r="M1749" t="s">
        <v>646</v>
      </c>
      <c r="O1749" t="s">
        <v>646</v>
      </c>
      <c r="P1749" t="s">
        <v>112</v>
      </c>
      <c r="Q1749" t="s">
        <v>112</v>
      </c>
      <c r="R1749" t="s">
        <v>42</v>
      </c>
      <c r="S1749" t="s">
        <v>301</v>
      </c>
      <c r="T1749">
        <v>452</v>
      </c>
      <c r="V1749">
        <v>0</v>
      </c>
      <c r="W1749">
        <v>6901.57</v>
      </c>
    </row>
    <row r="1750" spans="1:23" x14ac:dyDescent="0.35">
      <c r="A1750">
        <v>81000028273</v>
      </c>
      <c r="B1750">
        <v>1751046</v>
      </c>
      <c r="C1750">
        <v>2826671</v>
      </c>
      <c r="E1750" t="s">
        <v>49</v>
      </c>
      <c r="F1750" t="s">
        <v>30</v>
      </c>
      <c r="G1750" t="s">
        <v>44</v>
      </c>
      <c r="H1750" s="2">
        <v>42566</v>
      </c>
      <c r="L1750">
        <v>99284</v>
      </c>
      <c r="M1750" t="s">
        <v>293</v>
      </c>
      <c r="O1750" t="s">
        <v>293</v>
      </c>
      <c r="V1750">
        <v>86.89</v>
      </c>
      <c r="W1750">
        <v>0</v>
      </c>
    </row>
    <row r="1751" spans="1:23" x14ac:dyDescent="0.35">
      <c r="A1751">
        <v>81000028273</v>
      </c>
      <c r="B1751">
        <v>1751046</v>
      </c>
      <c r="C1751">
        <v>354632</v>
      </c>
      <c r="E1751" t="s">
        <v>49</v>
      </c>
      <c r="F1751" t="s">
        <v>23</v>
      </c>
      <c r="G1751" t="s">
        <v>44</v>
      </c>
      <c r="H1751" s="2">
        <v>42566</v>
      </c>
      <c r="J1751" s="2">
        <v>42566</v>
      </c>
      <c r="L1751">
        <v>99284</v>
      </c>
      <c r="M1751" t="s">
        <v>293</v>
      </c>
      <c r="N1751" t="s">
        <v>312</v>
      </c>
      <c r="O1751" t="s">
        <v>293</v>
      </c>
      <c r="P1751" t="s">
        <v>312</v>
      </c>
      <c r="Q1751" t="s">
        <v>312</v>
      </c>
      <c r="R1751" t="s">
        <v>405</v>
      </c>
      <c r="S1751" t="s">
        <v>42</v>
      </c>
      <c r="V1751">
        <v>116.46</v>
      </c>
      <c r="W1751">
        <v>485.39</v>
      </c>
    </row>
    <row r="1752" spans="1:23" x14ac:dyDescent="0.35">
      <c r="A1752">
        <v>81000028273</v>
      </c>
      <c r="B1752">
        <v>1751046</v>
      </c>
      <c r="C1752">
        <v>2677241</v>
      </c>
      <c r="E1752" t="s">
        <v>49</v>
      </c>
      <c r="F1752" t="s">
        <v>30</v>
      </c>
      <c r="G1752" t="s">
        <v>44</v>
      </c>
      <c r="H1752" s="2">
        <v>42605</v>
      </c>
      <c r="L1752">
        <v>99285</v>
      </c>
      <c r="M1752" t="s">
        <v>293</v>
      </c>
      <c r="N1752" t="s">
        <v>66</v>
      </c>
      <c r="O1752" t="s">
        <v>293</v>
      </c>
      <c r="P1752" t="s">
        <v>66</v>
      </c>
      <c r="Q1752" t="s">
        <v>66</v>
      </c>
      <c r="V1752">
        <v>128.22</v>
      </c>
      <c r="W1752">
        <v>0</v>
      </c>
    </row>
    <row r="1753" spans="1:23" x14ac:dyDescent="0.35">
      <c r="A1753">
        <v>81000028273</v>
      </c>
      <c r="B1753">
        <v>1751046</v>
      </c>
      <c r="C1753">
        <v>1730336</v>
      </c>
      <c r="E1753" t="s">
        <v>49</v>
      </c>
      <c r="F1753" t="s">
        <v>30</v>
      </c>
      <c r="G1753" t="s">
        <v>44</v>
      </c>
      <c r="H1753" s="2">
        <v>42586</v>
      </c>
      <c r="L1753">
        <v>99285</v>
      </c>
      <c r="M1753" t="s">
        <v>190</v>
      </c>
      <c r="N1753" t="s">
        <v>42</v>
      </c>
      <c r="O1753" t="s">
        <v>190</v>
      </c>
      <c r="P1753" t="s">
        <v>42</v>
      </c>
      <c r="Q1753" t="s">
        <v>42</v>
      </c>
      <c r="V1753">
        <v>128.22</v>
      </c>
      <c r="W1753">
        <v>0</v>
      </c>
    </row>
    <row r="1754" spans="1:23" x14ac:dyDescent="0.35">
      <c r="A1754">
        <v>81000028273</v>
      </c>
      <c r="B1754">
        <v>1751046</v>
      </c>
      <c r="C1754">
        <v>2460593</v>
      </c>
      <c r="E1754" t="s">
        <v>49</v>
      </c>
      <c r="F1754" t="s">
        <v>23</v>
      </c>
      <c r="G1754" t="s">
        <v>44</v>
      </c>
      <c r="H1754" s="2">
        <v>42605</v>
      </c>
      <c r="J1754" s="2">
        <v>42605</v>
      </c>
      <c r="L1754">
        <v>99285</v>
      </c>
      <c r="M1754" t="s">
        <v>293</v>
      </c>
      <c r="N1754" t="s">
        <v>154</v>
      </c>
      <c r="O1754" t="s">
        <v>293</v>
      </c>
      <c r="P1754" t="s">
        <v>154</v>
      </c>
      <c r="Q1754" t="s">
        <v>154</v>
      </c>
      <c r="R1754" t="s">
        <v>42</v>
      </c>
      <c r="S1754" t="s">
        <v>94</v>
      </c>
      <c r="V1754">
        <v>116.46</v>
      </c>
      <c r="W1754">
        <v>489.19</v>
      </c>
    </row>
    <row r="1755" spans="1:23" x14ac:dyDescent="0.35">
      <c r="A1755">
        <v>81000028273</v>
      </c>
      <c r="B1755">
        <v>1751046</v>
      </c>
      <c r="C1755">
        <v>1730336</v>
      </c>
      <c r="E1755" t="s">
        <v>49</v>
      </c>
      <c r="F1755" t="s">
        <v>30</v>
      </c>
      <c r="G1755" t="s">
        <v>44</v>
      </c>
      <c r="H1755" s="2">
        <v>42605</v>
      </c>
      <c r="L1755">
        <v>99284</v>
      </c>
      <c r="M1755" t="s">
        <v>293</v>
      </c>
      <c r="N1755" t="s">
        <v>66</v>
      </c>
      <c r="O1755" t="s">
        <v>293</v>
      </c>
      <c r="P1755" t="s">
        <v>66</v>
      </c>
      <c r="Q1755" t="s">
        <v>66</v>
      </c>
      <c r="V1755">
        <v>86.89</v>
      </c>
      <c r="W1755">
        <v>0</v>
      </c>
    </row>
    <row r="1756" spans="1:23" x14ac:dyDescent="0.35">
      <c r="A1756">
        <v>81000028273</v>
      </c>
      <c r="B1756">
        <v>1751046</v>
      </c>
      <c r="C1756">
        <v>2826671</v>
      </c>
      <c r="E1756" t="s">
        <v>49</v>
      </c>
      <c r="F1756" t="s">
        <v>30</v>
      </c>
      <c r="G1756" t="s">
        <v>44</v>
      </c>
      <c r="H1756" s="2">
        <v>42604</v>
      </c>
      <c r="L1756">
        <v>99285</v>
      </c>
      <c r="M1756" t="s">
        <v>293</v>
      </c>
      <c r="O1756" t="s">
        <v>293</v>
      </c>
      <c r="V1756">
        <v>128.22</v>
      </c>
      <c r="W1756">
        <v>0</v>
      </c>
    </row>
    <row r="1757" spans="1:23" x14ac:dyDescent="0.35">
      <c r="A1757">
        <v>81000028273</v>
      </c>
      <c r="B1757">
        <v>1751046</v>
      </c>
      <c r="C1757">
        <v>354632</v>
      </c>
      <c r="E1757" t="s">
        <v>49</v>
      </c>
      <c r="F1757" t="s">
        <v>23</v>
      </c>
      <c r="G1757" t="s">
        <v>44</v>
      </c>
      <c r="H1757" s="2">
        <v>42604</v>
      </c>
      <c r="J1757" s="2">
        <v>42604</v>
      </c>
      <c r="L1757">
        <v>99284</v>
      </c>
      <c r="M1757" t="s">
        <v>293</v>
      </c>
      <c r="N1757" t="s">
        <v>66</v>
      </c>
      <c r="O1757" t="s">
        <v>293</v>
      </c>
      <c r="P1757" t="s">
        <v>66</v>
      </c>
      <c r="Q1757" t="s">
        <v>66</v>
      </c>
      <c r="R1757" t="s">
        <v>312</v>
      </c>
      <c r="S1757" t="s">
        <v>42</v>
      </c>
      <c r="V1757">
        <v>116.46</v>
      </c>
      <c r="W1757">
        <v>515.09</v>
      </c>
    </row>
    <row r="1758" spans="1:23" x14ac:dyDescent="0.35">
      <c r="A1758">
        <v>81000028273</v>
      </c>
      <c r="B1758">
        <v>1751046</v>
      </c>
      <c r="C1758">
        <v>2460593</v>
      </c>
      <c r="E1758" t="s">
        <v>49</v>
      </c>
      <c r="F1758" t="s">
        <v>23</v>
      </c>
      <c r="G1758" t="s">
        <v>44</v>
      </c>
      <c r="H1758" s="2">
        <v>43101</v>
      </c>
      <c r="J1758" s="2">
        <v>43104</v>
      </c>
      <c r="L1758">
        <v>99285</v>
      </c>
      <c r="M1758" t="s">
        <v>256</v>
      </c>
      <c r="N1758" t="s">
        <v>106</v>
      </c>
      <c r="O1758" t="s">
        <v>256</v>
      </c>
      <c r="P1758" t="s">
        <v>106</v>
      </c>
      <c r="Q1758" t="s">
        <v>106</v>
      </c>
      <c r="R1758" t="s">
        <v>663</v>
      </c>
      <c r="S1758" t="s">
        <v>297</v>
      </c>
      <c r="V1758">
        <v>0</v>
      </c>
      <c r="W1758">
        <v>1500</v>
      </c>
    </row>
    <row r="1759" spans="1:23" x14ac:dyDescent="0.35">
      <c r="A1759">
        <v>81000028273</v>
      </c>
      <c r="B1759">
        <v>1751046</v>
      </c>
      <c r="C1759">
        <v>1730336</v>
      </c>
      <c r="E1759" t="s">
        <v>49</v>
      </c>
      <c r="F1759" t="s">
        <v>30</v>
      </c>
      <c r="G1759" t="s">
        <v>44</v>
      </c>
      <c r="H1759" s="2">
        <v>43101</v>
      </c>
      <c r="L1759">
        <v>99284</v>
      </c>
      <c r="M1759" t="s">
        <v>297</v>
      </c>
      <c r="N1759" t="s">
        <v>416</v>
      </c>
      <c r="O1759" t="s">
        <v>297</v>
      </c>
      <c r="P1759" t="s">
        <v>416</v>
      </c>
      <c r="Q1759" t="s">
        <v>416</v>
      </c>
      <c r="V1759">
        <v>86.41</v>
      </c>
      <c r="W1759">
        <v>0</v>
      </c>
    </row>
    <row r="1760" spans="1:23" x14ac:dyDescent="0.35">
      <c r="A1760">
        <v>81000028273</v>
      </c>
      <c r="B1760">
        <v>1751046</v>
      </c>
      <c r="C1760">
        <v>354632</v>
      </c>
      <c r="E1760" t="s">
        <v>49</v>
      </c>
      <c r="F1760" t="s">
        <v>23</v>
      </c>
      <c r="G1760" t="s">
        <v>44</v>
      </c>
      <c r="H1760" s="2">
        <v>42853</v>
      </c>
      <c r="J1760" s="2">
        <v>42853</v>
      </c>
      <c r="L1760">
        <v>99284</v>
      </c>
      <c r="M1760" t="s">
        <v>329</v>
      </c>
      <c r="N1760" t="s">
        <v>380</v>
      </c>
      <c r="O1760" t="s">
        <v>329</v>
      </c>
      <c r="P1760" t="s">
        <v>380</v>
      </c>
      <c r="Q1760" t="s">
        <v>380</v>
      </c>
      <c r="R1760" t="s">
        <v>100</v>
      </c>
      <c r="S1760" t="s">
        <v>312</v>
      </c>
      <c r="V1760">
        <v>0</v>
      </c>
      <c r="W1760">
        <v>676.89</v>
      </c>
    </row>
    <row r="1761" spans="1:23" x14ac:dyDescent="0.35">
      <c r="A1761">
        <v>81000028273</v>
      </c>
      <c r="B1761">
        <v>1751046</v>
      </c>
      <c r="C1761">
        <v>3264931</v>
      </c>
      <c r="E1761" t="s">
        <v>49</v>
      </c>
      <c r="F1761" t="s">
        <v>30</v>
      </c>
      <c r="G1761" t="s">
        <v>44</v>
      </c>
      <c r="H1761" s="2">
        <v>42853</v>
      </c>
      <c r="L1761">
        <v>99285</v>
      </c>
      <c r="M1761" t="s">
        <v>329</v>
      </c>
      <c r="N1761" t="s">
        <v>664</v>
      </c>
      <c r="O1761" t="s">
        <v>329</v>
      </c>
      <c r="P1761" t="s">
        <v>664</v>
      </c>
      <c r="Q1761" t="s">
        <v>664</v>
      </c>
      <c r="V1761">
        <v>119.29</v>
      </c>
      <c r="W1761">
        <v>0</v>
      </c>
    </row>
    <row r="1762" spans="1:23" x14ac:dyDescent="0.35">
      <c r="A1762">
        <v>81000028273</v>
      </c>
      <c r="B1762">
        <v>1751046</v>
      </c>
      <c r="C1762">
        <v>354632</v>
      </c>
      <c r="E1762" t="s">
        <v>49</v>
      </c>
      <c r="F1762" t="s">
        <v>23</v>
      </c>
      <c r="G1762" t="s">
        <v>44</v>
      </c>
      <c r="H1762" s="2">
        <v>43099</v>
      </c>
      <c r="J1762" s="2">
        <v>43099</v>
      </c>
      <c r="L1762">
        <v>99283</v>
      </c>
      <c r="M1762" t="s">
        <v>665</v>
      </c>
      <c r="N1762" t="s">
        <v>100</v>
      </c>
      <c r="O1762" t="s">
        <v>665</v>
      </c>
      <c r="P1762" t="s">
        <v>100</v>
      </c>
      <c r="Q1762" t="s">
        <v>100</v>
      </c>
      <c r="R1762" t="s">
        <v>578</v>
      </c>
      <c r="S1762" t="s">
        <v>221</v>
      </c>
      <c r="V1762">
        <v>148.91</v>
      </c>
      <c r="W1762">
        <v>424.89</v>
      </c>
    </row>
    <row r="1763" spans="1:23" x14ac:dyDescent="0.35">
      <c r="A1763">
        <v>81000028273</v>
      </c>
      <c r="B1763">
        <v>1751046</v>
      </c>
      <c r="C1763">
        <v>3264931</v>
      </c>
      <c r="E1763" t="s">
        <v>49</v>
      </c>
      <c r="F1763" t="s">
        <v>30</v>
      </c>
      <c r="G1763" t="s">
        <v>44</v>
      </c>
      <c r="H1763" s="2">
        <v>43099</v>
      </c>
      <c r="L1763">
        <v>99285</v>
      </c>
      <c r="M1763" t="s">
        <v>665</v>
      </c>
      <c r="N1763" t="s">
        <v>666</v>
      </c>
      <c r="O1763" t="s">
        <v>665</v>
      </c>
      <c r="P1763" t="s">
        <v>666</v>
      </c>
      <c r="Q1763" t="s">
        <v>666</v>
      </c>
      <c r="V1763">
        <v>66.52</v>
      </c>
      <c r="W1763">
        <v>0</v>
      </c>
    </row>
    <row r="1764" spans="1:23" x14ac:dyDescent="0.35">
      <c r="A1764">
        <v>81000028273</v>
      </c>
      <c r="B1764">
        <v>1751046</v>
      </c>
      <c r="C1764">
        <v>279034</v>
      </c>
      <c r="E1764" t="s">
        <v>49</v>
      </c>
      <c r="F1764" t="s">
        <v>23</v>
      </c>
      <c r="G1764" t="s">
        <v>44</v>
      </c>
      <c r="H1764" s="2">
        <v>42614</v>
      </c>
      <c r="J1764" s="2">
        <v>42615</v>
      </c>
      <c r="L1764">
        <v>99284</v>
      </c>
      <c r="M1764" t="s">
        <v>667</v>
      </c>
      <c r="N1764" t="s">
        <v>293</v>
      </c>
      <c r="O1764" t="s">
        <v>667</v>
      </c>
      <c r="P1764" t="s">
        <v>293</v>
      </c>
      <c r="Q1764" t="s">
        <v>293</v>
      </c>
      <c r="R1764" t="s">
        <v>152</v>
      </c>
      <c r="S1764" t="s">
        <v>365</v>
      </c>
      <c r="V1764">
        <v>0</v>
      </c>
      <c r="W1764">
        <v>1144.96</v>
      </c>
    </row>
    <row r="1765" spans="1:23" x14ac:dyDescent="0.35">
      <c r="A1765">
        <v>81000028273</v>
      </c>
      <c r="B1765">
        <v>1751046</v>
      </c>
      <c r="C1765">
        <v>354632</v>
      </c>
      <c r="E1765" t="s">
        <v>49</v>
      </c>
      <c r="F1765" t="s">
        <v>23</v>
      </c>
      <c r="G1765" t="s">
        <v>44</v>
      </c>
      <c r="H1765" s="2">
        <v>42617</v>
      </c>
      <c r="J1765" s="2">
        <v>42617</v>
      </c>
      <c r="L1765">
        <v>99285</v>
      </c>
      <c r="M1765" t="s">
        <v>668</v>
      </c>
      <c r="N1765" t="s">
        <v>293</v>
      </c>
      <c r="O1765" t="s">
        <v>668</v>
      </c>
      <c r="P1765" t="s">
        <v>293</v>
      </c>
      <c r="Q1765" t="s">
        <v>293</v>
      </c>
      <c r="R1765" t="s">
        <v>329</v>
      </c>
      <c r="V1765">
        <v>0</v>
      </c>
      <c r="W1765">
        <v>941.19</v>
      </c>
    </row>
    <row r="1766" spans="1:23" x14ac:dyDescent="0.35">
      <c r="A1766">
        <v>81000028273</v>
      </c>
      <c r="B1766">
        <v>1751046</v>
      </c>
      <c r="C1766">
        <v>1730336</v>
      </c>
      <c r="E1766" t="s">
        <v>49</v>
      </c>
      <c r="F1766" t="s">
        <v>30</v>
      </c>
      <c r="G1766" t="s">
        <v>44</v>
      </c>
      <c r="H1766" s="2">
        <v>42617</v>
      </c>
      <c r="L1766">
        <v>99285</v>
      </c>
      <c r="M1766" t="s">
        <v>190</v>
      </c>
      <c r="O1766" t="s">
        <v>190</v>
      </c>
      <c r="V1766">
        <v>128.22</v>
      </c>
      <c r="W1766">
        <v>0</v>
      </c>
    </row>
    <row r="1767" spans="1:23" x14ac:dyDescent="0.35">
      <c r="A1767">
        <v>81000028273</v>
      </c>
      <c r="B1767">
        <v>1751046</v>
      </c>
      <c r="C1767">
        <v>956538</v>
      </c>
      <c r="E1767" t="s">
        <v>49</v>
      </c>
      <c r="F1767" t="s">
        <v>30</v>
      </c>
      <c r="G1767" t="s">
        <v>44</v>
      </c>
      <c r="H1767" s="2">
        <v>42615</v>
      </c>
      <c r="L1767">
        <v>99285</v>
      </c>
      <c r="M1767" t="s">
        <v>293</v>
      </c>
      <c r="N1767" t="s">
        <v>669</v>
      </c>
      <c r="O1767" t="s">
        <v>293</v>
      </c>
      <c r="P1767" t="s">
        <v>669</v>
      </c>
      <c r="Q1767" t="s">
        <v>669</v>
      </c>
      <c r="R1767" t="s">
        <v>66</v>
      </c>
      <c r="V1767">
        <v>196.6</v>
      </c>
      <c r="W1767">
        <v>0</v>
      </c>
    </row>
    <row r="1768" spans="1:23" x14ac:dyDescent="0.35">
      <c r="A1768">
        <v>81000028273</v>
      </c>
      <c r="B1768">
        <v>1751046</v>
      </c>
      <c r="C1768">
        <v>2826671</v>
      </c>
      <c r="E1768" t="s">
        <v>49</v>
      </c>
      <c r="F1768" t="s">
        <v>30</v>
      </c>
      <c r="G1768" t="s">
        <v>44</v>
      </c>
      <c r="H1768" s="2">
        <v>42617</v>
      </c>
      <c r="L1768">
        <v>99285</v>
      </c>
      <c r="M1768" t="s">
        <v>293</v>
      </c>
      <c r="N1768" t="s">
        <v>176</v>
      </c>
      <c r="O1768" t="s">
        <v>293</v>
      </c>
      <c r="P1768" t="s">
        <v>176</v>
      </c>
      <c r="Q1768" t="s">
        <v>176</v>
      </c>
      <c r="V1768">
        <v>128.22</v>
      </c>
      <c r="W1768">
        <v>0</v>
      </c>
    </row>
    <row r="1769" spans="1:23" x14ac:dyDescent="0.35">
      <c r="A1769">
        <v>81000028273</v>
      </c>
      <c r="B1769">
        <v>1751046</v>
      </c>
      <c r="C1769">
        <v>1730336</v>
      </c>
      <c r="E1769" t="s">
        <v>49</v>
      </c>
      <c r="F1769" t="s">
        <v>30</v>
      </c>
      <c r="G1769" t="s">
        <v>44</v>
      </c>
      <c r="H1769" s="2">
        <v>42894</v>
      </c>
      <c r="L1769">
        <v>99285</v>
      </c>
      <c r="M1769" t="s">
        <v>509</v>
      </c>
      <c r="N1769" t="s">
        <v>66</v>
      </c>
      <c r="O1769" t="s">
        <v>509</v>
      </c>
      <c r="P1769" t="s">
        <v>66</v>
      </c>
      <c r="Q1769" t="s">
        <v>66</v>
      </c>
      <c r="V1769">
        <v>127.81</v>
      </c>
      <c r="W1769">
        <v>0</v>
      </c>
    </row>
    <row r="1770" spans="1:23" x14ac:dyDescent="0.35">
      <c r="A1770">
        <v>81000028273</v>
      </c>
      <c r="B1770">
        <v>1751046</v>
      </c>
      <c r="C1770">
        <v>3012159</v>
      </c>
      <c r="E1770" t="s">
        <v>49</v>
      </c>
      <c r="F1770" t="s">
        <v>30</v>
      </c>
      <c r="G1770" t="s">
        <v>31</v>
      </c>
      <c r="H1770" s="2">
        <v>42487</v>
      </c>
      <c r="L1770">
        <v>99213</v>
      </c>
      <c r="M1770" t="s">
        <v>251</v>
      </c>
      <c r="O1770" t="s">
        <v>251</v>
      </c>
      <c r="V1770">
        <v>70.81</v>
      </c>
      <c r="W1770">
        <v>0</v>
      </c>
    </row>
    <row r="1771" spans="1:23" x14ac:dyDescent="0.35">
      <c r="A1771">
        <v>81000028273</v>
      </c>
      <c r="B1771">
        <v>1751046</v>
      </c>
      <c r="C1771">
        <v>2587231</v>
      </c>
      <c r="E1771" t="s">
        <v>49</v>
      </c>
      <c r="F1771" t="s">
        <v>30</v>
      </c>
      <c r="G1771" t="s">
        <v>31</v>
      </c>
      <c r="H1771" s="2">
        <v>43136</v>
      </c>
      <c r="L1771">
        <v>99213</v>
      </c>
      <c r="M1771" t="s">
        <v>247</v>
      </c>
      <c r="N1771" t="s">
        <v>559</v>
      </c>
      <c r="O1771" t="s">
        <v>247</v>
      </c>
      <c r="P1771" t="s">
        <v>559</v>
      </c>
      <c r="Q1771" t="s">
        <v>559</v>
      </c>
      <c r="R1771" t="s">
        <v>42</v>
      </c>
      <c r="V1771">
        <v>64.17</v>
      </c>
      <c r="W1771">
        <v>0</v>
      </c>
    </row>
    <row r="1772" spans="1:23" x14ac:dyDescent="0.35">
      <c r="A1772">
        <v>81000028273</v>
      </c>
      <c r="B1772">
        <v>1751046</v>
      </c>
      <c r="C1772">
        <v>2587231</v>
      </c>
      <c r="E1772" t="s">
        <v>49</v>
      </c>
      <c r="F1772" t="s">
        <v>30</v>
      </c>
      <c r="G1772" t="s">
        <v>31</v>
      </c>
      <c r="H1772" s="2">
        <v>42597</v>
      </c>
      <c r="L1772">
        <v>99203</v>
      </c>
      <c r="M1772" t="s">
        <v>190</v>
      </c>
      <c r="O1772" t="s">
        <v>190</v>
      </c>
      <c r="V1772">
        <v>94.19</v>
      </c>
      <c r="W1772">
        <v>0</v>
      </c>
    </row>
    <row r="1773" spans="1:23" x14ac:dyDescent="0.35">
      <c r="A1773">
        <v>81000028273</v>
      </c>
      <c r="B1773">
        <v>1751046</v>
      </c>
      <c r="C1773">
        <v>2587231</v>
      </c>
      <c r="E1773" t="s">
        <v>49</v>
      </c>
      <c r="F1773" t="s">
        <v>30</v>
      </c>
      <c r="G1773" t="s">
        <v>31</v>
      </c>
      <c r="H1773" s="2">
        <v>42608</v>
      </c>
      <c r="L1773">
        <v>99213</v>
      </c>
      <c r="M1773" t="s">
        <v>670</v>
      </c>
      <c r="N1773" t="s">
        <v>671</v>
      </c>
      <c r="O1773" t="s">
        <v>670</v>
      </c>
      <c r="P1773" t="s">
        <v>671</v>
      </c>
      <c r="Q1773" t="s">
        <v>671</v>
      </c>
      <c r="V1773">
        <v>63.73</v>
      </c>
      <c r="W1773">
        <v>0</v>
      </c>
    </row>
    <row r="1774" spans="1:23" x14ac:dyDescent="0.35">
      <c r="A1774">
        <v>81000028273</v>
      </c>
      <c r="B1774">
        <v>1751046</v>
      </c>
      <c r="C1774">
        <v>2587231</v>
      </c>
      <c r="E1774" t="s">
        <v>49</v>
      </c>
      <c r="F1774" t="s">
        <v>30</v>
      </c>
      <c r="G1774" t="s">
        <v>31</v>
      </c>
      <c r="H1774" s="2">
        <v>42881</v>
      </c>
      <c r="L1774">
        <v>99214</v>
      </c>
      <c r="M1774" t="s">
        <v>287</v>
      </c>
      <c r="N1774" t="s">
        <v>672</v>
      </c>
      <c r="O1774" t="s">
        <v>287</v>
      </c>
      <c r="P1774" t="s">
        <v>672</v>
      </c>
      <c r="Q1774" t="s">
        <v>672</v>
      </c>
      <c r="R1774" t="s">
        <v>673</v>
      </c>
      <c r="V1774">
        <v>94.43</v>
      </c>
      <c r="W1774">
        <v>0</v>
      </c>
    </row>
    <row r="1775" spans="1:23" x14ac:dyDescent="0.35">
      <c r="A1775">
        <v>81000028273</v>
      </c>
      <c r="B1775">
        <v>1751046</v>
      </c>
      <c r="C1775">
        <v>1666119</v>
      </c>
      <c r="E1775" t="s">
        <v>49</v>
      </c>
      <c r="F1775" t="s">
        <v>30</v>
      </c>
      <c r="G1775" t="s">
        <v>31</v>
      </c>
      <c r="H1775" s="2">
        <v>42759</v>
      </c>
      <c r="L1775">
        <v>99203</v>
      </c>
      <c r="M1775" t="s">
        <v>595</v>
      </c>
      <c r="N1775" t="s">
        <v>357</v>
      </c>
      <c r="O1775" t="s">
        <v>595</v>
      </c>
      <c r="P1775" t="s">
        <v>357</v>
      </c>
      <c r="Q1775" t="s">
        <v>357</v>
      </c>
      <c r="V1775">
        <v>78.73</v>
      </c>
      <c r="W1775">
        <v>0</v>
      </c>
    </row>
    <row r="1776" spans="1:23" x14ac:dyDescent="0.35">
      <c r="A1776">
        <v>81000028273</v>
      </c>
      <c r="B1776">
        <v>1751046</v>
      </c>
      <c r="C1776">
        <v>2301348</v>
      </c>
      <c r="E1776" t="s">
        <v>49</v>
      </c>
      <c r="F1776" t="s">
        <v>30</v>
      </c>
      <c r="G1776" t="s">
        <v>31</v>
      </c>
      <c r="H1776" s="2">
        <v>42741</v>
      </c>
      <c r="L1776">
        <v>99213</v>
      </c>
      <c r="M1776" t="s">
        <v>674</v>
      </c>
      <c r="O1776" t="s">
        <v>674</v>
      </c>
      <c r="V1776">
        <v>85.46</v>
      </c>
      <c r="W1776">
        <v>0</v>
      </c>
    </row>
    <row r="1777" spans="1:23" x14ac:dyDescent="0.35">
      <c r="A1777">
        <v>81000028273</v>
      </c>
      <c r="B1777">
        <v>1751046</v>
      </c>
      <c r="C1777">
        <v>2587231</v>
      </c>
      <c r="E1777" t="s">
        <v>49</v>
      </c>
      <c r="F1777" t="s">
        <v>30</v>
      </c>
      <c r="G1777" t="s">
        <v>31</v>
      </c>
      <c r="H1777" s="2">
        <v>42807</v>
      </c>
      <c r="L1777">
        <v>99214</v>
      </c>
      <c r="M1777" t="s">
        <v>578</v>
      </c>
      <c r="N1777" t="s">
        <v>559</v>
      </c>
      <c r="O1777" t="s">
        <v>578</v>
      </c>
      <c r="P1777" t="s">
        <v>559</v>
      </c>
      <c r="Q1777" t="s">
        <v>559</v>
      </c>
      <c r="R1777" t="s">
        <v>675</v>
      </c>
      <c r="V1777">
        <v>94.43</v>
      </c>
      <c r="W1777">
        <v>0</v>
      </c>
    </row>
    <row r="1778" spans="1:23" x14ac:dyDescent="0.35">
      <c r="A1778">
        <v>81000028273</v>
      </c>
      <c r="B1778">
        <v>1751046</v>
      </c>
      <c r="C1778">
        <v>2587231</v>
      </c>
      <c r="E1778" t="s">
        <v>49</v>
      </c>
      <c r="F1778" t="s">
        <v>30</v>
      </c>
      <c r="G1778" t="s">
        <v>31</v>
      </c>
      <c r="H1778" s="2">
        <v>42836</v>
      </c>
      <c r="L1778">
        <v>99214</v>
      </c>
      <c r="M1778" t="s">
        <v>559</v>
      </c>
      <c r="N1778" t="s">
        <v>260</v>
      </c>
      <c r="O1778" t="s">
        <v>559</v>
      </c>
      <c r="P1778" t="s">
        <v>260</v>
      </c>
      <c r="Q1778" t="s">
        <v>260</v>
      </c>
      <c r="R1778" t="s">
        <v>42</v>
      </c>
      <c r="V1778">
        <v>94.43</v>
      </c>
      <c r="W1778">
        <v>0</v>
      </c>
    </row>
    <row r="1779" spans="1:23" x14ac:dyDescent="0.35">
      <c r="A1779">
        <v>81000028273</v>
      </c>
      <c r="B1779">
        <v>1751046</v>
      </c>
      <c r="C1779">
        <v>2587231</v>
      </c>
      <c r="E1779" t="s">
        <v>49</v>
      </c>
      <c r="F1779" t="s">
        <v>30</v>
      </c>
      <c r="G1779" t="s">
        <v>31</v>
      </c>
      <c r="H1779" s="2">
        <v>42944</v>
      </c>
      <c r="L1779">
        <v>99214</v>
      </c>
      <c r="M1779" t="s">
        <v>42</v>
      </c>
      <c r="N1779" t="s">
        <v>559</v>
      </c>
      <c r="O1779" t="s">
        <v>42</v>
      </c>
      <c r="P1779" t="s">
        <v>559</v>
      </c>
      <c r="Q1779" t="s">
        <v>559</v>
      </c>
      <c r="R1779" t="s">
        <v>260</v>
      </c>
      <c r="V1779">
        <v>94.43</v>
      </c>
      <c r="W1779">
        <v>0</v>
      </c>
    </row>
    <row r="1780" spans="1:23" x14ac:dyDescent="0.35">
      <c r="A1780">
        <v>81000028273</v>
      </c>
      <c r="B1780">
        <v>1751046</v>
      </c>
      <c r="C1780">
        <v>3012159</v>
      </c>
      <c r="E1780" t="s">
        <v>49</v>
      </c>
      <c r="F1780" t="s">
        <v>30</v>
      </c>
      <c r="G1780" t="s">
        <v>31</v>
      </c>
      <c r="H1780" s="2">
        <v>42508</v>
      </c>
      <c r="L1780">
        <v>99213</v>
      </c>
      <c r="M1780" t="s">
        <v>42</v>
      </c>
      <c r="O1780" t="s">
        <v>42</v>
      </c>
      <c r="V1780">
        <v>70.81</v>
      </c>
      <c r="W1780">
        <v>0</v>
      </c>
    </row>
    <row r="1781" spans="1:23" x14ac:dyDescent="0.35">
      <c r="A1781">
        <v>81000028273</v>
      </c>
      <c r="B1781">
        <v>1751046</v>
      </c>
      <c r="C1781">
        <v>2301348</v>
      </c>
      <c r="E1781" t="s">
        <v>49</v>
      </c>
      <c r="F1781" t="s">
        <v>30</v>
      </c>
      <c r="G1781" t="s">
        <v>31</v>
      </c>
      <c r="H1781" s="2">
        <v>42654</v>
      </c>
      <c r="L1781">
        <v>99213</v>
      </c>
      <c r="M1781" t="s">
        <v>674</v>
      </c>
      <c r="O1781" t="s">
        <v>674</v>
      </c>
      <c r="V1781">
        <v>84.97</v>
      </c>
      <c r="W1781">
        <v>0</v>
      </c>
    </row>
    <row r="1782" spans="1:23" x14ac:dyDescent="0.35">
      <c r="A1782">
        <v>81000028273</v>
      </c>
      <c r="B1782">
        <v>1751046</v>
      </c>
      <c r="C1782">
        <v>3012159</v>
      </c>
      <c r="E1782" t="s">
        <v>49</v>
      </c>
      <c r="F1782" t="s">
        <v>30</v>
      </c>
      <c r="G1782" t="s">
        <v>31</v>
      </c>
      <c r="H1782" s="2">
        <v>42571</v>
      </c>
      <c r="L1782">
        <v>99213</v>
      </c>
      <c r="M1782" t="s">
        <v>293</v>
      </c>
      <c r="N1782" t="s">
        <v>42</v>
      </c>
      <c r="O1782" t="s">
        <v>293</v>
      </c>
      <c r="P1782" t="s">
        <v>42</v>
      </c>
      <c r="Q1782" t="s">
        <v>42</v>
      </c>
      <c r="R1782" t="s">
        <v>676</v>
      </c>
      <c r="S1782" t="s">
        <v>677</v>
      </c>
      <c r="V1782">
        <v>70.81</v>
      </c>
      <c r="W1782">
        <v>0</v>
      </c>
    </row>
    <row r="1783" spans="1:23" x14ac:dyDescent="0.35">
      <c r="A1783">
        <v>81000028273</v>
      </c>
      <c r="B1783">
        <v>1751046</v>
      </c>
      <c r="C1783">
        <v>1666119</v>
      </c>
      <c r="E1783" t="s">
        <v>49</v>
      </c>
      <c r="F1783" t="s">
        <v>30</v>
      </c>
      <c r="G1783" t="s">
        <v>31</v>
      </c>
      <c r="H1783" s="2">
        <v>42412</v>
      </c>
      <c r="L1783">
        <v>99213</v>
      </c>
      <c r="M1783" t="s">
        <v>678</v>
      </c>
      <c r="N1783" t="s">
        <v>679</v>
      </c>
      <c r="O1783" t="s">
        <v>678</v>
      </c>
      <c r="P1783" t="s">
        <v>679</v>
      </c>
      <c r="Q1783" t="s">
        <v>679</v>
      </c>
      <c r="V1783">
        <v>70.81</v>
      </c>
      <c r="W1783">
        <v>0</v>
      </c>
    </row>
    <row r="1784" spans="1:23" x14ac:dyDescent="0.35">
      <c r="A1784">
        <v>81000028273</v>
      </c>
      <c r="B1784">
        <v>1751046</v>
      </c>
      <c r="C1784">
        <v>354632</v>
      </c>
      <c r="E1784" t="s">
        <v>49</v>
      </c>
      <c r="F1784" t="s">
        <v>30</v>
      </c>
      <c r="G1784" t="s">
        <v>31</v>
      </c>
      <c r="H1784" s="2">
        <v>43108</v>
      </c>
      <c r="L1784">
        <v>99215</v>
      </c>
      <c r="M1784" t="s">
        <v>559</v>
      </c>
      <c r="N1784" t="s">
        <v>680</v>
      </c>
      <c r="O1784" t="s">
        <v>559</v>
      </c>
      <c r="P1784" t="s">
        <v>680</v>
      </c>
      <c r="Q1784" t="s">
        <v>680</v>
      </c>
      <c r="V1784">
        <v>106.58</v>
      </c>
      <c r="W1784">
        <v>0</v>
      </c>
    </row>
    <row r="1785" spans="1:23" x14ac:dyDescent="0.35">
      <c r="A1785">
        <v>81000028273</v>
      </c>
      <c r="B1785">
        <v>1751046</v>
      </c>
      <c r="C1785">
        <v>1741193</v>
      </c>
      <c r="E1785" t="s">
        <v>49</v>
      </c>
      <c r="F1785" t="s">
        <v>30</v>
      </c>
      <c r="G1785" t="s">
        <v>31</v>
      </c>
      <c r="H1785" s="2">
        <v>43104</v>
      </c>
      <c r="L1785">
        <v>99204</v>
      </c>
      <c r="M1785" t="s">
        <v>681</v>
      </c>
      <c r="N1785" t="s">
        <v>666</v>
      </c>
      <c r="O1785" t="s">
        <v>681</v>
      </c>
      <c r="P1785" t="s">
        <v>666</v>
      </c>
      <c r="Q1785" t="s">
        <v>666</v>
      </c>
      <c r="R1785" t="s">
        <v>176</v>
      </c>
      <c r="V1785">
        <v>30</v>
      </c>
      <c r="W1785">
        <v>0</v>
      </c>
    </row>
    <row r="1786" spans="1:23" x14ac:dyDescent="0.35">
      <c r="A1786">
        <v>81000028273</v>
      </c>
      <c r="B1786">
        <v>1751046</v>
      </c>
      <c r="C1786">
        <v>2587231</v>
      </c>
      <c r="E1786" t="s">
        <v>49</v>
      </c>
      <c r="F1786" t="s">
        <v>30</v>
      </c>
      <c r="G1786" t="s">
        <v>31</v>
      </c>
      <c r="H1786" s="2">
        <v>42979</v>
      </c>
      <c r="L1786">
        <v>99214</v>
      </c>
      <c r="M1786" t="s">
        <v>42</v>
      </c>
      <c r="N1786" t="s">
        <v>559</v>
      </c>
      <c r="O1786" t="s">
        <v>42</v>
      </c>
      <c r="P1786" t="s">
        <v>559</v>
      </c>
      <c r="Q1786" t="s">
        <v>559</v>
      </c>
      <c r="R1786" t="s">
        <v>260</v>
      </c>
      <c r="V1786">
        <v>94.43</v>
      </c>
      <c r="W1786">
        <v>0</v>
      </c>
    </row>
    <row r="1787" spans="1:23" x14ac:dyDescent="0.35">
      <c r="A1787">
        <v>81000028273</v>
      </c>
      <c r="B1787">
        <v>1751046</v>
      </c>
      <c r="C1787">
        <v>2587231</v>
      </c>
      <c r="E1787" t="s">
        <v>49</v>
      </c>
      <c r="F1787" t="s">
        <v>30</v>
      </c>
      <c r="G1787" t="s">
        <v>31</v>
      </c>
      <c r="H1787" s="2">
        <v>43098</v>
      </c>
      <c r="L1787">
        <v>99213</v>
      </c>
      <c r="M1787" t="s">
        <v>682</v>
      </c>
      <c r="N1787" t="s">
        <v>559</v>
      </c>
      <c r="O1787" t="s">
        <v>682</v>
      </c>
      <c r="P1787" t="s">
        <v>559</v>
      </c>
      <c r="Q1787" t="s">
        <v>559</v>
      </c>
      <c r="R1787" t="s">
        <v>683</v>
      </c>
      <c r="V1787">
        <v>64.099999999999994</v>
      </c>
      <c r="W1787">
        <v>0</v>
      </c>
    </row>
    <row r="1788" spans="1:23" x14ac:dyDescent="0.35">
      <c r="A1788">
        <v>81000028273</v>
      </c>
      <c r="B1788">
        <v>1751046</v>
      </c>
      <c r="C1788">
        <v>2587231</v>
      </c>
      <c r="E1788" t="s">
        <v>49</v>
      </c>
      <c r="F1788" t="s">
        <v>30</v>
      </c>
      <c r="G1788" t="s">
        <v>31</v>
      </c>
      <c r="H1788" s="2">
        <v>43080</v>
      </c>
      <c r="L1788">
        <v>99213</v>
      </c>
      <c r="M1788" t="s">
        <v>684</v>
      </c>
      <c r="N1788" t="s">
        <v>559</v>
      </c>
      <c r="O1788" t="s">
        <v>684</v>
      </c>
      <c r="P1788" t="s">
        <v>559</v>
      </c>
      <c r="Q1788" t="s">
        <v>559</v>
      </c>
      <c r="R1788" t="s">
        <v>94</v>
      </c>
      <c r="V1788">
        <v>64.099999999999994</v>
      </c>
      <c r="W1788">
        <v>0</v>
      </c>
    </row>
    <row r="1789" spans="1:23" x14ac:dyDescent="0.35">
      <c r="A1789">
        <v>81000028273</v>
      </c>
      <c r="B1789">
        <v>1751046</v>
      </c>
      <c r="C1789">
        <v>2587231</v>
      </c>
      <c r="E1789" t="s">
        <v>49</v>
      </c>
      <c r="F1789" t="s">
        <v>30</v>
      </c>
      <c r="G1789" t="s">
        <v>31</v>
      </c>
      <c r="H1789" s="2">
        <v>43035</v>
      </c>
      <c r="L1789">
        <v>99214</v>
      </c>
      <c r="M1789" t="s">
        <v>684</v>
      </c>
      <c r="N1789" t="s">
        <v>559</v>
      </c>
      <c r="O1789" t="s">
        <v>684</v>
      </c>
      <c r="P1789" t="s">
        <v>559</v>
      </c>
      <c r="Q1789" t="s">
        <v>559</v>
      </c>
      <c r="R1789" t="s">
        <v>685</v>
      </c>
      <c r="V1789">
        <v>94.43</v>
      </c>
      <c r="W1789">
        <v>0</v>
      </c>
    </row>
    <row r="1790" spans="1:23" x14ac:dyDescent="0.35">
      <c r="A1790">
        <v>81000028273</v>
      </c>
      <c r="B1790">
        <v>1751046</v>
      </c>
      <c r="C1790">
        <v>354632</v>
      </c>
      <c r="E1790" t="s">
        <v>49</v>
      </c>
      <c r="F1790" t="s">
        <v>30</v>
      </c>
      <c r="G1790" t="s">
        <v>31</v>
      </c>
      <c r="H1790" s="2">
        <v>43027</v>
      </c>
      <c r="L1790">
        <v>99205</v>
      </c>
      <c r="M1790" t="s">
        <v>559</v>
      </c>
      <c r="N1790" t="s">
        <v>680</v>
      </c>
      <c r="O1790" t="s">
        <v>559</v>
      </c>
      <c r="P1790" t="s">
        <v>680</v>
      </c>
      <c r="Q1790" t="s">
        <v>680</v>
      </c>
      <c r="V1790">
        <v>151.1</v>
      </c>
      <c r="W1790">
        <v>0</v>
      </c>
    </row>
    <row r="1791" spans="1:23" x14ac:dyDescent="0.35">
      <c r="A1791">
        <v>81000028273</v>
      </c>
      <c r="B1791">
        <v>1751046</v>
      </c>
      <c r="C1791">
        <v>2587231</v>
      </c>
      <c r="E1791" t="s">
        <v>49</v>
      </c>
      <c r="F1791" t="s">
        <v>30</v>
      </c>
      <c r="G1791" t="s">
        <v>31</v>
      </c>
      <c r="H1791" s="2">
        <v>43168</v>
      </c>
      <c r="L1791">
        <v>99213</v>
      </c>
      <c r="M1791" t="s">
        <v>310</v>
      </c>
      <c r="N1791" t="s">
        <v>42</v>
      </c>
      <c r="O1791" t="s">
        <v>310</v>
      </c>
      <c r="P1791" t="s">
        <v>42</v>
      </c>
      <c r="Q1791" t="s">
        <v>42</v>
      </c>
      <c r="R1791" t="s">
        <v>685</v>
      </c>
      <c r="V1791">
        <v>64.17</v>
      </c>
      <c r="W1791">
        <v>0</v>
      </c>
    </row>
    <row r="1792" spans="1:23" x14ac:dyDescent="0.35">
      <c r="A1792">
        <v>81000028273</v>
      </c>
      <c r="B1792">
        <v>1751046</v>
      </c>
      <c r="C1792">
        <v>3012159</v>
      </c>
      <c r="E1792" t="s">
        <v>49</v>
      </c>
      <c r="F1792" t="s">
        <v>30</v>
      </c>
      <c r="G1792" t="s">
        <v>31</v>
      </c>
      <c r="H1792" s="2">
        <v>42584</v>
      </c>
      <c r="L1792">
        <v>99213</v>
      </c>
      <c r="M1792" t="s">
        <v>293</v>
      </c>
      <c r="N1792" t="s">
        <v>117</v>
      </c>
      <c r="O1792" t="s">
        <v>293</v>
      </c>
      <c r="P1792" t="s">
        <v>117</v>
      </c>
      <c r="Q1792" t="s">
        <v>117</v>
      </c>
      <c r="V1792">
        <v>70.81</v>
      </c>
      <c r="W1792">
        <v>0</v>
      </c>
    </row>
    <row r="1793" spans="1:23" x14ac:dyDescent="0.35">
      <c r="A1793">
        <v>81000028273</v>
      </c>
      <c r="B1793">
        <v>1751046</v>
      </c>
      <c r="C1793">
        <v>2460593</v>
      </c>
      <c r="E1793" t="s">
        <v>49</v>
      </c>
      <c r="F1793" t="s">
        <v>24</v>
      </c>
      <c r="G1793" t="s">
        <v>25</v>
      </c>
      <c r="H1793" s="2">
        <v>42617</v>
      </c>
      <c r="I1793" s="2">
        <v>42617</v>
      </c>
      <c r="J1793" s="2">
        <v>42646</v>
      </c>
      <c r="L1793" t="s">
        <v>686</v>
      </c>
      <c r="M1793" t="s">
        <v>687</v>
      </c>
      <c r="O1793" t="s">
        <v>687</v>
      </c>
      <c r="P1793" t="s">
        <v>241</v>
      </c>
      <c r="Q1793" t="s">
        <v>241</v>
      </c>
      <c r="R1793" t="s">
        <v>434</v>
      </c>
      <c r="S1793" t="s">
        <v>509</v>
      </c>
      <c r="T1793">
        <v>244</v>
      </c>
      <c r="V1793">
        <v>0</v>
      </c>
      <c r="W1793">
        <v>45670.61</v>
      </c>
    </row>
    <row r="1794" spans="1:23" x14ac:dyDescent="0.35">
      <c r="A1794">
        <v>81000028273</v>
      </c>
      <c r="B1794">
        <v>1751046</v>
      </c>
      <c r="C1794">
        <v>2460593</v>
      </c>
      <c r="E1794" t="s">
        <v>49</v>
      </c>
      <c r="F1794" t="s">
        <v>24</v>
      </c>
      <c r="G1794" t="s">
        <v>25</v>
      </c>
      <c r="H1794" s="2">
        <v>42617</v>
      </c>
      <c r="I1794" s="2">
        <v>42617</v>
      </c>
      <c r="J1794" s="2">
        <v>42646</v>
      </c>
      <c r="L1794" t="s">
        <v>686</v>
      </c>
      <c r="M1794" t="s">
        <v>687</v>
      </c>
      <c r="O1794" t="s">
        <v>687</v>
      </c>
      <c r="P1794" t="s">
        <v>241</v>
      </c>
      <c r="Q1794" t="s">
        <v>241</v>
      </c>
      <c r="R1794" t="s">
        <v>434</v>
      </c>
      <c r="S1794" t="s">
        <v>509</v>
      </c>
      <c r="T1794">
        <v>244</v>
      </c>
      <c r="V1794">
        <v>0</v>
      </c>
      <c r="W1794">
        <v>45670.61</v>
      </c>
    </row>
    <row r="1795" spans="1:23" x14ac:dyDescent="0.35">
      <c r="A1795">
        <v>81000028273</v>
      </c>
      <c r="B1795">
        <v>1751046</v>
      </c>
      <c r="C1795">
        <v>2460593</v>
      </c>
      <c r="E1795" t="s">
        <v>49</v>
      </c>
      <c r="F1795" t="s">
        <v>24</v>
      </c>
      <c r="G1795" t="s">
        <v>25</v>
      </c>
      <c r="H1795" s="2">
        <v>42617</v>
      </c>
      <c r="I1795" s="2">
        <v>42617</v>
      </c>
      <c r="J1795" s="2">
        <v>42646</v>
      </c>
      <c r="L1795" t="s">
        <v>686</v>
      </c>
      <c r="M1795" t="s">
        <v>687</v>
      </c>
      <c r="O1795" t="s">
        <v>687</v>
      </c>
      <c r="P1795" t="s">
        <v>241</v>
      </c>
      <c r="Q1795" t="s">
        <v>241</v>
      </c>
      <c r="R1795" t="s">
        <v>434</v>
      </c>
      <c r="S1795" t="s">
        <v>509</v>
      </c>
      <c r="T1795">
        <v>244</v>
      </c>
      <c r="V1795">
        <v>0</v>
      </c>
      <c r="W1795">
        <v>45670.61</v>
      </c>
    </row>
    <row r="1796" spans="1:23" x14ac:dyDescent="0.35">
      <c r="A1796">
        <v>81000028273</v>
      </c>
      <c r="B1796">
        <v>1751046</v>
      </c>
      <c r="C1796">
        <v>2460593</v>
      </c>
      <c r="E1796" t="s">
        <v>49</v>
      </c>
      <c r="F1796" t="s">
        <v>24</v>
      </c>
      <c r="G1796" t="s">
        <v>25</v>
      </c>
      <c r="H1796" s="2">
        <v>42617</v>
      </c>
      <c r="I1796" s="2">
        <v>42617</v>
      </c>
      <c r="J1796" s="2">
        <v>42646</v>
      </c>
      <c r="L1796" t="s">
        <v>686</v>
      </c>
      <c r="M1796" t="s">
        <v>687</v>
      </c>
      <c r="O1796" t="s">
        <v>687</v>
      </c>
      <c r="P1796" t="s">
        <v>241</v>
      </c>
      <c r="Q1796" t="s">
        <v>241</v>
      </c>
      <c r="R1796" t="s">
        <v>434</v>
      </c>
      <c r="S1796" t="s">
        <v>509</v>
      </c>
      <c r="T1796">
        <v>244</v>
      </c>
      <c r="V1796">
        <v>0</v>
      </c>
      <c r="W1796">
        <v>45670.61</v>
      </c>
    </row>
    <row r="1797" spans="1:23" x14ac:dyDescent="0.35">
      <c r="A1797">
        <v>81000028273</v>
      </c>
      <c r="B1797">
        <v>1751046</v>
      </c>
      <c r="C1797">
        <v>2460593</v>
      </c>
      <c r="E1797" t="s">
        <v>49</v>
      </c>
      <c r="F1797" t="s">
        <v>24</v>
      </c>
      <c r="G1797" t="s">
        <v>25</v>
      </c>
      <c r="H1797" s="2">
        <v>42617</v>
      </c>
      <c r="I1797" s="2">
        <v>42617</v>
      </c>
      <c r="J1797" s="2">
        <v>42646</v>
      </c>
      <c r="L1797" t="s">
        <v>686</v>
      </c>
      <c r="M1797" t="s">
        <v>687</v>
      </c>
      <c r="O1797" t="s">
        <v>687</v>
      </c>
      <c r="P1797" t="s">
        <v>241</v>
      </c>
      <c r="Q1797" t="s">
        <v>241</v>
      </c>
      <c r="R1797" t="s">
        <v>434</v>
      </c>
      <c r="S1797" t="s">
        <v>509</v>
      </c>
      <c r="T1797">
        <v>244</v>
      </c>
      <c r="V1797">
        <v>0</v>
      </c>
      <c r="W1797">
        <v>45670.61</v>
      </c>
    </row>
    <row r="1798" spans="1:23" x14ac:dyDescent="0.35">
      <c r="A1798">
        <v>81000028273</v>
      </c>
      <c r="B1798">
        <v>1751046</v>
      </c>
      <c r="C1798">
        <v>2460593</v>
      </c>
      <c r="E1798" t="s">
        <v>49</v>
      </c>
      <c r="F1798" t="s">
        <v>24</v>
      </c>
      <c r="G1798" t="s">
        <v>25</v>
      </c>
      <c r="H1798" s="2">
        <v>42617</v>
      </c>
      <c r="I1798" s="2">
        <v>42617</v>
      </c>
      <c r="J1798" s="2">
        <v>42646</v>
      </c>
      <c r="L1798" t="s">
        <v>686</v>
      </c>
      <c r="M1798" t="s">
        <v>687</v>
      </c>
      <c r="O1798" t="s">
        <v>687</v>
      </c>
      <c r="P1798" t="s">
        <v>241</v>
      </c>
      <c r="Q1798" t="s">
        <v>241</v>
      </c>
      <c r="R1798" t="s">
        <v>434</v>
      </c>
      <c r="S1798" t="s">
        <v>509</v>
      </c>
      <c r="T1798">
        <v>244</v>
      </c>
      <c r="V1798">
        <v>0</v>
      </c>
      <c r="W1798">
        <v>45670.61</v>
      </c>
    </row>
    <row r="1799" spans="1:23" x14ac:dyDescent="0.35">
      <c r="A1799">
        <v>81000028273</v>
      </c>
      <c r="B1799">
        <v>1751046</v>
      </c>
      <c r="C1799">
        <v>2460593</v>
      </c>
      <c r="E1799" t="s">
        <v>49</v>
      </c>
      <c r="F1799" t="s">
        <v>24</v>
      </c>
      <c r="G1799" t="s">
        <v>25</v>
      </c>
      <c r="H1799" s="2">
        <v>42617</v>
      </c>
      <c r="I1799" s="2">
        <v>42617</v>
      </c>
      <c r="J1799" s="2">
        <v>42646</v>
      </c>
      <c r="L1799" t="s">
        <v>686</v>
      </c>
      <c r="M1799" t="s">
        <v>687</v>
      </c>
      <c r="O1799" t="s">
        <v>687</v>
      </c>
      <c r="P1799" t="s">
        <v>241</v>
      </c>
      <c r="Q1799" t="s">
        <v>241</v>
      </c>
      <c r="R1799" t="s">
        <v>434</v>
      </c>
      <c r="S1799" t="s">
        <v>509</v>
      </c>
      <c r="T1799">
        <v>244</v>
      </c>
      <c r="V1799">
        <v>0</v>
      </c>
      <c r="W1799">
        <v>45670.61</v>
      </c>
    </row>
    <row r="1800" spans="1:23" x14ac:dyDescent="0.35">
      <c r="A1800">
        <v>81000028273</v>
      </c>
      <c r="B1800">
        <v>1751046</v>
      </c>
      <c r="C1800">
        <v>2460593</v>
      </c>
      <c r="E1800" t="s">
        <v>49</v>
      </c>
      <c r="F1800" t="s">
        <v>24</v>
      </c>
      <c r="G1800" t="s">
        <v>25</v>
      </c>
      <c r="H1800" s="2">
        <v>42617</v>
      </c>
      <c r="I1800" s="2">
        <v>42617</v>
      </c>
      <c r="J1800" s="2">
        <v>42646</v>
      </c>
      <c r="L1800" t="s">
        <v>686</v>
      </c>
      <c r="M1800" t="s">
        <v>687</v>
      </c>
      <c r="O1800" t="s">
        <v>687</v>
      </c>
      <c r="P1800" t="s">
        <v>241</v>
      </c>
      <c r="Q1800" t="s">
        <v>241</v>
      </c>
      <c r="R1800" t="s">
        <v>434</v>
      </c>
      <c r="S1800" t="s">
        <v>509</v>
      </c>
      <c r="T1800">
        <v>244</v>
      </c>
      <c r="V1800">
        <v>0</v>
      </c>
      <c r="W1800">
        <v>45670.61</v>
      </c>
    </row>
    <row r="1801" spans="1:23" x14ac:dyDescent="0.35">
      <c r="A1801">
        <v>81000028273</v>
      </c>
      <c r="B1801">
        <v>1751046</v>
      </c>
      <c r="C1801">
        <v>2460593</v>
      </c>
      <c r="E1801" t="s">
        <v>49</v>
      </c>
      <c r="F1801" t="s">
        <v>24</v>
      </c>
      <c r="G1801" t="s">
        <v>25</v>
      </c>
      <c r="H1801" s="2">
        <v>42617</v>
      </c>
      <c r="I1801" s="2">
        <v>42617</v>
      </c>
      <c r="J1801" s="2">
        <v>42646</v>
      </c>
      <c r="L1801" t="s">
        <v>686</v>
      </c>
      <c r="M1801" t="s">
        <v>687</v>
      </c>
      <c r="O1801" t="s">
        <v>687</v>
      </c>
      <c r="P1801" t="s">
        <v>241</v>
      </c>
      <c r="Q1801" t="s">
        <v>241</v>
      </c>
      <c r="R1801" t="s">
        <v>434</v>
      </c>
      <c r="S1801" t="s">
        <v>509</v>
      </c>
      <c r="T1801">
        <v>244</v>
      </c>
      <c r="V1801">
        <v>0</v>
      </c>
      <c r="W1801">
        <v>45670.61</v>
      </c>
    </row>
    <row r="1802" spans="1:23" x14ac:dyDescent="0.35">
      <c r="A1802">
        <v>81000028273</v>
      </c>
      <c r="B1802">
        <v>1751046</v>
      </c>
      <c r="C1802">
        <v>2460593</v>
      </c>
      <c r="E1802" t="s">
        <v>49</v>
      </c>
      <c r="F1802" t="s">
        <v>24</v>
      </c>
      <c r="G1802" t="s">
        <v>25</v>
      </c>
      <c r="H1802" s="2">
        <v>42617</v>
      </c>
      <c r="I1802" s="2">
        <v>42617</v>
      </c>
      <c r="J1802" s="2">
        <v>42646</v>
      </c>
      <c r="L1802" t="s">
        <v>686</v>
      </c>
      <c r="M1802" t="s">
        <v>687</v>
      </c>
      <c r="O1802" t="s">
        <v>687</v>
      </c>
      <c r="P1802" t="s">
        <v>241</v>
      </c>
      <c r="Q1802" t="s">
        <v>241</v>
      </c>
      <c r="R1802" t="s">
        <v>434</v>
      </c>
      <c r="S1802" t="s">
        <v>509</v>
      </c>
      <c r="T1802">
        <v>244</v>
      </c>
      <c r="V1802">
        <v>0</v>
      </c>
      <c r="W1802">
        <v>45670.61</v>
      </c>
    </row>
    <row r="1803" spans="1:23" x14ac:dyDescent="0.35">
      <c r="A1803">
        <v>81000028273</v>
      </c>
      <c r="B1803">
        <v>1751046</v>
      </c>
      <c r="C1803">
        <v>2460593</v>
      </c>
      <c r="E1803" t="s">
        <v>49</v>
      </c>
      <c r="F1803" t="s">
        <v>24</v>
      </c>
      <c r="G1803" t="s">
        <v>25</v>
      </c>
      <c r="H1803" s="2">
        <v>42617</v>
      </c>
      <c r="I1803" s="2">
        <v>42617</v>
      </c>
      <c r="J1803" s="2">
        <v>42646</v>
      </c>
      <c r="L1803" t="s">
        <v>686</v>
      </c>
      <c r="M1803" t="s">
        <v>687</v>
      </c>
      <c r="O1803" t="s">
        <v>687</v>
      </c>
      <c r="P1803" t="s">
        <v>241</v>
      </c>
      <c r="Q1803" t="s">
        <v>241</v>
      </c>
      <c r="R1803" t="s">
        <v>434</v>
      </c>
      <c r="S1803" t="s">
        <v>509</v>
      </c>
      <c r="T1803">
        <v>244</v>
      </c>
      <c r="V1803">
        <v>0</v>
      </c>
      <c r="W1803">
        <v>45670.61</v>
      </c>
    </row>
    <row r="1804" spans="1:23" x14ac:dyDescent="0.35">
      <c r="A1804">
        <v>81000028273</v>
      </c>
      <c r="B1804">
        <v>1751046</v>
      </c>
      <c r="C1804">
        <v>2460593</v>
      </c>
      <c r="E1804" t="s">
        <v>49</v>
      </c>
      <c r="F1804" t="s">
        <v>24</v>
      </c>
      <c r="G1804" t="s">
        <v>25</v>
      </c>
      <c r="H1804" s="2">
        <v>42617</v>
      </c>
      <c r="I1804" s="2">
        <v>42617</v>
      </c>
      <c r="J1804" s="2">
        <v>42646</v>
      </c>
      <c r="L1804" t="s">
        <v>686</v>
      </c>
      <c r="M1804" t="s">
        <v>687</v>
      </c>
      <c r="O1804" t="s">
        <v>687</v>
      </c>
      <c r="P1804" t="s">
        <v>241</v>
      </c>
      <c r="Q1804" t="s">
        <v>241</v>
      </c>
      <c r="R1804" t="s">
        <v>434</v>
      </c>
      <c r="S1804" t="s">
        <v>509</v>
      </c>
      <c r="T1804">
        <v>244</v>
      </c>
      <c r="V1804">
        <v>0</v>
      </c>
      <c r="W1804">
        <v>45670.61</v>
      </c>
    </row>
    <row r="1805" spans="1:23" x14ac:dyDescent="0.35">
      <c r="A1805">
        <v>81000028273</v>
      </c>
      <c r="C1805">
        <v>3002393</v>
      </c>
      <c r="E1805" t="s">
        <v>23</v>
      </c>
      <c r="F1805" t="s">
        <v>24</v>
      </c>
      <c r="G1805" t="s">
        <v>25</v>
      </c>
      <c r="H1805" s="2">
        <v>42617</v>
      </c>
      <c r="I1805" s="2">
        <v>42617</v>
      </c>
      <c r="J1805" s="2">
        <v>42646</v>
      </c>
      <c r="L1805" t="s">
        <v>686</v>
      </c>
      <c r="M1805" t="s">
        <v>687</v>
      </c>
      <c r="N1805" t="s">
        <v>688</v>
      </c>
      <c r="O1805" t="s">
        <v>687</v>
      </c>
      <c r="P1805" t="s">
        <v>688</v>
      </c>
      <c r="Q1805" t="s">
        <v>688</v>
      </c>
      <c r="R1805" t="s">
        <v>434</v>
      </c>
      <c r="S1805" t="s">
        <v>509</v>
      </c>
      <c r="T1805">
        <v>24</v>
      </c>
      <c r="U1805">
        <v>6751.23</v>
      </c>
    </row>
    <row r="1806" spans="1:23" x14ac:dyDescent="0.35">
      <c r="A1806">
        <v>81000028273</v>
      </c>
      <c r="B1806">
        <v>1751046</v>
      </c>
      <c r="C1806">
        <v>2460593</v>
      </c>
      <c r="E1806" t="s">
        <v>49</v>
      </c>
      <c r="F1806" t="s">
        <v>24</v>
      </c>
      <c r="G1806" t="s">
        <v>25</v>
      </c>
      <c r="H1806" s="2">
        <v>42900</v>
      </c>
      <c r="I1806" s="2">
        <v>42900</v>
      </c>
      <c r="J1806" s="2">
        <v>42921</v>
      </c>
      <c r="M1806" t="s">
        <v>310</v>
      </c>
      <c r="O1806" t="s">
        <v>310</v>
      </c>
      <c r="P1806" t="s">
        <v>119</v>
      </c>
      <c r="Q1806" t="s">
        <v>119</v>
      </c>
      <c r="R1806" t="s">
        <v>181</v>
      </c>
      <c r="S1806" t="s">
        <v>689</v>
      </c>
      <c r="V1806">
        <v>0</v>
      </c>
      <c r="W1806">
        <v>17610.599999999999</v>
      </c>
    </row>
    <row r="1807" spans="1:23" x14ac:dyDescent="0.35">
      <c r="A1807">
        <v>81000028273</v>
      </c>
      <c r="B1807">
        <v>1751046</v>
      </c>
      <c r="C1807">
        <v>2460593</v>
      </c>
      <c r="E1807" t="s">
        <v>49</v>
      </c>
      <c r="F1807" t="s">
        <v>24</v>
      </c>
      <c r="G1807" t="s">
        <v>25</v>
      </c>
      <c r="H1807" s="2">
        <v>42900</v>
      </c>
      <c r="I1807" s="2">
        <v>42900</v>
      </c>
      <c r="J1807" s="2">
        <v>42921</v>
      </c>
      <c r="M1807" t="s">
        <v>310</v>
      </c>
      <c r="O1807" t="s">
        <v>310</v>
      </c>
      <c r="P1807" t="s">
        <v>119</v>
      </c>
      <c r="Q1807" t="s">
        <v>119</v>
      </c>
      <c r="R1807" t="s">
        <v>181</v>
      </c>
      <c r="S1807" t="s">
        <v>689</v>
      </c>
      <c r="V1807">
        <v>0</v>
      </c>
      <c r="W1807">
        <v>17610.599999999999</v>
      </c>
    </row>
    <row r="1808" spans="1:23" x14ac:dyDescent="0.35">
      <c r="A1808">
        <v>81000028273</v>
      </c>
      <c r="B1808">
        <v>1751046</v>
      </c>
      <c r="C1808">
        <v>2460593</v>
      </c>
      <c r="E1808" t="s">
        <v>49</v>
      </c>
      <c r="F1808" t="s">
        <v>24</v>
      </c>
      <c r="G1808" t="s">
        <v>25</v>
      </c>
      <c r="H1808" s="2">
        <v>42900</v>
      </c>
      <c r="I1808" s="2">
        <v>42900</v>
      </c>
      <c r="J1808" s="2">
        <v>42921</v>
      </c>
      <c r="M1808" t="s">
        <v>310</v>
      </c>
      <c r="O1808" t="s">
        <v>310</v>
      </c>
      <c r="P1808" t="s">
        <v>119</v>
      </c>
      <c r="Q1808" t="s">
        <v>119</v>
      </c>
      <c r="R1808" t="s">
        <v>181</v>
      </c>
      <c r="S1808" t="s">
        <v>689</v>
      </c>
      <c r="V1808">
        <v>17610.599999999999</v>
      </c>
      <c r="W1808">
        <v>17610.599999999999</v>
      </c>
    </row>
    <row r="1809" spans="1:23" x14ac:dyDescent="0.35">
      <c r="A1809">
        <v>81000028273</v>
      </c>
      <c r="B1809">
        <v>1751046</v>
      </c>
      <c r="C1809">
        <v>2460593</v>
      </c>
      <c r="E1809" t="s">
        <v>49</v>
      </c>
      <c r="F1809" t="s">
        <v>24</v>
      </c>
      <c r="G1809" t="s">
        <v>25</v>
      </c>
      <c r="H1809" s="2">
        <v>42900</v>
      </c>
      <c r="I1809" s="2">
        <v>42900</v>
      </c>
      <c r="J1809" s="2">
        <v>42921</v>
      </c>
      <c r="M1809" t="s">
        <v>310</v>
      </c>
      <c r="O1809" t="s">
        <v>310</v>
      </c>
      <c r="P1809" t="s">
        <v>119</v>
      </c>
      <c r="Q1809" t="s">
        <v>119</v>
      </c>
      <c r="R1809" t="s">
        <v>181</v>
      </c>
      <c r="S1809" t="s">
        <v>689</v>
      </c>
      <c r="V1809">
        <v>0</v>
      </c>
      <c r="W1809">
        <v>17610.599999999999</v>
      </c>
    </row>
    <row r="1810" spans="1:23" x14ac:dyDescent="0.35">
      <c r="A1810">
        <v>81000028273</v>
      </c>
      <c r="B1810">
        <v>1751046</v>
      </c>
      <c r="C1810">
        <v>2460593</v>
      </c>
      <c r="E1810" t="s">
        <v>49</v>
      </c>
      <c r="F1810" t="s">
        <v>24</v>
      </c>
      <c r="G1810" t="s">
        <v>25</v>
      </c>
      <c r="H1810" s="2">
        <v>42900</v>
      </c>
      <c r="I1810" s="2">
        <v>42900</v>
      </c>
      <c r="J1810" s="2">
        <v>42921</v>
      </c>
      <c r="M1810" t="s">
        <v>310</v>
      </c>
      <c r="O1810" t="s">
        <v>310</v>
      </c>
      <c r="P1810" t="s">
        <v>119</v>
      </c>
      <c r="Q1810" t="s">
        <v>119</v>
      </c>
      <c r="R1810" t="s">
        <v>181</v>
      </c>
      <c r="S1810" t="s">
        <v>689</v>
      </c>
      <c r="V1810">
        <v>0</v>
      </c>
      <c r="W1810">
        <v>17610.599999999999</v>
      </c>
    </row>
    <row r="1811" spans="1:23" x14ac:dyDescent="0.35">
      <c r="A1811">
        <v>81000028273</v>
      </c>
      <c r="B1811">
        <v>1751046</v>
      </c>
      <c r="C1811">
        <v>2460593</v>
      </c>
      <c r="E1811" t="s">
        <v>49</v>
      </c>
      <c r="F1811" t="s">
        <v>24</v>
      </c>
      <c r="G1811" t="s">
        <v>25</v>
      </c>
      <c r="H1811" s="2">
        <v>42900</v>
      </c>
      <c r="I1811" s="2">
        <v>42900</v>
      </c>
      <c r="J1811" s="2">
        <v>42921</v>
      </c>
      <c r="M1811" t="s">
        <v>310</v>
      </c>
      <c r="O1811" t="s">
        <v>310</v>
      </c>
      <c r="P1811" t="s">
        <v>119</v>
      </c>
      <c r="Q1811" t="s">
        <v>119</v>
      </c>
      <c r="R1811" t="s">
        <v>181</v>
      </c>
      <c r="S1811" t="s">
        <v>689</v>
      </c>
      <c r="V1811">
        <v>0</v>
      </c>
      <c r="W1811">
        <v>17610.599999999999</v>
      </c>
    </row>
    <row r="1812" spans="1:23" x14ac:dyDescent="0.35">
      <c r="A1812">
        <v>81000028273</v>
      </c>
      <c r="B1812">
        <v>1751046</v>
      </c>
      <c r="C1812">
        <v>2460593</v>
      </c>
      <c r="E1812" t="s">
        <v>49</v>
      </c>
      <c r="F1812" t="s">
        <v>24</v>
      </c>
      <c r="G1812" t="s">
        <v>25</v>
      </c>
      <c r="H1812" s="2">
        <v>42900</v>
      </c>
      <c r="I1812" s="2">
        <v>42900</v>
      </c>
      <c r="J1812" s="2">
        <v>42921</v>
      </c>
      <c r="M1812" t="s">
        <v>310</v>
      </c>
      <c r="O1812" t="s">
        <v>310</v>
      </c>
      <c r="P1812" t="s">
        <v>119</v>
      </c>
      <c r="Q1812" t="s">
        <v>119</v>
      </c>
      <c r="R1812" t="s">
        <v>181</v>
      </c>
      <c r="S1812" t="s">
        <v>689</v>
      </c>
      <c r="V1812">
        <v>0</v>
      </c>
      <c r="W1812">
        <v>17610.599999999999</v>
      </c>
    </row>
    <row r="1813" spans="1:23" x14ac:dyDescent="0.35">
      <c r="A1813">
        <v>81000028273</v>
      </c>
      <c r="B1813">
        <v>1751046</v>
      </c>
      <c r="C1813">
        <v>2460593</v>
      </c>
      <c r="E1813" t="s">
        <v>49</v>
      </c>
      <c r="F1813" t="s">
        <v>24</v>
      </c>
      <c r="G1813" t="s">
        <v>25</v>
      </c>
      <c r="H1813" s="2">
        <v>42900</v>
      </c>
      <c r="I1813" s="2">
        <v>42900</v>
      </c>
      <c r="J1813" s="2">
        <v>42921</v>
      </c>
      <c r="M1813" t="s">
        <v>310</v>
      </c>
      <c r="O1813" t="s">
        <v>310</v>
      </c>
      <c r="P1813" t="s">
        <v>119</v>
      </c>
      <c r="Q1813" t="s">
        <v>119</v>
      </c>
      <c r="R1813" t="s">
        <v>181</v>
      </c>
      <c r="S1813" t="s">
        <v>689</v>
      </c>
      <c r="V1813">
        <v>0</v>
      </c>
      <c r="W1813">
        <v>17610.599999999999</v>
      </c>
    </row>
    <row r="1814" spans="1:23" x14ac:dyDescent="0.35">
      <c r="A1814">
        <v>81000028273</v>
      </c>
      <c r="B1814">
        <v>1751046</v>
      </c>
      <c r="C1814">
        <v>2460593</v>
      </c>
      <c r="E1814" t="s">
        <v>49</v>
      </c>
      <c r="F1814" t="s">
        <v>24</v>
      </c>
      <c r="G1814" t="s">
        <v>25</v>
      </c>
      <c r="H1814" s="2">
        <v>42900</v>
      </c>
      <c r="I1814" s="2">
        <v>42900</v>
      </c>
      <c r="J1814" s="2">
        <v>42921</v>
      </c>
      <c r="M1814" t="s">
        <v>310</v>
      </c>
      <c r="O1814" t="s">
        <v>310</v>
      </c>
      <c r="P1814" t="s">
        <v>119</v>
      </c>
      <c r="Q1814" t="s">
        <v>119</v>
      </c>
      <c r="R1814" t="s">
        <v>181</v>
      </c>
      <c r="S1814" t="s">
        <v>689</v>
      </c>
      <c r="V1814">
        <v>0</v>
      </c>
      <c r="W1814">
        <v>17610.599999999999</v>
      </c>
    </row>
    <row r="1815" spans="1:23" x14ac:dyDescent="0.35">
      <c r="A1815">
        <v>81000028273</v>
      </c>
      <c r="B1815">
        <v>1751046</v>
      </c>
      <c r="C1815">
        <v>2460593</v>
      </c>
      <c r="E1815" t="s">
        <v>49</v>
      </c>
      <c r="F1815" t="s">
        <v>24</v>
      </c>
      <c r="G1815" t="s">
        <v>25</v>
      </c>
      <c r="H1815" s="2">
        <v>42900</v>
      </c>
      <c r="I1815" s="2">
        <v>42900</v>
      </c>
      <c r="J1815" s="2">
        <v>42921</v>
      </c>
      <c r="M1815" t="s">
        <v>310</v>
      </c>
      <c r="O1815" t="s">
        <v>310</v>
      </c>
      <c r="P1815" t="s">
        <v>119</v>
      </c>
      <c r="Q1815" t="s">
        <v>119</v>
      </c>
      <c r="R1815" t="s">
        <v>181</v>
      </c>
      <c r="S1815" t="s">
        <v>689</v>
      </c>
      <c r="V1815">
        <v>0</v>
      </c>
      <c r="W1815">
        <v>17610.599999999999</v>
      </c>
    </row>
    <row r="1816" spans="1:23" x14ac:dyDescent="0.35">
      <c r="A1816">
        <v>81000028273</v>
      </c>
      <c r="B1816">
        <v>1751046</v>
      </c>
      <c r="C1816">
        <v>2460593</v>
      </c>
      <c r="E1816" t="s">
        <v>49</v>
      </c>
      <c r="F1816" t="s">
        <v>24</v>
      </c>
      <c r="G1816" t="s">
        <v>25</v>
      </c>
      <c r="H1816" s="2">
        <v>42900</v>
      </c>
      <c r="I1816" s="2">
        <v>42900</v>
      </c>
      <c r="J1816" s="2">
        <v>42921</v>
      </c>
      <c r="M1816" t="s">
        <v>310</v>
      </c>
      <c r="O1816" t="s">
        <v>310</v>
      </c>
      <c r="P1816" t="s">
        <v>119</v>
      </c>
      <c r="Q1816" t="s">
        <v>119</v>
      </c>
      <c r="R1816" t="s">
        <v>181</v>
      </c>
      <c r="S1816" t="s">
        <v>689</v>
      </c>
      <c r="V1816">
        <v>0</v>
      </c>
      <c r="W1816">
        <v>17610.599999999999</v>
      </c>
    </row>
    <row r="1817" spans="1:23" x14ac:dyDescent="0.35">
      <c r="A1817">
        <v>81000028273</v>
      </c>
      <c r="B1817">
        <v>1751046</v>
      </c>
      <c r="C1817">
        <v>2460593</v>
      </c>
      <c r="E1817" t="s">
        <v>49</v>
      </c>
      <c r="F1817" t="s">
        <v>24</v>
      </c>
      <c r="G1817" t="s">
        <v>25</v>
      </c>
      <c r="H1817" s="2">
        <v>42900</v>
      </c>
      <c r="I1817" s="2">
        <v>42900</v>
      </c>
      <c r="J1817" s="2">
        <v>42921</v>
      </c>
      <c r="M1817" t="s">
        <v>310</v>
      </c>
      <c r="O1817" t="s">
        <v>310</v>
      </c>
      <c r="P1817" t="s">
        <v>119</v>
      </c>
      <c r="Q1817" t="s">
        <v>119</v>
      </c>
      <c r="R1817" t="s">
        <v>181</v>
      </c>
      <c r="S1817" t="s">
        <v>689</v>
      </c>
      <c r="V1817">
        <v>0</v>
      </c>
      <c r="W1817">
        <v>17610.599999999999</v>
      </c>
    </row>
    <row r="1818" spans="1:23" x14ac:dyDescent="0.35">
      <c r="A1818">
        <v>81000028273</v>
      </c>
      <c r="B1818">
        <v>1751046</v>
      </c>
      <c r="C1818">
        <v>2460593</v>
      </c>
      <c r="E1818" t="s">
        <v>49</v>
      </c>
      <c r="F1818" t="s">
        <v>24</v>
      </c>
      <c r="G1818" t="s">
        <v>25</v>
      </c>
      <c r="H1818" s="2">
        <v>42900</v>
      </c>
      <c r="I1818" s="2">
        <v>42900</v>
      </c>
      <c r="J1818" s="2">
        <v>42921</v>
      </c>
      <c r="M1818" t="s">
        <v>310</v>
      </c>
      <c r="O1818" t="s">
        <v>310</v>
      </c>
      <c r="P1818" t="s">
        <v>119</v>
      </c>
      <c r="Q1818" t="s">
        <v>119</v>
      </c>
      <c r="R1818" t="s">
        <v>181</v>
      </c>
      <c r="S1818" t="s">
        <v>689</v>
      </c>
      <c r="V1818">
        <v>0</v>
      </c>
      <c r="W1818">
        <v>17610.599999999999</v>
      </c>
    </row>
    <row r="1819" spans="1:23" x14ac:dyDescent="0.35">
      <c r="A1819">
        <v>81000028273</v>
      </c>
      <c r="B1819">
        <v>1751046</v>
      </c>
      <c r="C1819">
        <v>2460593</v>
      </c>
      <c r="E1819" t="s">
        <v>49</v>
      </c>
      <c r="F1819" t="s">
        <v>24</v>
      </c>
      <c r="G1819" t="s">
        <v>25</v>
      </c>
      <c r="H1819" s="2">
        <v>42900</v>
      </c>
      <c r="I1819" s="2">
        <v>42900</v>
      </c>
      <c r="J1819" s="2">
        <v>42921</v>
      </c>
      <c r="M1819" t="s">
        <v>310</v>
      </c>
      <c r="O1819" t="s">
        <v>310</v>
      </c>
      <c r="P1819" t="s">
        <v>119</v>
      </c>
      <c r="Q1819" t="s">
        <v>119</v>
      </c>
      <c r="R1819" t="s">
        <v>181</v>
      </c>
      <c r="S1819" t="s">
        <v>689</v>
      </c>
      <c r="V1819">
        <v>0</v>
      </c>
      <c r="W1819">
        <v>17610.599999999999</v>
      </c>
    </row>
    <row r="1820" spans="1:23" x14ac:dyDescent="0.35">
      <c r="A1820">
        <v>81000028273</v>
      </c>
      <c r="B1820">
        <v>1751046</v>
      </c>
      <c r="C1820">
        <v>2460593</v>
      </c>
      <c r="E1820" t="s">
        <v>49</v>
      </c>
      <c r="F1820" t="s">
        <v>24</v>
      </c>
      <c r="G1820" t="s">
        <v>25</v>
      </c>
      <c r="H1820" s="2">
        <v>42894</v>
      </c>
      <c r="I1820" s="2">
        <v>42894</v>
      </c>
      <c r="J1820" s="2">
        <v>42900</v>
      </c>
      <c r="M1820" t="s">
        <v>190</v>
      </c>
      <c r="O1820" t="s">
        <v>190</v>
      </c>
      <c r="P1820" t="s">
        <v>509</v>
      </c>
      <c r="Q1820" t="s">
        <v>509</v>
      </c>
      <c r="R1820" t="s">
        <v>66</v>
      </c>
      <c r="S1820" t="s">
        <v>117</v>
      </c>
      <c r="T1820">
        <v>452</v>
      </c>
      <c r="V1820">
        <v>0</v>
      </c>
      <c r="W1820">
        <v>7496.64</v>
      </c>
    </row>
    <row r="1821" spans="1:23" x14ac:dyDescent="0.35">
      <c r="A1821">
        <v>81000028273</v>
      </c>
      <c r="B1821">
        <v>1751046</v>
      </c>
      <c r="C1821">
        <v>2460593</v>
      </c>
      <c r="E1821" t="s">
        <v>49</v>
      </c>
      <c r="F1821" t="s">
        <v>24</v>
      </c>
      <c r="G1821" t="s">
        <v>25</v>
      </c>
      <c r="H1821" s="2">
        <v>42894</v>
      </c>
      <c r="I1821" s="2">
        <v>42894</v>
      </c>
      <c r="J1821" s="2">
        <v>42900</v>
      </c>
      <c r="M1821" t="s">
        <v>190</v>
      </c>
      <c r="O1821" t="s">
        <v>190</v>
      </c>
      <c r="P1821" t="s">
        <v>509</v>
      </c>
      <c r="Q1821" t="s">
        <v>509</v>
      </c>
      <c r="R1821" t="s">
        <v>66</v>
      </c>
      <c r="S1821" t="s">
        <v>117</v>
      </c>
      <c r="T1821">
        <v>452</v>
      </c>
      <c r="V1821">
        <v>0</v>
      </c>
      <c r="W1821">
        <v>7496.64</v>
      </c>
    </row>
    <row r="1822" spans="1:23" x14ac:dyDescent="0.35">
      <c r="A1822">
        <v>81000028273</v>
      </c>
      <c r="B1822">
        <v>1751046</v>
      </c>
      <c r="C1822">
        <v>2460593</v>
      </c>
      <c r="E1822" t="s">
        <v>49</v>
      </c>
      <c r="F1822" t="s">
        <v>24</v>
      </c>
      <c r="G1822" t="s">
        <v>25</v>
      </c>
      <c r="H1822" s="2">
        <v>42894</v>
      </c>
      <c r="I1822" s="2">
        <v>42894</v>
      </c>
      <c r="J1822" s="2">
        <v>42900</v>
      </c>
      <c r="M1822" t="s">
        <v>190</v>
      </c>
      <c r="O1822" t="s">
        <v>190</v>
      </c>
      <c r="P1822" t="s">
        <v>509</v>
      </c>
      <c r="Q1822" t="s">
        <v>509</v>
      </c>
      <c r="R1822" t="s">
        <v>66</v>
      </c>
      <c r="S1822" t="s">
        <v>117</v>
      </c>
      <c r="T1822">
        <v>452</v>
      </c>
      <c r="V1822">
        <v>0</v>
      </c>
      <c r="W1822">
        <v>7496.64</v>
      </c>
    </row>
    <row r="1823" spans="1:23" x14ac:dyDescent="0.35">
      <c r="A1823">
        <v>81000028273</v>
      </c>
      <c r="B1823">
        <v>1751046</v>
      </c>
      <c r="C1823">
        <v>2460593</v>
      </c>
      <c r="E1823" t="s">
        <v>49</v>
      </c>
      <c r="F1823" t="s">
        <v>24</v>
      </c>
      <c r="G1823" t="s">
        <v>25</v>
      </c>
      <c r="H1823" s="2">
        <v>42894</v>
      </c>
      <c r="I1823" s="2">
        <v>42894</v>
      </c>
      <c r="J1823" s="2">
        <v>42900</v>
      </c>
      <c r="M1823" t="s">
        <v>190</v>
      </c>
      <c r="O1823" t="s">
        <v>190</v>
      </c>
      <c r="P1823" t="s">
        <v>509</v>
      </c>
      <c r="Q1823" t="s">
        <v>509</v>
      </c>
      <c r="R1823" t="s">
        <v>66</v>
      </c>
      <c r="S1823" t="s">
        <v>117</v>
      </c>
      <c r="T1823">
        <v>452</v>
      </c>
      <c r="V1823">
        <v>0</v>
      </c>
      <c r="W1823">
        <v>7496.64</v>
      </c>
    </row>
    <row r="1824" spans="1:23" x14ac:dyDescent="0.35">
      <c r="A1824">
        <v>81000028273</v>
      </c>
      <c r="B1824">
        <v>1751046</v>
      </c>
      <c r="C1824">
        <v>2460593</v>
      </c>
      <c r="E1824" t="s">
        <v>49</v>
      </c>
      <c r="F1824" t="s">
        <v>24</v>
      </c>
      <c r="G1824" t="s">
        <v>25</v>
      </c>
      <c r="H1824" s="2">
        <v>42894</v>
      </c>
      <c r="I1824" s="2">
        <v>42894</v>
      </c>
      <c r="J1824" s="2">
        <v>42900</v>
      </c>
      <c r="M1824" t="s">
        <v>190</v>
      </c>
      <c r="O1824" t="s">
        <v>190</v>
      </c>
      <c r="P1824" t="s">
        <v>509</v>
      </c>
      <c r="Q1824" t="s">
        <v>509</v>
      </c>
      <c r="R1824" t="s">
        <v>66</v>
      </c>
      <c r="S1824" t="s">
        <v>117</v>
      </c>
      <c r="T1824">
        <v>452</v>
      </c>
      <c r="V1824">
        <v>7496.64</v>
      </c>
      <c r="W1824">
        <v>7496.64</v>
      </c>
    </row>
    <row r="1825" spans="1:23" x14ac:dyDescent="0.35">
      <c r="A1825">
        <v>81000028273</v>
      </c>
      <c r="B1825">
        <v>1751046</v>
      </c>
      <c r="C1825">
        <v>2460593</v>
      </c>
      <c r="E1825" t="s">
        <v>49</v>
      </c>
      <c r="F1825" t="s">
        <v>24</v>
      </c>
      <c r="G1825" t="s">
        <v>25</v>
      </c>
      <c r="H1825" s="2">
        <v>42894</v>
      </c>
      <c r="I1825" s="2">
        <v>42894</v>
      </c>
      <c r="J1825" s="2">
        <v>42900</v>
      </c>
      <c r="M1825" t="s">
        <v>190</v>
      </c>
      <c r="O1825" t="s">
        <v>190</v>
      </c>
      <c r="P1825" t="s">
        <v>509</v>
      </c>
      <c r="Q1825" t="s">
        <v>509</v>
      </c>
      <c r="R1825" t="s">
        <v>66</v>
      </c>
      <c r="S1825" t="s">
        <v>117</v>
      </c>
      <c r="T1825">
        <v>452</v>
      </c>
      <c r="V1825">
        <v>0</v>
      </c>
      <c r="W1825">
        <v>7496.64</v>
      </c>
    </row>
    <row r="1826" spans="1:23" x14ac:dyDescent="0.35">
      <c r="A1826">
        <v>81000028273</v>
      </c>
      <c r="B1826">
        <v>1751046</v>
      </c>
      <c r="C1826">
        <v>2460593</v>
      </c>
      <c r="E1826" t="s">
        <v>49</v>
      </c>
      <c r="F1826" t="s">
        <v>24</v>
      </c>
      <c r="G1826" t="s">
        <v>25</v>
      </c>
      <c r="H1826" s="2">
        <v>42894</v>
      </c>
      <c r="I1826" s="2">
        <v>42894</v>
      </c>
      <c r="J1826" s="2">
        <v>42900</v>
      </c>
      <c r="M1826" t="s">
        <v>190</v>
      </c>
      <c r="O1826" t="s">
        <v>190</v>
      </c>
      <c r="P1826" t="s">
        <v>509</v>
      </c>
      <c r="Q1826" t="s">
        <v>509</v>
      </c>
      <c r="R1826" t="s">
        <v>66</v>
      </c>
      <c r="S1826" t="s">
        <v>117</v>
      </c>
      <c r="T1826">
        <v>452</v>
      </c>
      <c r="V1826">
        <v>0</v>
      </c>
      <c r="W1826">
        <v>7496.64</v>
      </c>
    </row>
    <row r="1827" spans="1:23" x14ac:dyDescent="0.35">
      <c r="A1827">
        <v>81000028273</v>
      </c>
      <c r="B1827">
        <v>1751046</v>
      </c>
      <c r="C1827">
        <v>2460593</v>
      </c>
      <c r="E1827" t="s">
        <v>49</v>
      </c>
      <c r="F1827" t="s">
        <v>24</v>
      </c>
      <c r="G1827" t="s">
        <v>25</v>
      </c>
      <c r="H1827" s="2">
        <v>42894</v>
      </c>
      <c r="I1827" s="2">
        <v>42894</v>
      </c>
      <c r="J1827" s="2">
        <v>42900</v>
      </c>
      <c r="M1827" t="s">
        <v>190</v>
      </c>
      <c r="O1827" t="s">
        <v>190</v>
      </c>
      <c r="P1827" t="s">
        <v>509</v>
      </c>
      <c r="Q1827" t="s">
        <v>509</v>
      </c>
      <c r="R1827" t="s">
        <v>66</v>
      </c>
      <c r="S1827" t="s">
        <v>117</v>
      </c>
      <c r="T1827">
        <v>452</v>
      </c>
      <c r="V1827">
        <v>0</v>
      </c>
      <c r="W1827">
        <v>7496.64</v>
      </c>
    </row>
    <row r="1828" spans="1:23" x14ac:dyDescent="0.35">
      <c r="A1828">
        <v>81000028273</v>
      </c>
      <c r="B1828">
        <v>1751046</v>
      </c>
      <c r="C1828">
        <v>2460593</v>
      </c>
      <c r="E1828" t="s">
        <v>49</v>
      </c>
      <c r="F1828" t="s">
        <v>24</v>
      </c>
      <c r="G1828" t="s">
        <v>25</v>
      </c>
      <c r="H1828" s="2">
        <v>42894</v>
      </c>
      <c r="I1828" s="2">
        <v>42894</v>
      </c>
      <c r="J1828" s="2">
        <v>42900</v>
      </c>
      <c r="M1828" t="s">
        <v>190</v>
      </c>
      <c r="O1828" t="s">
        <v>190</v>
      </c>
      <c r="P1828" t="s">
        <v>509</v>
      </c>
      <c r="Q1828" t="s">
        <v>509</v>
      </c>
      <c r="R1828" t="s">
        <v>66</v>
      </c>
      <c r="S1828" t="s">
        <v>117</v>
      </c>
      <c r="T1828">
        <v>452</v>
      </c>
      <c r="V1828">
        <v>0</v>
      </c>
      <c r="W1828">
        <v>7496.64</v>
      </c>
    </row>
    <row r="1829" spans="1:23" x14ac:dyDescent="0.35">
      <c r="A1829">
        <v>81000028273</v>
      </c>
      <c r="B1829">
        <v>1751046</v>
      </c>
      <c r="C1829">
        <v>2460593</v>
      </c>
      <c r="E1829" t="s">
        <v>49</v>
      </c>
      <c r="F1829" t="s">
        <v>24</v>
      </c>
      <c r="G1829" t="s">
        <v>25</v>
      </c>
      <c r="H1829" s="2">
        <v>42894</v>
      </c>
      <c r="I1829" s="2">
        <v>42894</v>
      </c>
      <c r="J1829" s="2">
        <v>42900</v>
      </c>
      <c r="M1829" t="s">
        <v>190</v>
      </c>
      <c r="O1829" t="s">
        <v>190</v>
      </c>
      <c r="P1829" t="s">
        <v>509</v>
      </c>
      <c r="Q1829" t="s">
        <v>509</v>
      </c>
      <c r="R1829" t="s">
        <v>66</v>
      </c>
      <c r="S1829" t="s">
        <v>117</v>
      </c>
      <c r="T1829">
        <v>452</v>
      </c>
      <c r="V1829">
        <v>0</v>
      </c>
      <c r="W1829">
        <v>7496.64</v>
      </c>
    </row>
    <row r="1830" spans="1:23" x14ac:dyDescent="0.35">
      <c r="A1830">
        <v>81000028273</v>
      </c>
      <c r="B1830">
        <v>1751046</v>
      </c>
      <c r="C1830">
        <v>2460593</v>
      </c>
      <c r="E1830" t="s">
        <v>49</v>
      </c>
      <c r="F1830" t="s">
        <v>24</v>
      </c>
      <c r="G1830" t="s">
        <v>25</v>
      </c>
      <c r="H1830" s="2">
        <v>42894</v>
      </c>
      <c r="I1830" s="2">
        <v>42894</v>
      </c>
      <c r="J1830" s="2">
        <v>42900</v>
      </c>
      <c r="M1830" t="s">
        <v>190</v>
      </c>
      <c r="O1830" t="s">
        <v>190</v>
      </c>
      <c r="P1830" t="s">
        <v>509</v>
      </c>
      <c r="Q1830" t="s">
        <v>509</v>
      </c>
      <c r="R1830" t="s">
        <v>66</v>
      </c>
      <c r="S1830" t="s">
        <v>117</v>
      </c>
      <c r="T1830">
        <v>452</v>
      </c>
      <c r="V1830">
        <v>0</v>
      </c>
      <c r="W1830">
        <v>7496.64</v>
      </c>
    </row>
    <row r="1831" spans="1:23" x14ac:dyDescent="0.35">
      <c r="A1831">
        <v>81000028273</v>
      </c>
      <c r="B1831">
        <v>1751046</v>
      </c>
      <c r="C1831">
        <v>2460593</v>
      </c>
      <c r="E1831" t="s">
        <v>49</v>
      </c>
      <c r="F1831" t="s">
        <v>24</v>
      </c>
      <c r="G1831" t="s">
        <v>25</v>
      </c>
      <c r="H1831" s="2">
        <v>42894</v>
      </c>
      <c r="I1831" s="2">
        <v>42894</v>
      </c>
      <c r="J1831" s="2">
        <v>42900</v>
      </c>
      <c r="M1831" t="s">
        <v>190</v>
      </c>
      <c r="O1831" t="s">
        <v>190</v>
      </c>
      <c r="P1831" t="s">
        <v>509</v>
      </c>
      <c r="Q1831" t="s">
        <v>509</v>
      </c>
      <c r="R1831" t="s">
        <v>66</v>
      </c>
      <c r="S1831" t="s">
        <v>117</v>
      </c>
      <c r="T1831">
        <v>452</v>
      </c>
      <c r="V1831">
        <v>0</v>
      </c>
      <c r="W1831">
        <v>7496.64</v>
      </c>
    </row>
    <row r="1832" spans="1:23" x14ac:dyDescent="0.35">
      <c r="A1832">
        <v>81000028273</v>
      </c>
      <c r="B1832">
        <v>1751046</v>
      </c>
      <c r="C1832">
        <v>2460593</v>
      </c>
      <c r="E1832" t="s">
        <v>49</v>
      </c>
      <c r="F1832" t="s">
        <v>24</v>
      </c>
      <c r="G1832" t="s">
        <v>25</v>
      </c>
      <c r="H1832" s="2">
        <v>42894</v>
      </c>
      <c r="I1832" s="2">
        <v>42894</v>
      </c>
      <c r="J1832" s="2">
        <v>42900</v>
      </c>
      <c r="M1832" t="s">
        <v>190</v>
      </c>
      <c r="O1832" t="s">
        <v>190</v>
      </c>
      <c r="P1832" t="s">
        <v>509</v>
      </c>
      <c r="Q1832" t="s">
        <v>509</v>
      </c>
      <c r="R1832" t="s">
        <v>66</v>
      </c>
      <c r="S1832" t="s">
        <v>117</v>
      </c>
      <c r="T1832">
        <v>452</v>
      </c>
      <c r="V1832">
        <v>0</v>
      </c>
      <c r="W1832">
        <v>7496.64</v>
      </c>
    </row>
    <row r="1833" spans="1:23" x14ac:dyDescent="0.35">
      <c r="A1833">
        <v>81000028273</v>
      </c>
      <c r="B1833">
        <v>1751046</v>
      </c>
      <c r="C1833">
        <v>2460593</v>
      </c>
      <c r="E1833" t="s">
        <v>49</v>
      </c>
      <c r="F1833" t="s">
        <v>24</v>
      </c>
      <c r="G1833" t="s">
        <v>25</v>
      </c>
      <c r="H1833" s="2">
        <v>42894</v>
      </c>
      <c r="I1833" s="2">
        <v>42894</v>
      </c>
      <c r="J1833" s="2">
        <v>42900</v>
      </c>
      <c r="M1833" t="s">
        <v>190</v>
      </c>
      <c r="O1833" t="s">
        <v>190</v>
      </c>
      <c r="P1833" t="s">
        <v>509</v>
      </c>
      <c r="Q1833" t="s">
        <v>509</v>
      </c>
      <c r="R1833" t="s">
        <v>66</v>
      </c>
      <c r="S1833" t="s">
        <v>117</v>
      </c>
      <c r="T1833">
        <v>452</v>
      </c>
      <c r="V1833">
        <v>0</v>
      </c>
      <c r="W1833">
        <v>7496.64</v>
      </c>
    </row>
    <row r="1834" spans="1:23" x14ac:dyDescent="0.35">
      <c r="A1834">
        <v>81000028273</v>
      </c>
      <c r="B1834">
        <v>1751046</v>
      </c>
      <c r="C1834">
        <v>2460593</v>
      </c>
      <c r="E1834" t="s">
        <v>49</v>
      </c>
      <c r="F1834" t="s">
        <v>24</v>
      </c>
      <c r="G1834" t="s">
        <v>25</v>
      </c>
      <c r="H1834" s="2">
        <v>42894</v>
      </c>
      <c r="I1834" s="2">
        <v>42894</v>
      </c>
      <c r="J1834" s="2">
        <v>42900</v>
      </c>
      <c r="M1834" t="s">
        <v>190</v>
      </c>
      <c r="O1834" t="s">
        <v>190</v>
      </c>
      <c r="P1834" t="s">
        <v>509</v>
      </c>
      <c r="Q1834" t="s">
        <v>509</v>
      </c>
      <c r="R1834" t="s">
        <v>66</v>
      </c>
      <c r="S1834" t="s">
        <v>117</v>
      </c>
      <c r="T1834">
        <v>452</v>
      </c>
      <c r="V1834">
        <v>0</v>
      </c>
      <c r="W1834">
        <v>7496.64</v>
      </c>
    </row>
    <row r="1835" spans="1:23" x14ac:dyDescent="0.35">
      <c r="A1835">
        <v>81000028273</v>
      </c>
      <c r="B1835">
        <v>1751046</v>
      </c>
      <c r="C1835">
        <v>2460593</v>
      </c>
      <c r="E1835" t="s">
        <v>49</v>
      </c>
      <c r="F1835" t="s">
        <v>24</v>
      </c>
      <c r="G1835" t="s">
        <v>25</v>
      </c>
      <c r="H1835" s="2">
        <v>42894</v>
      </c>
      <c r="I1835" s="2">
        <v>42894</v>
      </c>
      <c r="J1835" s="2">
        <v>42900</v>
      </c>
      <c r="M1835" t="s">
        <v>190</v>
      </c>
      <c r="O1835" t="s">
        <v>190</v>
      </c>
      <c r="P1835" t="s">
        <v>509</v>
      </c>
      <c r="Q1835" t="s">
        <v>509</v>
      </c>
      <c r="R1835" t="s">
        <v>66</v>
      </c>
      <c r="S1835" t="s">
        <v>117</v>
      </c>
      <c r="T1835">
        <v>452</v>
      </c>
      <c r="V1835">
        <v>0</v>
      </c>
      <c r="W1835">
        <v>7496.64</v>
      </c>
    </row>
    <row r="1836" spans="1:23" x14ac:dyDescent="0.35">
      <c r="A1836">
        <v>81000028273</v>
      </c>
      <c r="C1836">
        <v>3002393</v>
      </c>
      <c r="E1836" t="s">
        <v>23</v>
      </c>
      <c r="F1836" t="s">
        <v>24</v>
      </c>
      <c r="G1836" t="s">
        <v>25</v>
      </c>
      <c r="H1836" s="2">
        <v>42894</v>
      </c>
      <c r="I1836" s="2">
        <v>42894</v>
      </c>
      <c r="J1836" s="2">
        <v>42900</v>
      </c>
      <c r="M1836" t="s">
        <v>190</v>
      </c>
      <c r="N1836" t="s">
        <v>190</v>
      </c>
      <c r="O1836" t="s">
        <v>190</v>
      </c>
      <c r="P1836" t="s">
        <v>190</v>
      </c>
      <c r="Q1836" t="s">
        <v>190</v>
      </c>
      <c r="R1836" t="s">
        <v>42</v>
      </c>
      <c r="S1836" t="s">
        <v>66</v>
      </c>
      <c r="T1836">
        <v>45</v>
      </c>
      <c r="U1836">
        <v>1303.68</v>
      </c>
    </row>
    <row r="1837" spans="1:23" x14ac:dyDescent="0.35">
      <c r="A1837">
        <v>81000028273</v>
      </c>
      <c r="B1837">
        <v>1751046</v>
      </c>
      <c r="C1837">
        <v>2460593</v>
      </c>
      <c r="E1837" t="s">
        <v>49</v>
      </c>
      <c r="F1837" t="s">
        <v>24</v>
      </c>
      <c r="G1837" t="s">
        <v>25</v>
      </c>
      <c r="H1837" s="2">
        <v>42894</v>
      </c>
      <c r="I1837" s="2">
        <v>42894</v>
      </c>
      <c r="J1837" s="2">
        <v>42900</v>
      </c>
      <c r="M1837" t="s">
        <v>190</v>
      </c>
      <c r="O1837" t="s">
        <v>190</v>
      </c>
      <c r="P1837" t="s">
        <v>509</v>
      </c>
      <c r="Q1837" t="s">
        <v>509</v>
      </c>
      <c r="R1837" t="s">
        <v>66</v>
      </c>
      <c r="S1837" t="s">
        <v>117</v>
      </c>
      <c r="T1837">
        <v>452</v>
      </c>
      <c r="V1837">
        <v>0</v>
      </c>
      <c r="W1837">
        <v>7496.64</v>
      </c>
    </row>
    <row r="1838" spans="1:23" x14ac:dyDescent="0.35">
      <c r="A1838">
        <v>81000028273</v>
      </c>
      <c r="B1838">
        <v>1751046</v>
      </c>
      <c r="C1838">
        <v>2460593</v>
      </c>
      <c r="E1838" t="s">
        <v>49</v>
      </c>
      <c r="F1838" t="s">
        <v>24</v>
      </c>
      <c r="G1838" t="s">
        <v>25</v>
      </c>
      <c r="H1838" s="2">
        <v>42587</v>
      </c>
      <c r="I1838" s="2">
        <v>42587</v>
      </c>
      <c r="J1838" s="2">
        <v>42593</v>
      </c>
      <c r="L1838" t="s">
        <v>690</v>
      </c>
      <c r="M1838" t="s">
        <v>190</v>
      </c>
      <c r="O1838" t="s">
        <v>190</v>
      </c>
      <c r="P1838" t="s">
        <v>184</v>
      </c>
      <c r="Q1838" t="s">
        <v>184</v>
      </c>
      <c r="R1838" t="s">
        <v>42</v>
      </c>
      <c r="S1838" t="s">
        <v>293</v>
      </c>
      <c r="T1838">
        <v>452</v>
      </c>
      <c r="V1838">
        <v>0</v>
      </c>
      <c r="W1838">
        <v>7516.08</v>
      </c>
    </row>
    <row r="1839" spans="1:23" x14ac:dyDescent="0.35">
      <c r="A1839">
        <v>81000028273</v>
      </c>
      <c r="B1839">
        <v>1751046</v>
      </c>
      <c r="C1839">
        <v>2460593</v>
      </c>
      <c r="E1839" t="s">
        <v>49</v>
      </c>
      <c r="F1839" t="s">
        <v>24</v>
      </c>
      <c r="G1839" t="s">
        <v>25</v>
      </c>
      <c r="H1839" s="2">
        <v>42587</v>
      </c>
      <c r="I1839" s="2">
        <v>42587</v>
      </c>
      <c r="J1839" s="2">
        <v>42593</v>
      </c>
      <c r="L1839" t="s">
        <v>690</v>
      </c>
      <c r="M1839" t="s">
        <v>190</v>
      </c>
      <c r="O1839" t="s">
        <v>190</v>
      </c>
      <c r="P1839" t="s">
        <v>184</v>
      </c>
      <c r="Q1839" t="s">
        <v>184</v>
      </c>
      <c r="R1839" t="s">
        <v>42</v>
      </c>
      <c r="S1839" t="s">
        <v>293</v>
      </c>
      <c r="T1839">
        <v>452</v>
      </c>
      <c r="V1839">
        <v>0</v>
      </c>
      <c r="W1839">
        <v>7516.08</v>
      </c>
    </row>
    <row r="1840" spans="1:23" x14ac:dyDescent="0.35">
      <c r="A1840">
        <v>81000028273</v>
      </c>
      <c r="B1840">
        <v>1751046</v>
      </c>
      <c r="C1840">
        <v>2460593</v>
      </c>
      <c r="E1840" t="s">
        <v>49</v>
      </c>
      <c r="F1840" t="s">
        <v>24</v>
      </c>
      <c r="G1840" t="s">
        <v>25</v>
      </c>
      <c r="H1840" s="2">
        <v>42587</v>
      </c>
      <c r="I1840" s="2">
        <v>42587</v>
      </c>
      <c r="J1840" s="2">
        <v>42593</v>
      </c>
      <c r="L1840" t="s">
        <v>690</v>
      </c>
      <c r="M1840" t="s">
        <v>190</v>
      </c>
      <c r="O1840" t="s">
        <v>190</v>
      </c>
      <c r="P1840" t="s">
        <v>184</v>
      </c>
      <c r="Q1840" t="s">
        <v>184</v>
      </c>
      <c r="R1840" t="s">
        <v>42</v>
      </c>
      <c r="S1840" t="s">
        <v>293</v>
      </c>
      <c r="T1840">
        <v>452</v>
      </c>
      <c r="V1840">
        <v>0</v>
      </c>
      <c r="W1840">
        <v>7516.08</v>
      </c>
    </row>
    <row r="1841" spans="1:23" x14ac:dyDescent="0.35">
      <c r="A1841">
        <v>81000028273</v>
      </c>
      <c r="B1841">
        <v>1751046</v>
      </c>
      <c r="C1841">
        <v>2460593</v>
      </c>
      <c r="E1841" t="s">
        <v>49</v>
      </c>
      <c r="F1841" t="s">
        <v>24</v>
      </c>
      <c r="G1841" t="s">
        <v>25</v>
      </c>
      <c r="H1841" s="2">
        <v>42587</v>
      </c>
      <c r="I1841" s="2">
        <v>42587</v>
      </c>
      <c r="J1841" s="2">
        <v>42593</v>
      </c>
      <c r="L1841" t="s">
        <v>690</v>
      </c>
      <c r="M1841" t="s">
        <v>190</v>
      </c>
      <c r="O1841" t="s">
        <v>190</v>
      </c>
      <c r="P1841" t="s">
        <v>184</v>
      </c>
      <c r="Q1841" t="s">
        <v>184</v>
      </c>
      <c r="R1841" t="s">
        <v>42</v>
      </c>
      <c r="S1841" t="s">
        <v>293</v>
      </c>
      <c r="T1841">
        <v>452</v>
      </c>
      <c r="V1841">
        <v>0</v>
      </c>
      <c r="W1841">
        <v>7516.08</v>
      </c>
    </row>
    <row r="1842" spans="1:23" x14ac:dyDescent="0.35">
      <c r="A1842">
        <v>81000028273</v>
      </c>
      <c r="B1842">
        <v>1751046</v>
      </c>
      <c r="C1842">
        <v>2460593</v>
      </c>
      <c r="E1842" t="s">
        <v>49</v>
      </c>
      <c r="F1842" t="s">
        <v>24</v>
      </c>
      <c r="G1842" t="s">
        <v>25</v>
      </c>
      <c r="H1842" s="2">
        <v>42587</v>
      </c>
      <c r="I1842" s="2">
        <v>42587</v>
      </c>
      <c r="J1842" s="2">
        <v>42593</v>
      </c>
      <c r="L1842" t="s">
        <v>690</v>
      </c>
      <c r="M1842" t="s">
        <v>190</v>
      </c>
      <c r="O1842" t="s">
        <v>190</v>
      </c>
      <c r="P1842" t="s">
        <v>184</v>
      </c>
      <c r="Q1842" t="s">
        <v>184</v>
      </c>
      <c r="R1842" t="s">
        <v>42</v>
      </c>
      <c r="S1842" t="s">
        <v>293</v>
      </c>
      <c r="T1842">
        <v>452</v>
      </c>
      <c r="V1842">
        <v>0</v>
      </c>
      <c r="W1842">
        <v>7516.08</v>
      </c>
    </row>
    <row r="1843" spans="1:23" x14ac:dyDescent="0.35">
      <c r="A1843">
        <v>81000028273</v>
      </c>
      <c r="B1843">
        <v>1751046</v>
      </c>
      <c r="C1843">
        <v>2460593</v>
      </c>
      <c r="E1843" t="s">
        <v>49</v>
      </c>
      <c r="F1843" t="s">
        <v>24</v>
      </c>
      <c r="G1843" t="s">
        <v>25</v>
      </c>
      <c r="H1843" s="2">
        <v>42587</v>
      </c>
      <c r="I1843" s="2">
        <v>42587</v>
      </c>
      <c r="J1843" s="2">
        <v>42593</v>
      </c>
      <c r="L1843" t="s">
        <v>690</v>
      </c>
      <c r="M1843" t="s">
        <v>190</v>
      </c>
      <c r="O1843" t="s">
        <v>190</v>
      </c>
      <c r="P1843" t="s">
        <v>184</v>
      </c>
      <c r="Q1843" t="s">
        <v>184</v>
      </c>
      <c r="R1843" t="s">
        <v>42</v>
      </c>
      <c r="S1843" t="s">
        <v>293</v>
      </c>
      <c r="T1843">
        <v>452</v>
      </c>
      <c r="V1843">
        <v>7516.08</v>
      </c>
      <c r="W1843">
        <v>7516.08</v>
      </c>
    </row>
    <row r="1844" spans="1:23" x14ac:dyDescent="0.35">
      <c r="A1844">
        <v>81000028273</v>
      </c>
      <c r="B1844">
        <v>1751046</v>
      </c>
      <c r="C1844">
        <v>2460593</v>
      </c>
      <c r="E1844" t="s">
        <v>49</v>
      </c>
      <c r="F1844" t="s">
        <v>24</v>
      </c>
      <c r="G1844" t="s">
        <v>25</v>
      </c>
      <c r="H1844" s="2">
        <v>42587</v>
      </c>
      <c r="I1844" s="2">
        <v>42587</v>
      </c>
      <c r="J1844" s="2">
        <v>42593</v>
      </c>
      <c r="L1844" t="s">
        <v>690</v>
      </c>
      <c r="M1844" t="s">
        <v>190</v>
      </c>
      <c r="O1844" t="s">
        <v>190</v>
      </c>
      <c r="P1844" t="s">
        <v>184</v>
      </c>
      <c r="Q1844" t="s">
        <v>184</v>
      </c>
      <c r="R1844" t="s">
        <v>42</v>
      </c>
      <c r="S1844" t="s">
        <v>293</v>
      </c>
      <c r="T1844">
        <v>452</v>
      </c>
      <c r="V1844">
        <v>0</v>
      </c>
      <c r="W1844">
        <v>7516.08</v>
      </c>
    </row>
    <row r="1845" spans="1:23" x14ac:dyDescent="0.35">
      <c r="A1845">
        <v>81000028273</v>
      </c>
      <c r="B1845">
        <v>1751046</v>
      </c>
      <c r="C1845">
        <v>2460593</v>
      </c>
      <c r="E1845" t="s">
        <v>49</v>
      </c>
      <c r="F1845" t="s">
        <v>24</v>
      </c>
      <c r="G1845" t="s">
        <v>25</v>
      </c>
      <c r="H1845" s="2">
        <v>42587</v>
      </c>
      <c r="I1845" s="2">
        <v>42587</v>
      </c>
      <c r="J1845" s="2">
        <v>42593</v>
      </c>
      <c r="L1845" t="s">
        <v>690</v>
      </c>
      <c r="M1845" t="s">
        <v>190</v>
      </c>
      <c r="O1845" t="s">
        <v>190</v>
      </c>
      <c r="P1845" t="s">
        <v>184</v>
      </c>
      <c r="Q1845" t="s">
        <v>184</v>
      </c>
      <c r="R1845" t="s">
        <v>42</v>
      </c>
      <c r="S1845" t="s">
        <v>293</v>
      </c>
      <c r="T1845">
        <v>452</v>
      </c>
      <c r="V1845">
        <v>0</v>
      </c>
      <c r="W1845">
        <v>7516.08</v>
      </c>
    </row>
    <row r="1846" spans="1:23" x14ac:dyDescent="0.35">
      <c r="A1846">
        <v>81000028273</v>
      </c>
      <c r="B1846">
        <v>1751046</v>
      </c>
      <c r="C1846">
        <v>2460593</v>
      </c>
      <c r="E1846" t="s">
        <v>49</v>
      </c>
      <c r="F1846" t="s">
        <v>24</v>
      </c>
      <c r="G1846" t="s">
        <v>25</v>
      </c>
      <c r="H1846" s="2">
        <v>42587</v>
      </c>
      <c r="I1846" s="2">
        <v>42587</v>
      </c>
      <c r="J1846" s="2">
        <v>42593</v>
      </c>
      <c r="L1846" t="s">
        <v>690</v>
      </c>
      <c r="M1846" t="s">
        <v>190</v>
      </c>
      <c r="O1846" t="s">
        <v>190</v>
      </c>
      <c r="P1846" t="s">
        <v>184</v>
      </c>
      <c r="Q1846" t="s">
        <v>184</v>
      </c>
      <c r="R1846" t="s">
        <v>42</v>
      </c>
      <c r="S1846" t="s">
        <v>293</v>
      </c>
      <c r="T1846">
        <v>452</v>
      </c>
      <c r="V1846">
        <v>0</v>
      </c>
      <c r="W1846">
        <v>7516.08</v>
      </c>
    </row>
    <row r="1847" spans="1:23" x14ac:dyDescent="0.35">
      <c r="A1847">
        <v>81000028273</v>
      </c>
      <c r="B1847">
        <v>1751046</v>
      </c>
      <c r="C1847">
        <v>2460593</v>
      </c>
      <c r="E1847" t="s">
        <v>49</v>
      </c>
      <c r="F1847" t="s">
        <v>24</v>
      </c>
      <c r="G1847" t="s">
        <v>25</v>
      </c>
      <c r="H1847" s="2">
        <v>42587</v>
      </c>
      <c r="I1847" s="2">
        <v>42587</v>
      </c>
      <c r="J1847" s="2">
        <v>42593</v>
      </c>
      <c r="L1847" t="s">
        <v>690</v>
      </c>
      <c r="M1847" t="s">
        <v>190</v>
      </c>
      <c r="O1847" t="s">
        <v>190</v>
      </c>
      <c r="P1847" t="s">
        <v>184</v>
      </c>
      <c r="Q1847" t="s">
        <v>184</v>
      </c>
      <c r="R1847" t="s">
        <v>42</v>
      </c>
      <c r="S1847" t="s">
        <v>293</v>
      </c>
      <c r="T1847">
        <v>452</v>
      </c>
      <c r="V1847">
        <v>0</v>
      </c>
      <c r="W1847">
        <v>7516.08</v>
      </c>
    </row>
    <row r="1848" spans="1:23" x14ac:dyDescent="0.35">
      <c r="A1848">
        <v>81000028273</v>
      </c>
      <c r="B1848">
        <v>1751046</v>
      </c>
      <c r="C1848">
        <v>2460593</v>
      </c>
      <c r="E1848" t="s">
        <v>49</v>
      </c>
      <c r="F1848" t="s">
        <v>24</v>
      </c>
      <c r="G1848" t="s">
        <v>25</v>
      </c>
      <c r="H1848" s="2">
        <v>42587</v>
      </c>
      <c r="I1848" s="2">
        <v>42587</v>
      </c>
      <c r="J1848" s="2">
        <v>42593</v>
      </c>
      <c r="L1848" t="s">
        <v>690</v>
      </c>
      <c r="M1848" t="s">
        <v>190</v>
      </c>
      <c r="O1848" t="s">
        <v>190</v>
      </c>
      <c r="P1848" t="s">
        <v>184</v>
      </c>
      <c r="Q1848" t="s">
        <v>184</v>
      </c>
      <c r="R1848" t="s">
        <v>42</v>
      </c>
      <c r="S1848" t="s">
        <v>293</v>
      </c>
      <c r="T1848">
        <v>452</v>
      </c>
      <c r="V1848">
        <v>0</v>
      </c>
      <c r="W1848">
        <v>7516.08</v>
      </c>
    </row>
    <row r="1849" spans="1:23" x14ac:dyDescent="0.35">
      <c r="A1849">
        <v>81000028273</v>
      </c>
      <c r="B1849">
        <v>1751046</v>
      </c>
      <c r="C1849">
        <v>2460593</v>
      </c>
      <c r="E1849" t="s">
        <v>49</v>
      </c>
      <c r="F1849" t="s">
        <v>24</v>
      </c>
      <c r="G1849" t="s">
        <v>25</v>
      </c>
      <c r="H1849" s="2">
        <v>42587</v>
      </c>
      <c r="I1849" s="2">
        <v>42587</v>
      </c>
      <c r="J1849" s="2">
        <v>42593</v>
      </c>
      <c r="L1849" t="s">
        <v>690</v>
      </c>
      <c r="M1849" t="s">
        <v>190</v>
      </c>
      <c r="O1849" t="s">
        <v>190</v>
      </c>
      <c r="P1849" t="s">
        <v>184</v>
      </c>
      <c r="Q1849" t="s">
        <v>184</v>
      </c>
      <c r="R1849" t="s">
        <v>42</v>
      </c>
      <c r="S1849" t="s">
        <v>293</v>
      </c>
      <c r="T1849">
        <v>452</v>
      </c>
      <c r="V1849">
        <v>0</v>
      </c>
      <c r="W1849">
        <v>7516.08</v>
      </c>
    </row>
    <row r="1850" spans="1:23" x14ac:dyDescent="0.35">
      <c r="A1850">
        <v>81000028273</v>
      </c>
      <c r="B1850">
        <v>1751046</v>
      </c>
      <c r="C1850">
        <v>2460593</v>
      </c>
      <c r="E1850" t="s">
        <v>49</v>
      </c>
      <c r="F1850" t="s">
        <v>24</v>
      </c>
      <c r="G1850" t="s">
        <v>25</v>
      </c>
      <c r="H1850" s="2">
        <v>42587</v>
      </c>
      <c r="I1850" s="2">
        <v>42587</v>
      </c>
      <c r="J1850" s="2">
        <v>42593</v>
      </c>
      <c r="L1850" t="s">
        <v>690</v>
      </c>
      <c r="M1850" t="s">
        <v>190</v>
      </c>
      <c r="O1850" t="s">
        <v>190</v>
      </c>
      <c r="P1850" t="s">
        <v>184</v>
      </c>
      <c r="Q1850" t="s">
        <v>184</v>
      </c>
      <c r="R1850" t="s">
        <v>42</v>
      </c>
      <c r="S1850" t="s">
        <v>293</v>
      </c>
      <c r="T1850">
        <v>452</v>
      </c>
      <c r="V1850">
        <v>0</v>
      </c>
      <c r="W1850">
        <v>7516.08</v>
      </c>
    </row>
    <row r="1851" spans="1:23" x14ac:dyDescent="0.35">
      <c r="A1851">
        <v>81000028273</v>
      </c>
      <c r="B1851">
        <v>1751046</v>
      </c>
      <c r="C1851">
        <v>2460593</v>
      </c>
      <c r="E1851" t="s">
        <v>49</v>
      </c>
      <c r="F1851" t="s">
        <v>24</v>
      </c>
      <c r="G1851" t="s">
        <v>25</v>
      </c>
      <c r="H1851" s="2">
        <v>42587</v>
      </c>
      <c r="I1851" s="2">
        <v>42587</v>
      </c>
      <c r="J1851" s="2">
        <v>42593</v>
      </c>
      <c r="L1851" t="s">
        <v>690</v>
      </c>
      <c r="M1851" t="s">
        <v>190</v>
      </c>
      <c r="O1851" t="s">
        <v>190</v>
      </c>
      <c r="P1851" t="s">
        <v>184</v>
      </c>
      <c r="Q1851" t="s">
        <v>184</v>
      </c>
      <c r="R1851" t="s">
        <v>42</v>
      </c>
      <c r="S1851" t="s">
        <v>293</v>
      </c>
      <c r="T1851">
        <v>452</v>
      </c>
      <c r="V1851">
        <v>0</v>
      </c>
      <c r="W1851">
        <v>7516.08</v>
      </c>
    </row>
    <row r="1852" spans="1:23" x14ac:dyDescent="0.35">
      <c r="A1852">
        <v>81000028273</v>
      </c>
      <c r="B1852">
        <v>1751046</v>
      </c>
      <c r="C1852">
        <v>2460593</v>
      </c>
      <c r="E1852" t="s">
        <v>49</v>
      </c>
      <c r="F1852" t="s">
        <v>24</v>
      </c>
      <c r="G1852" t="s">
        <v>25</v>
      </c>
      <c r="H1852" s="2">
        <v>42587</v>
      </c>
      <c r="I1852" s="2">
        <v>42587</v>
      </c>
      <c r="J1852" s="2">
        <v>42593</v>
      </c>
      <c r="L1852" t="s">
        <v>690</v>
      </c>
      <c r="M1852" t="s">
        <v>190</v>
      </c>
      <c r="O1852" t="s">
        <v>190</v>
      </c>
      <c r="P1852" t="s">
        <v>184</v>
      </c>
      <c r="Q1852" t="s">
        <v>184</v>
      </c>
      <c r="R1852" t="s">
        <v>42</v>
      </c>
      <c r="S1852" t="s">
        <v>293</v>
      </c>
      <c r="T1852">
        <v>452</v>
      </c>
      <c r="V1852">
        <v>0</v>
      </c>
      <c r="W1852">
        <v>7516.08</v>
      </c>
    </row>
    <row r="1853" spans="1:23" x14ac:dyDescent="0.35">
      <c r="A1853">
        <v>81000028273</v>
      </c>
      <c r="B1853">
        <v>1751046</v>
      </c>
      <c r="C1853">
        <v>2460593</v>
      </c>
      <c r="E1853" t="s">
        <v>49</v>
      </c>
      <c r="F1853" t="s">
        <v>24</v>
      </c>
      <c r="G1853" t="s">
        <v>25</v>
      </c>
      <c r="H1853" s="2">
        <v>42587</v>
      </c>
      <c r="I1853" s="2">
        <v>42587</v>
      </c>
      <c r="J1853" s="2">
        <v>42593</v>
      </c>
      <c r="L1853" t="s">
        <v>690</v>
      </c>
      <c r="M1853" t="s">
        <v>190</v>
      </c>
      <c r="O1853" t="s">
        <v>190</v>
      </c>
      <c r="P1853" t="s">
        <v>184</v>
      </c>
      <c r="Q1853" t="s">
        <v>184</v>
      </c>
      <c r="R1853" t="s">
        <v>42</v>
      </c>
      <c r="S1853" t="s">
        <v>293</v>
      </c>
      <c r="T1853">
        <v>452</v>
      </c>
      <c r="V1853">
        <v>0</v>
      </c>
      <c r="W1853">
        <v>7516.08</v>
      </c>
    </row>
    <row r="1854" spans="1:23" x14ac:dyDescent="0.35">
      <c r="A1854">
        <v>81000028273</v>
      </c>
      <c r="B1854">
        <v>1751046</v>
      </c>
      <c r="C1854">
        <v>2460593</v>
      </c>
      <c r="E1854" t="s">
        <v>49</v>
      </c>
      <c r="F1854" t="s">
        <v>24</v>
      </c>
      <c r="G1854" t="s">
        <v>25</v>
      </c>
      <c r="H1854" s="2">
        <v>42587</v>
      </c>
      <c r="I1854" s="2">
        <v>42587</v>
      </c>
      <c r="J1854" s="2">
        <v>42593</v>
      </c>
      <c r="L1854" t="s">
        <v>690</v>
      </c>
      <c r="M1854" t="s">
        <v>190</v>
      </c>
      <c r="O1854" t="s">
        <v>190</v>
      </c>
      <c r="P1854" t="s">
        <v>184</v>
      </c>
      <c r="Q1854" t="s">
        <v>184</v>
      </c>
      <c r="R1854" t="s">
        <v>42</v>
      </c>
      <c r="S1854" t="s">
        <v>293</v>
      </c>
      <c r="T1854">
        <v>452</v>
      </c>
      <c r="V1854">
        <v>0</v>
      </c>
      <c r="W1854">
        <v>7516.08</v>
      </c>
    </row>
    <row r="1855" spans="1:23" x14ac:dyDescent="0.35">
      <c r="A1855">
        <v>81000028273</v>
      </c>
      <c r="B1855">
        <v>1751046</v>
      </c>
      <c r="C1855">
        <v>2460593</v>
      </c>
      <c r="E1855" t="s">
        <v>49</v>
      </c>
      <c r="F1855" t="s">
        <v>24</v>
      </c>
      <c r="G1855" t="s">
        <v>25</v>
      </c>
      <c r="H1855" s="2">
        <v>42587</v>
      </c>
      <c r="I1855" s="2">
        <v>42587</v>
      </c>
      <c r="J1855" s="2">
        <v>42593</v>
      </c>
      <c r="L1855" t="s">
        <v>690</v>
      </c>
      <c r="M1855" t="s">
        <v>190</v>
      </c>
      <c r="O1855" t="s">
        <v>190</v>
      </c>
      <c r="P1855" t="s">
        <v>184</v>
      </c>
      <c r="Q1855" t="s">
        <v>184</v>
      </c>
      <c r="R1855" t="s">
        <v>42</v>
      </c>
      <c r="S1855" t="s">
        <v>293</v>
      </c>
      <c r="T1855">
        <v>452</v>
      </c>
      <c r="V1855">
        <v>0</v>
      </c>
      <c r="W1855">
        <v>7516.08</v>
      </c>
    </row>
    <row r="1856" spans="1:23" x14ac:dyDescent="0.35">
      <c r="A1856">
        <v>81000028273</v>
      </c>
      <c r="B1856">
        <v>1751046</v>
      </c>
      <c r="C1856">
        <v>2460593</v>
      </c>
      <c r="E1856" t="s">
        <v>49</v>
      </c>
      <c r="F1856" t="s">
        <v>24</v>
      </c>
      <c r="G1856" t="s">
        <v>25</v>
      </c>
      <c r="H1856" s="2">
        <v>42587</v>
      </c>
      <c r="I1856" s="2">
        <v>42587</v>
      </c>
      <c r="J1856" s="2">
        <v>42593</v>
      </c>
      <c r="L1856" t="s">
        <v>690</v>
      </c>
      <c r="M1856" t="s">
        <v>190</v>
      </c>
      <c r="O1856" t="s">
        <v>190</v>
      </c>
      <c r="P1856" t="s">
        <v>184</v>
      </c>
      <c r="Q1856" t="s">
        <v>184</v>
      </c>
      <c r="R1856" t="s">
        <v>42</v>
      </c>
      <c r="S1856" t="s">
        <v>293</v>
      </c>
      <c r="T1856">
        <v>452</v>
      </c>
      <c r="V1856">
        <v>0</v>
      </c>
      <c r="W1856">
        <v>7516.08</v>
      </c>
    </row>
    <row r="1857" spans="1:23" x14ac:dyDescent="0.35">
      <c r="A1857">
        <v>81000028273</v>
      </c>
      <c r="B1857">
        <v>1751046</v>
      </c>
      <c r="C1857">
        <v>2460593</v>
      </c>
      <c r="E1857" t="s">
        <v>49</v>
      </c>
      <c r="F1857" t="s">
        <v>24</v>
      </c>
      <c r="G1857" t="s">
        <v>25</v>
      </c>
      <c r="H1857" s="2">
        <v>42587</v>
      </c>
      <c r="I1857" s="2">
        <v>42587</v>
      </c>
      <c r="J1857" s="2">
        <v>42593</v>
      </c>
      <c r="L1857" t="s">
        <v>690</v>
      </c>
      <c r="M1857" t="s">
        <v>190</v>
      </c>
      <c r="O1857" t="s">
        <v>190</v>
      </c>
      <c r="P1857" t="s">
        <v>184</v>
      </c>
      <c r="Q1857" t="s">
        <v>184</v>
      </c>
      <c r="R1857" t="s">
        <v>42</v>
      </c>
      <c r="S1857" t="s">
        <v>293</v>
      </c>
      <c r="T1857">
        <v>452</v>
      </c>
      <c r="V1857">
        <v>0</v>
      </c>
      <c r="W1857">
        <v>7516.08</v>
      </c>
    </row>
    <row r="1858" spans="1:23" x14ac:dyDescent="0.35">
      <c r="A1858">
        <v>81000028273</v>
      </c>
      <c r="B1858">
        <v>1751046</v>
      </c>
      <c r="C1858">
        <v>2460593</v>
      </c>
      <c r="E1858" t="s">
        <v>49</v>
      </c>
      <c r="F1858" t="s">
        <v>24</v>
      </c>
      <c r="G1858" t="s">
        <v>25</v>
      </c>
      <c r="H1858" s="2">
        <v>42587</v>
      </c>
      <c r="I1858" s="2">
        <v>42587</v>
      </c>
      <c r="J1858" s="2">
        <v>42593</v>
      </c>
      <c r="L1858" t="s">
        <v>690</v>
      </c>
      <c r="M1858" t="s">
        <v>190</v>
      </c>
      <c r="O1858" t="s">
        <v>190</v>
      </c>
      <c r="P1858" t="s">
        <v>184</v>
      </c>
      <c r="Q1858" t="s">
        <v>184</v>
      </c>
      <c r="R1858" t="s">
        <v>42</v>
      </c>
      <c r="S1858" t="s">
        <v>293</v>
      </c>
      <c r="T1858">
        <v>452</v>
      </c>
      <c r="V1858">
        <v>0</v>
      </c>
      <c r="W1858">
        <v>7516.08</v>
      </c>
    </row>
    <row r="1859" spans="1:23" x14ac:dyDescent="0.35">
      <c r="A1859">
        <v>81000028273</v>
      </c>
      <c r="B1859">
        <v>1751046</v>
      </c>
      <c r="C1859">
        <v>2460593</v>
      </c>
      <c r="E1859" t="s">
        <v>49</v>
      </c>
      <c r="F1859" t="s">
        <v>24</v>
      </c>
      <c r="G1859" t="s">
        <v>25</v>
      </c>
      <c r="H1859" s="2">
        <v>42587</v>
      </c>
      <c r="I1859" s="2">
        <v>42587</v>
      </c>
      <c r="J1859" s="2">
        <v>42593</v>
      </c>
      <c r="L1859" t="s">
        <v>690</v>
      </c>
      <c r="M1859" t="s">
        <v>190</v>
      </c>
      <c r="O1859" t="s">
        <v>190</v>
      </c>
      <c r="P1859" t="s">
        <v>184</v>
      </c>
      <c r="Q1859" t="s">
        <v>184</v>
      </c>
      <c r="R1859" t="s">
        <v>42</v>
      </c>
      <c r="S1859" t="s">
        <v>293</v>
      </c>
      <c r="T1859">
        <v>452</v>
      </c>
      <c r="V1859">
        <v>0</v>
      </c>
      <c r="W1859">
        <v>7516.08</v>
      </c>
    </row>
    <row r="1860" spans="1:23" x14ac:dyDescent="0.35">
      <c r="A1860">
        <v>81000028273</v>
      </c>
      <c r="B1860">
        <v>1751046</v>
      </c>
      <c r="C1860">
        <v>2460593</v>
      </c>
      <c r="E1860" t="s">
        <v>49</v>
      </c>
      <c r="F1860" t="s">
        <v>24</v>
      </c>
      <c r="G1860" t="s">
        <v>25</v>
      </c>
      <c r="H1860" s="2">
        <v>42587</v>
      </c>
      <c r="I1860" s="2">
        <v>42587</v>
      </c>
      <c r="J1860" s="2">
        <v>42593</v>
      </c>
      <c r="L1860" t="s">
        <v>690</v>
      </c>
      <c r="M1860" t="s">
        <v>190</v>
      </c>
      <c r="O1860" t="s">
        <v>190</v>
      </c>
      <c r="P1860" t="s">
        <v>184</v>
      </c>
      <c r="Q1860" t="s">
        <v>184</v>
      </c>
      <c r="R1860" t="s">
        <v>42</v>
      </c>
      <c r="S1860" t="s">
        <v>293</v>
      </c>
      <c r="T1860">
        <v>452</v>
      </c>
      <c r="V1860">
        <v>0</v>
      </c>
      <c r="W1860">
        <v>7516.08</v>
      </c>
    </row>
    <row r="1861" spans="1:23" x14ac:dyDescent="0.35">
      <c r="A1861">
        <v>81000028273</v>
      </c>
      <c r="B1861">
        <v>1751046</v>
      </c>
      <c r="C1861">
        <v>2460593</v>
      </c>
      <c r="E1861" t="s">
        <v>49</v>
      </c>
      <c r="F1861" t="s">
        <v>24</v>
      </c>
      <c r="G1861" t="s">
        <v>25</v>
      </c>
      <c r="H1861" s="2">
        <v>42587</v>
      </c>
      <c r="I1861" s="2">
        <v>42587</v>
      </c>
      <c r="J1861" s="2">
        <v>42593</v>
      </c>
      <c r="L1861" t="s">
        <v>690</v>
      </c>
      <c r="M1861" t="s">
        <v>190</v>
      </c>
      <c r="O1861" t="s">
        <v>190</v>
      </c>
      <c r="P1861" t="s">
        <v>184</v>
      </c>
      <c r="Q1861" t="s">
        <v>184</v>
      </c>
      <c r="R1861" t="s">
        <v>42</v>
      </c>
      <c r="S1861" t="s">
        <v>293</v>
      </c>
      <c r="T1861">
        <v>452</v>
      </c>
      <c r="V1861">
        <v>0</v>
      </c>
      <c r="W1861">
        <v>7516.08</v>
      </c>
    </row>
    <row r="1862" spans="1:23" x14ac:dyDescent="0.35">
      <c r="A1862">
        <v>81000028273</v>
      </c>
      <c r="B1862">
        <v>1751046</v>
      </c>
      <c r="C1862">
        <v>2460593</v>
      </c>
      <c r="E1862" t="s">
        <v>49</v>
      </c>
      <c r="F1862" t="s">
        <v>24</v>
      </c>
      <c r="G1862" t="s">
        <v>25</v>
      </c>
      <c r="H1862" s="2">
        <v>42587</v>
      </c>
      <c r="I1862" s="2">
        <v>42587</v>
      </c>
      <c r="J1862" s="2">
        <v>42593</v>
      </c>
      <c r="L1862" t="s">
        <v>690</v>
      </c>
      <c r="M1862" t="s">
        <v>190</v>
      </c>
      <c r="O1862" t="s">
        <v>190</v>
      </c>
      <c r="P1862" t="s">
        <v>184</v>
      </c>
      <c r="Q1862" t="s">
        <v>184</v>
      </c>
      <c r="R1862" t="s">
        <v>42</v>
      </c>
      <c r="S1862" t="s">
        <v>293</v>
      </c>
      <c r="T1862">
        <v>452</v>
      </c>
      <c r="V1862">
        <v>0</v>
      </c>
      <c r="W1862">
        <v>7516.08</v>
      </c>
    </row>
    <row r="1863" spans="1:23" x14ac:dyDescent="0.35">
      <c r="A1863">
        <v>81000028273</v>
      </c>
      <c r="B1863">
        <v>1751046</v>
      </c>
      <c r="C1863">
        <v>2460593</v>
      </c>
      <c r="E1863" t="s">
        <v>49</v>
      </c>
      <c r="F1863" t="s">
        <v>24</v>
      </c>
      <c r="G1863" t="s">
        <v>25</v>
      </c>
      <c r="H1863" s="2">
        <v>42587</v>
      </c>
      <c r="I1863" s="2">
        <v>42587</v>
      </c>
      <c r="J1863" s="2">
        <v>42593</v>
      </c>
      <c r="L1863" t="s">
        <v>690</v>
      </c>
      <c r="M1863" t="s">
        <v>190</v>
      </c>
      <c r="O1863" t="s">
        <v>190</v>
      </c>
      <c r="P1863" t="s">
        <v>184</v>
      </c>
      <c r="Q1863" t="s">
        <v>184</v>
      </c>
      <c r="R1863" t="s">
        <v>42</v>
      </c>
      <c r="S1863" t="s">
        <v>293</v>
      </c>
      <c r="T1863">
        <v>452</v>
      </c>
      <c r="V1863">
        <v>0</v>
      </c>
      <c r="W1863">
        <v>7516.08</v>
      </c>
    </row>
    <row r="1864" spans="1:23" x14ac:dyDescent="0.35">
      <c r="A1864">
        <v>81000028273</v>
      </c>
      <c r="C1864">
        <v>3002393</v>
      </c>
      <c r="E1864" t="s">
        <v>23</v>
      </c>
      <c r="F1864" t="s">
        <v>24</v>
      </c>
      <c r="G1864" t="s">
        <v>25</v>
      </c>
      <c r="H1864" s="2">
        <v>42587</v>
      </c>
      <c r="I1864" s="2">
        <v>42587</v>
      </c>
      <c r="J1864" s="2">
        <v>42593</v>
      </c>
      <c r="L1864" t="s">
        <v>690</v>
      </c>
      <c r="M1864" t="s">
        <v>190</v>
      </c>
      <c r="N1864" t="s">
        <v>190</v>
      </c>
      <c r="O1864" t="s">
        <v>190</v>
      </c>
      <c r="P1864" t="s">
        <v>190</v>
      </c>
      <c r="Q1864" t="s">
        <v>190</v>
      </c>
      <c r="R1864" t="s">
        <v>674</v>
      </c>
      <c r="S1864" t="s">
        <v>42</v>
      </c>
      <c r="T1864">
        <v>45</v>
      </c>
      <c r="U1864">
        <v>1317.47</v>
      </c>
    </row>
    <row r="1865" spans="1:23" x14ac:dyDescent="0.35">
      <c r="A1865">
        <v>81000028273</v>
      </c>
      <c r="C1865">
        <v>3002408</v>
      </c>
      <c r="E1865" t="s">
        <v>23</v>
      </c>
      <c r="F1865" t="s">
        <v>24</v>
      </c>
      <c r="G1865" t="s">
        <v>25</v>
      </c>
      <c r="H1865" s="2">
        <v>42921</v>
      </c>
      <c r="I1865" s="2">
        <v>42900</v>
      </c>
      <c r="J1865" s="2">
        <v>42921</v>
      </c>
      <c r="M1865" t="s">
        <v>310</v>
      </c>
      <c r="N1865" t="s">
        <v>310</v>
      </c>
      <c r="O1865" t="s">
        <v>310</v>
      </c>
      <c r="P1865" t="s">
        <v>310</v>
      </c>
      <c r="Q1865" t="s">
        <v>310</v>
      </c>
      <c r="R1865" t="s">
        <v>42</v>
      </c>
      <c r="S1865" t="s">
        <v>629</v>
      </c>
      <c r="U1865">
        <v>1269.44</v>
      </c>
    </row>
    <row r="1866" spans="1:23" x14ac:dyDescent="0.35">
      <c r="A1866">
        <v>81000028273</v>
      </c>
      <c r="B1866">
        <v>1751046</v>
      </c>
      <c r="C1866">
        <v>2460593</v>
      </c>
      <c r="E1866" t="s">
        <v>49</v>
      </c>
      <c r="F1866" t="s">
        <v>24</v>
      </c>
      <c r="G1866" t="s">
        <v>25</v>
      </c>
      <c r="H1866" s="2">
        <v>42617</v>
      </c>
      <c r="I1866" s="2">
        <v>42617</v>
      </c>
      <c r="J1866" s="2">
        <v>42646</v>
      </c>
      <c r="L1866" t="s">
        <v>686</v>
      </c>
      <c r="M1866" t="s">
        <v>687</v>
      </c>
      <c r="O1866" t="s">
        <v>687</v>
      </c>
      <c r="P1866" t="s">
        <v>241</v>
      </c>
      <c r="Q1866" t="s">
        <v>241</v>
      </c>
      <c r="R1866" t="s">
        <v>434</v>
      </c>
      <c r="S1866" t="s">
        <v>509</v>
      </c>
      <c r="T1866">
        <v>244</v>
      </c>
      <c r="V1866">
        <v>0</v>
      </c>
      <c r="W1866">
        <v>45670.61</v>
      </c>
    </row>
    <row r="1867" spans="1:23" x14ac:dyDescent="0.35">
      <c r="A1867">
        <v>81000028273</v>
      </c>
      <c r="B1867">
        <v>1751046</v>
      </c>
      <c r="C1867">
        <v>2460593</v>
      </c>
      <c r="E1867" t="s">
        <v>49</v>
      </c>
      <c r="F1867" t="s">
        <v>24</v>
      </c>
      <c r="G1867" t="s">
        <v>25</v>
      </c>
      <c r="H1867" s="2">
        <v>42617</v>
      </c>
      <c r="I1867" s="2">
        <v>42617</v>
      </c>
      <c r="J1867" s="2">
        <v>42646</v>
      </c>
      <c r="L1867" t="s">
        <v>686</v>
      </c>
      <c r="M1867" t="s">
        <v>687</v>
      </c>
      <c r="O1867" t="s">
        <v>687</v>
      </c>
      <c r="P1867" t="s">
        <v>241</v>
      </c>
      <c r="Q1867" t="s">
        <v>241</v>
      </c>
      <c r="R1867" t="s">
        <v>434</v>
      </c>
      <c r="S1867" t="s">
        <v>509</v>
      </c>
      <c r="T1867">
        <v>244</v>
      </c>
      <c r="V1867">
        <v>45670.61</v>
      </c>
      <c r="W1867">
        <v>45670.61</v>
      </c>
    </row>
    <row r="1868" spans="1:23" x14ac:dyDescent="0.35">
      <c r="A1868">
        <v>81000028273</v>
      </c>
      <c r="B1868">
        <v>1751046</v>
      </c>
      <c r="C1868">
        <v>2460593</v>
      </c>
      <c r="E1868" t="s">
        <v>49</v>
      </c>
      <c r="F1868" t="s">
        <v>24</v>
      </c>
      <c r="G1868" t="s">
        <v>25</v>
      </c>
      <c r="H1868" s="2">
        <v>42617</v>
      </c>
      <c r="I1868" s="2">
        <v>42617</v>
      </c>
      <c r="J1868" s="2">
        <v>42646</v>
      </c>
      <c r="L1868" t="s">
        <v>686</v>
      </c>
      <c r="M1868" t="s">
        <v>687</v>
      </c>
      <c r="O1868" t="s">
        <v>687</v>
      </c>
      <c r="P1868" t="s">
        <v>241</v>
      </c>
      <c r="Q1868" t="s">
        <v>241</v>
      </c>
      <c r="R1868" t="s">
        <v>434</v>
      </c>
      <c r="S1868" t="s">
        <v>509</v>
      </c>
      <c r="T1868">
        <v>244</v>
      </c>
      <c r="V1868">
        <v>0</v>
      </c>
      <c r="W1868">
        <v>45670.61</v>
      </c>
    </row>
    <row r="1869" spans="1:23" x14ac:dyDescent="0.35">
      <c r="A1869">
        <v>81000028273</v>
      </c>
      <c r="B1869">
        <v>1751046</v>
      </c>
      <c r="C1869">
        <v>2460593</v>
      </c>
      <c r="E1869" t="s">
        <v>49</v>
      </c>
      <c r="F1869" t="s">
        <v>24</v>
      </c>
      <c r="G1869" t="s">
        <v>25</v>
      </c>
      <c r="H1869" s="2">
        <v>42617</v>
      </c>
      <c r="I1869" s="2">
        <v>42617</v>
      </c>
      <c r="J1869" s="2">
        <v>42646</v>
      </c>
      <c r="L1869" t="s">
        <v>686</v>
      </c>
      <c r="M1869" t="s">
        <v>687</v>
      </c>
      <c r="O1869" t="s">
        <v>687</v>
      </c>
      <c r="P1869" t="s">
        <v>241</v>
      </c>
      <c r="Q1869" t="s">
        <v>241</v>
      </c>
      <c r="R1869" t="s">
        <v>434</v>
      </c>
      <c r="S1869" t="s">
        <v>509</v>
      </c>
      <c r="T1869">
        <v>244</v>
      </c>
      <c r="V1869">
        <v>0</v>
      </c>
      <c r="W1869">
        <v>45670.61</v>
      </c>
    </row>
    <row r="1870" spans="1:23" x14ac:dyDescent="0.35">
      <c r="A1870">
        <v>81000028273</v>
      </c>
      <c r="B1870">
        <v>1751046</v>
      </c>
      <c r="C1870">
        <v>2460593</v>
      </c>
      <c r="E1870" t="s">
        <v>49</v>
      </c>
      <c r="F1870" t="s">
        <v>24</v>
      </c>
      <c r="G1870" t="s">
        <v>25</v>
      </c>
      <c r="H1870" s="2">
        <v>42617</v>
      </c>
      <c r="I1870" s="2">
        <v>42617</v>
      </c>
      <c r="J1870" s="2">
        <v>42646</v>
      </c>
      <c r="L1870" t="s">
        <v>686</v>
      </c>
      <c r="M1870" t="s">
        <v>687</v>
      </c>
      <c r="O1870" t="s">
        <v>687</v>
      </c>
      <c r="P1870" t="s">
        <v>241</v>
      </c>
      <c r="Q1870" t="s">
        <v>241</v>
      </c>
      <c r="R1870" t="s">
        <v>434</v>
      </c>
      <c r="S1870" t="s">
        <v>509</v>
      </c>
      <c r="T1870">
        <v>244</v>
      </c>
      <c r="V1870">
        <v>0</v>
      </c>
      <c r="W1870">
        <v>45670.61</v>
      </c>
    </row>
    <row r="1871" spans="1:23" x14ac:dyDescent="0.35">
      <c r="A1871">
        <v>81000028273</v>
      </c>
      <c r="B1871">
        <v>1751046</v>
      </c>
      <c r="C1871">
        <v>2460593</v>
      </c>
      <c r="E1871" t="s">
        <v>49</v>
      </c>
      <c r="F1871" t="s">
        <v>24</v>
      </c>
      <c r="G1871" t="s">
        <v>25</v>
      </c>
      <c r="H1871" s="2">
        <v>42617</v>
      </c>
      <c r="I1871" s="2">
        <v>42617</v>
      </c>
      <c r="J1871" s="2">
        <v>42646</v>
      </c>
      <c r="L1871" t="s">
        <v>686</v>
      </c>
      <c r="M1871" t="s">
        <v>687</v>
      </c>
      <c r="O1871" t="s">
        <v>687</v>
      </c>
      <c r="P1871" t="s">
        <v>241</v>
      </c>
      <c r="Q1871" t="s">
        <v>241</v>
      </c>
      <c r="R1871" t="s">
        <v>434</v>
      </c>
      <c r="S1871" t="s">
        <v>509</v>
      </c>
      <c r="T1871">
        <v>244</v>
      </c>
      <c r="V1871">
        <v>0</v>
      </c>
      <c r="W1871">
        <v>45670.61</v>
      </c>
    </row>
    <row r="1872" spans="1:23" x14ac:dyDescent="0.35">
      <c r="A1872">
        <v>81000028273</v>
      </c>
      <c r="B1872">
        <v>1751046</v>
      </c>
      <c r="C1872">
        <v>2460593</v>
      </c>
      <c r="E1872" t="s">
        <v>49</v>
      </c>
      <c r="F1872" t="s">
        <v>24</v>
      </c>
      <c r="G1872" t="s">
        <v>25</v>
      </c>
      <c r="H1872" s="2">
        <v>42617</v>
      </c>
      <c r="I1872" s="2">
        <v>42617</v>
      </c>
      <c r="J1872" s="2">
        <v>42646</v>
      </c>
      <c r="L1872" t="s">
        <v>686</v>
      </c>
      <c r="M1872" t="s">
        <v>687</v>
      </c>
      <c r="O1872" t="s">
        <v>687</v>
      </c>
      <c r="P1872" t="s">
        <v>241</v>
      </c>
      <c r="Q1872" t="s">
        <v>241</v>
      </c>
      <c r="R1872" t="s">
        <v>434</v>
      </c>
      <c r="S1872" t="s">
        <v>509</v>
      </c>
      <c r="T1872">
        <v>244</v>
      </c>
      <c r="V1872">
        <v>0</v>
      </c>
      <c r="W1872">
        <v>45670.61</v>
      </c>
    </row>
    <row r="1873" spans="1:23" x14ac:dyDescent="0.35">
      <c r="A1873">
        <v>81000028273</v>
      </c>
      <c r="B1873">
        <v>1751046</v>
      </c>
      <c r="C1873">
        <v>2460593</v>
      </c>
      <c r="E1873" t="s">
        <v>49</v>
      </c>
      <c r="F1873" t="s">
        <v>24</v>
      </c>
      <c r="G1873" t="s">
        <v>25</v>
      </c>
      <c r="H1873" s="2">
        <v>42617</v>
      </c>
      <c r="I1873" s="2">
        <v>42617</v>
      </c>
      <c r="J1873" s="2">
        <v>42646</v>
      </c>
      <c r="L1873" t="s">
        <v>686</v>
      </c>
      <c r="M1873" t="s">
        <v>687</v>
      </c>
      <c r="O1873" t="s">
        <v>687</v>
      </c>
      <c r="P1873" t="s">
        <v>241</v>
      </c>
      <c r="Q1873" t="s">
        <v>241</v>
      </c>
      <c r="R1873" t="s">
        <v>434</v>
      </c>
      <c r="S1873" t="s">
        <v>509</v>
      </c>
      <c r="T1873">
        <v>244</v>
      </c>
      <c r="V1873">
        <v>0</v>
      </c>
      <c r="W1873">
        <v>45670.61</v>
      </c>
    </row>
    <row r="1874" spans="1:23" x14ac:dyDescent="0.35">
      <c r="A1874">
        <v>81000028273</v>
      </c>
      <c r="B1874">
        <v>1751046</v>
      </c>
      <c r="C1874">
        <v>2460593</v>
      </c>
      <c r="E1874" t="s">
        <v>49</v>
      </c>
      <c r="F1874" t="s">
        <v>24</v>
      </c>
      <c r="G1874" t="s">
        <v>25</v>
      </c>
      <c r="H1874" s="2">
        <v>42617</v>
      </c>
      <c r="I1874" s="2">
        <v>42617</v>
      </c>
      <c r="J1874" s="2">
        <v>42646</v>
      </c>
      <c r="L1874" t="s">
        <v>686</v>
      </c>
      <c r="M1874" t="s">
        <v>687</v>
      </c>
      <c r="O1874" t="s">
        <v>687</v>
      </c>
      <c r="P1874" t="s">
        <v>241</v>
      </c>
      <c r="Q1874" t="s">
        <v>241</v>
      </c>
      <c r="R1874" t="s">
        <v>434</v>
      </c>
      <c r="S1874" t="s">
        <v>509</v>
      </c>
      <c r="T1874">
        <v>244</v>
      </c>
      <c r="V1874">
        <v>0</v>
      </c>
      <c r="W1874">
        <v>45670.61</v>
      </c>
    </row>
    <row r="1875" spans="1:23" x14ac:dyDescent="0.35">
      <c r="A1875">
        <v>81000028273</v>
      </c>
      <c r="B1875">
        <v>1751046</v>
      </c>
      <c r="C1875">
        <v>2460593</v>
      </c>
      <c r="E1875" t="s">
        <v>49</v>
      </c>
      <c r="F1875" t="s">
        <v>24</v>
      </c>
      <c r="G1875" t="s">
        <v>25</v>
      </c>
      <c r="H1875" s="2">
        <v>42617</v>
      </c>
      <c r="I1875" s="2">
        <v>42617</v>
      </c>
      <c r="J1875" s="2">
        <v>42646</v>
      </c>
      <c r="L1875" t="s">
        <v>686</v>
      </c>
      <c r="M1875" t="s">
        <v>687</v>
      </c>
      <c r="O1875" t="s">
        <v>687</v>
      </c>
      <c r="P1875" t="s">
        <v>241</v>
      </c>
      <c r="Q1875" t="s">
        <v>241</v>
      </c>
      <c r="R1875" t="s">
        <v>434</v>
      </c>
      <c r="S1875" t="s">
        <v>509</v>
      </c>
      <c r="T1875">
        <v>244</v>
      </c>
      <c r="V1875">
        <v>0</v>
      </c>
      <c r="W1875">
        <v>45670.61</v>
      </c>
    </row>
    <row r="1876" spans="1:23" x14ac:dyDescent="0.35">
      <c r="A1876">
        <v>81000028273</v>
      </c>
      <c r="B1876">
        <v>1751046</v>
      </c>
      <c r="C1876">
        <v>2460593</v>
      </c>
      <c r="E1876" t="s">
        <v>49</v>
      </c>
      <c r="F1876" t="s">
        <v>24</v>
      </c>
      <c r="G1876" t="s">
        <v>25</v>
      </c>
      <c r="H1876" s="2">
        <v>42617</v>
      </c>
      <c r="I1876" s="2">
        <v>42617</v>
      </c>
      <c r="J1876" s="2">
        <v>42646</v>
      </c>
      <c r="L1876" t="s">
        <v>686</v>
      </c>
      <c r="M1876" t="s">
        <v>687</v>
      </c>
      <c r="O1876" t="s">
        <v>687</v>
      </c>
      <c r="P1876" t="s">
        <v>241</v>
      </c>
      <c r="Q1876" t="s">
        <v>241</v>
      </c>
      <c r="R1876" t="s">
        <v>434</v>
      </c>
      <c r="S1876" t="s">
        <v>509</v>
      </c>
      <c r="T1876">
        <v>244</v>
      </c>
      <c r="V1876">
        <v>0</v>
      </c>
      <c r="W1876">
        <v>45670.61</v>
      </c>
    </row>
    <row r="1877" spans="1:23" x14ac:dyDescent="0.35">
      <c r="A1877">
        <v>81000028273</v>
      </c>
      <c r="B1877">
        <v>1751046</v>
      </c>
      <c r="C1877">
        <v>2460593</v>
      </c>
      <c r="E1877" t="s">
        <v>49</v>
      </c>
      <c r="F1877" t="s">
        <v>24</v>
      </c>
      <c r="G1877" t="s">
        <v>25</v>
      </c>
      <c r="H1877" s="2">
        <v>42617</v>
      </c>
      <c r="I1877" s="2">
        <v>42617</v>
      </c>
      <c r="J1877" s="2">
        <v>42646</v>
      </c>
      <c r="L1877" t="s">
        <v>686</v>
      </c>
      <c r="M1877" t="s">
        <v>687</v>
      </c>
      <c r="O1877" t="s">
        <v>687</v>
      </c>
      <c r="P1877" t="s">
        <v>241</v>
      </c>
      <c r="Q1877" t="s">
        <v>241</v>
      </c>
      <c r="R1877" t="s">
        <v>434</v>
      </c>
      <c r="S1877" t="s">
        <v>509</v>
      </c>
      <c r="T1877">
        <v>244</v>
      </c>
      <c r="V1877">
        <v>0</v>
      </c>
      <c r="W1877">
        <v>45670.61</v>
      </c>
    </row>
    <row r="1878" spans="1:23" x14ac:dyDescent="0.35">
      <c r="A1878">
        <v>81000028273</v>
      </c>
      <c r="B1878">
        <v>1751046</v>
      </c>
      <c r="C1878">
        <v>2460593</v>
      </c>
      <c r="E1878" t="s">
        <v>49</v>
      </c>
      <c r="F1878" t="s">
        <v>24</v>
      </c>
      <c r="G1878" t="s">
        <v>25</v>
      </c>
      <c r="H1878" s="2">
        <v>42617</v>
      </c>
      <c r="I1878" s="2">
        <v>42617</v>
      </c>
      <c r="J1878" s="2">
        <v>42646</v>
      </c>
      <c r="L1878" t="s">
        <v>686</v>
      </c>
      <c r="M1878" t="s">
        <v>687</v>
      </c>
      <c r="O1878" t="s">
        <v>687</v>
      </c>
      <c r="P1878" t="s">
        <v>241</v>
      </c>
      <c r="Q1878" t="s">
        <v>241</v>
      </c>
      <c r="R1878" t="s">
        <v>434</v>
      </c>
      <c r="S1878" t="s">
        <v>509</v>
      </c>
      <c r="T1878">
        <v>244</v>
      </c>
      <c r="V1878">
        <v>0</v>
      </c>
      <c r="W1878">
        <v>45670.61</v>
      </c>
    </row>
    <row r="1879" spans="1:23" x14ac:dyDescent="0.35">
      <c r="A1879">
        <v>81000028273</v>
      </c>
      <c r="B1879">
        <v>1751046</v>
      </c>
      <c r="C1879">
        <v>2460593</v>
      </c>
      <c r="E1879" t="s">
        <v>49</v>
      </c>
      <c r="F1879" t="s">
        <v>24</v>
      </c>
      <c r="G1879" t="s">
        <v>25</v>
      </c>
      <c r="H1879" s="2">
        <v>42617</v>
      </c>
      <c r="I1879" s="2">
        <v>42617</v>
      </c>
      <c r="J1879" s="2">
        <v>42646</v>
      </c>
      <c r="L1879" t="s">
        <v>686</v>
      </c>
      <c r="M1879" t="s">
        <v>687</v>
      </c>
      <c r="O1879" t="s">
        <v>687</v>
      </c>
      <c r="P1879" t="s">
        <v>241</v>
      </c>
      <c r="Q1879" t="s">
        <v>241</v>
      </c>
      <c r="R1879" t="s">
        <v>434</v>
      </c>
      <c r="S1879" t="s">
        <v>509</v>
      </c>
      <c r="T1879">
        <v>244</v>
      </c>
      <c r="V1879">
        <v>0</v>
      </c>
      <c r="W1879">
        <v>45670.61</v>
      </c>
    </row>
    <row r="1880" spans="1:23" x14ac:dyDescent="0.35">
      <c r="A1880">
        <v>81000028273</v>
      </c>
      <c r="B1880">
        <v>1751046</v>
      </c>
      <c r="C1880">
        <v>2460593</v>
      </c>
      <c r="E1880" t="s">
        <v>49</v>
      </c>
      <c r="F1880" t="s">
        <v>24</v>
      </c>
      <c r="G1880" t="s">
        <v>25</v>
      </c>
      <c r="H1880" s="2">
        <v>42617</v>
      </c>
      <c r="I1880" s="2">
        <v>42617</v>
      </c>
      <c r="J1880" s="2">
        <v>42646</v>
      </c>
      <c r="L1880" t="s">
        <v>686</v>
      </c>
      <c r="M1880" t="s">
        <v>687</v>
      </c>
      <c r="O1880" t="s">
        <v>687</v>
      </c>
      <c r="P1880" t="s">
        <v>241</v>
      </c>
      <c r="Q1880" t="s">
        <v>241</v>
      </c>
      <c r="R1880" t="s">
        <v>434</v>
      </c>
      <c r="S1880" t="s">
        <v>509</v>
      </c>
      <c r="T1880">
        <v>244</v>
      </c>
      <c r="V1880">
        <v>0</v>
      </c>
      <c r="W1880">
        <v>45670.61</v>
      </c>
    </row>
    <row r="1881" spans="1:23" x14ac:dyDescent="0.35">
      <c r="A1881">
        <v>81000028273</v>
      </c>
      <c r="B1881">
        <v>1751046</v>
      </c>
      <c r="C1881">
        <v>2460593</v>
      </c>
      <c r="E1881" t="s">
        <v>49</v>
      </c>
      <c r="F1881" t="s">
        <v>24</v>
      </c>
      <c r="G1881" t="s">
        <v>25</v>
      </c>
      <c r="H1881" s="2">
        <v>42617</v>
      </c>
      <c r="I1881" s="2">
        <v>42617</v>
      </c>
      <c r="J1881" s="2">
        <v>42646</v>
      </c>
      <c r="L1881" t="s">
        <v>686</v>
      </c>
      <c r="M1881" t="s">
        <v>687</v>
      </c>
      <c r="O1881" t="s">
        <v>687</v>
      </c>
      <c r="P1881" t="s">
        <v>241</v>
      </c>
      <c r="Q1881" t="s">
        <v>241</v>
      </c>
      <c r="R1881" t="s">
        <v>434</v>
      </c>
      <c r="S1881" t="s">
        <v>509</v>
      </c>
      <c r="T1881">
        <v>244</v>
      </c>
      <c r="V1881">
        <v>0</v>
      </c>
      <c r="W1881">
        <v>45670.61</v>
      </c>
    </row>
    <row r="1882" spans="1:23" x14ac:dyDescent="0.35">
      <c r="A1882">
        <v>81000028273</v>
      </c>
      <c r="B1882">
        <v>1751046</v>
      </c>
      <c r="C1882">
        <v>2460593</v>
      </c>
      <c r="E1882" t="s">
        <v>49</v>
      </c>
      <c r="F1882" t="s">
        <v>24</v>
      </c>
      <c r="G1882" t="s">
        <v>25</v>
      </c>
      <c r="H1882" s="2">
        <v>42617</v>
      </c>
      <c r="I1882" s="2">
        <v>42617</v>
      </c>
      <c r="J1882" s="2">
        <v>42646</v>
      </c>
      <c r="L1882" t="s">
        <v>686</v>
      </c>
      <c r="M1882" t="s">
        <v>687</v>
      </c>
      <c r="O1882" t="s">
        <v>687</v>
      </c>
      <c r="P1882" t="s">
        <v>241</v>
      </c>
      <c r="Q1882" t="s">
        <v>241</v>
      </c>
      <c r="R1882" t="s">
        <v>434</v>
      </c>
      <c r="S1882" t="s">
        <v>509</v>
      </c>
      <c r="T1882">
        <v>244</v>
      </c>
      <c r="V1882">
        <v>0</v>
      </c>
      <c r="W1882">
        <v>45670.61</v>
      </c>
    </row>
    <row r="1883" spans="1:23" x14ac:dyDescent="0.35">
      <c r="A1883">
        <v>81000028273</v>
      </c>
      <c r="B1883">
        <v>1751046</v>
      </c>
      <c r="C1883">
        <v>2460593</v>
      </c>
      <c r="E1883" t="s">
        <v>49</v>
      </c>
      <c r="F1883" t="s">
        <v>24</v>
      </c>
      <c r="G1883" t="s">
        <v>25</v>
      </c>
      <c r="H1883" s="2">
        <v>42617</v>
      </c>
      <c r="I1883" s="2">
        <v>42617</v>
      </c>
      <c r="J1883" s="2">
        <v>42646</v>
      </c>
      <c r="L1883" t="s">
        <v>686</v>
      </c>
      <c r="M1883" t="s">
        <v>687</v>
      </c>
      <c r="O1883" t="s">
        <v>687</v>
      </c>
      <c r="P1883" t="s">
        <v>241</v>
      </c>
      <c r="Q1883" t="s">
        <v>241</v>
      </c>
      <c r="R1883" t="s">
        <v>434</v>
      </c>
      <c r="S1883" t="s">
        <v>509</v>
      </c>
      <c r="T1883">
        <v>244</v>
      </c>
      <c r="V1883">
        <v>0</v>
      </c>
      <c r="W1883">
        <v>45670.61</v>
      </c>
    </row>
    <row r="1884" spans="1:23" x14ac:dyDescent="0.35">
      <c r="A1884">
        <v>81000028273</v>
      </c>
      <c r="B1884">
        <v>1751046</v>
      </c>
      <c r="C1884">
        <v>2460593</v>
      </c>
      <c r="E1884" t="s">
        <v>49</v>
      </c>
      <c r="F1884" t="s">
        <v>24</v>
      </c>
      <c r="G1884" t="s">
        <v>25</v>
      </c>
      <c r="H1884" s="2">
        <v>42617</v>
      </c>
      <c r="I1884" s="2">
        <v>42617</v>
      </c>
      <c r="J1884" s="2">
        <v>42646</v>
      </c>
      <c r="L1884" t="s">
        <v>686</v>
      </c>
      <c r="M1884" t="s">
        <v>687</v>
      </c>
      <c r="O1884" t="s">
        <v>687</v>
      </c>
      <c r="P1884" t="s">
        <v>241</v>
      </c>
      <c r="Q1884" t="s">
        <v>241</v>
      </c>
      <c r="R1884" t="s">
        <v>434</v>
      </c>
      <c r="S1884" t="s">
        <v>509</v>
      </c>
      <c r="T1884">
        <v>244</v>
      </c>
      <c r="V1884">
        <v>0</v>
      </c>
      <c r="W1884">
        <v>45670.61</v>
      </c>
    </row>
    <row r="1885" spans="1:23" x14ac:dyDescent="0.35">
      <c r="A1885">
        <v>81000028273</v>
      </c>
      <c r="B1885">
        <v>1751046</v>
      </c>
      <c r="C1885">
        <v>2460593</v>
      </c>
      <c r="E1885" t="s">
        <v>49</v>
      </c>
      <c r="F1885" t="s">
        <v>24</v>
      </c>
      <c r="G1885" t="s">
        <v>25</v>
      </c>
      <c r="H1885" s="2">
        <v>42617</v>
      </c>
      <c r="I1885" s="2">
        <v>42617</v>
      </c>
      <c r="J1885" s="2">
        <v>42646</v>
      </c>
      <c r="L1885" t="s">
        <v>686</v>
      </c>
      <c r="M1885" t="s">
        <v>687</v>
      </c>
      <c r="O1885" t="s">
        <v>687</v>
      </c>
      <c r="P1885" t="s">
        <v>241</v>
      </c>
      <c r="Q1885" t="s">
        <v>241</v>
      </c>
      <c r="R1885" t="s">
        <v>434</v>
      </c>
      <c r="S1885" t="s">
        <v>509</v>
      </c>
      <c r="T1885">
        <v>244</v>
      </c>
      <c r="V1885">
        <v>0</v>
      </c>
      <c r="W1885">
        <v>45670.61</v>
      </c>
    </row>
    <row r="1886" spans="1:23" x14ac:dyDescent="0.35">
      <c r="A1886">
        <v>81000028273</v>
      </c>
      <c r="B1886">
        <v>1751046</v>
      </c>
      <c r="C1886">
        <v>2460593</v>
      </c>
      <c r="E1886" t="s">
        <v>49</v>
      </c>
      <c r="F1886" t="s">
        <v>24</v>
      </c>
      <c r="G1886" t="s">
        <v>25</v>
      </c>
      <c r="H1886" s="2">
        <v>42617</v>
      </c>
      <c r="I1886" s="2">
        <v>42617</v>
      </c>
      <c r="J1886" s="2">
        <v>42646</v>
      </c>
      <c r="L1886" t="s">
        <v>686</v>
      </c>
      <c r="M1886" t="s">
        <v>687</v>
      </c>
      <c r="O1886" t="s">
        <v>687</v>
      </c>
      <c r="P1886" t="s">
        <v>241</v>
      </c>
      <c r="Q1886" t="s">
        <v>241</v>
      </c>
      <c r="R1886" t="s">
        <v>434</v>
      </c>
      <c r="S1886" t="s">
        <v>509</v>
      </c>
      <c r="T1886">
        <v>244</v>
      </c>
      <c r="V1886">
        <v>0</v>
      </c>
      <c r="W1886">
        <v>45670.61</v>
      </c>
    </row>
    <row r="1887" spans="1:23" x14ac:dyDescent="0.35">
      <c r="A1887">
        <v>81000028273</v>
      </c>
      <c r="B1887">
        <v>1751046</v>
      </c>
      <c r="C1887">
        <v>2460593</v>
      </c>
      <c r="E1887" t="s">
        <v>49</v>
      </c>
      <c r="F1887" t="s">
        <v>24</v>
      </c>
      <c r="G1887" t="s">
        <v>25</v>
      </c>
      <c r="H1887" s="2">
        <v>42617</v>
      </c>
      <c r="I1887" s="2">
        <v>42617</v>
      </c>
      <c r="J1887" s="2">
        <v>42646</v>
      </c>
      <c r="L1887" t="s">
        <v>686</v>
      </c>
      <c r="M1887" t="s">
        <v>687</v>
      </c>
      <c r="O1887" t="s">
        <v>687</v>
      </c>
      <c r="P1887" t="s">
        <v>241</v>
      </c>
      <c r="Q1887" t="s">
        <v>241</v>
      </c>
      <c r="R1887" t="s">
        <v>434</v>
      </c>
      <c r="S1887" t="s">
        <v>509</v>
      </c>
      <c r="T1887">
        <v>244</v>
      </c>
      <c r="V1887">
        <v>0</v>
      </c>
      <c r="W1887">
        <v>45670.61</v>
      </c>
    </row>
    <row r="1888" spans="1:23" x14ac:dyDescent="0.35">
      <c r="A1888">
        <v>81000028273</v>
      </c>
      <c r="B1888">
        <v>1751046</v>
      </c>
      <c r="C1888">
        <v>2460593</v>
      </c>
      <c r="E1888" t="s">
        <v>49</v>
      </c>
      <c r="F1888" t="s">
        <v>24</v>
      </c>
      <c r="G1888" t="s">
        <v>25</v>
      </c>
      <c r="H1888" s="2">
        <v>42617</v>
      </c>
      <c r="I1888" s="2">
        <v>42617</v>
      </c>
      <c r="J1888" s="2">
        <v>42646</v>
      </c>
      <c r="L1888" t="s">
        <v>686</v>
      </c>
      <c r="M1888" t="s">
        <v>687</v>
      </c>
      <c r="O1888" t="s">
        <v>687</v>
      </c>
      <c r="P1888" t="s">
        <v>241</v>
      </c>
      <c r="Q1888" t="s">
        <v>241</v>
      </c>
      <c r="R1888" t="s">
        <v>434</v>
      </c>
      <c r="S1888" t="s">
        <v>509</v>
      </c>
      <c r="T1888">
        <v>244</v>
      </c>
      <c r="V1888">
        <v>0</v>
      </c>
      <c r="W1888">
        <v>45670.61</v>
      </c>
    </row>
    <row r="1889" spans="1:23" x14ac:dyDescent="0.35">
      <c r="A1889">
        <v>81000028273</v>
      </c>
      <c r="B1889">
        <v>1751046</v>
      </c>
      <c r="C1889">
        <v>2460593</v>
      </c>
      <c r="E1889" t="s">
        <v>49</v>
      </c>
      <c r="F1889" t="s">
        <v>24</v>
      </c>
      <c r="G1889" t="s">
        <v>25</v>
      </c>
      <c r="H1889" s="2">
        <v>42894</v>
      </c>
      <c r="I1889" s="2">
        <v>42894</v>
      </c>
      <c r="J1889" s="2">
        <v>42900</v>
      </c>
      <c r="M1889" t="s">
        <v>190</v>
      </c>
      <c r="O1889" t="s">
        <v>190</v>
      </c>
      <c r="P1889" t="s">
        <v>509</v>
      </c>
      <c r="Q1889" t="s">
        <v>509</v>
      </c>
      <c r="R1889" t="s">
        <v>66</v>
      </c>
      <c r="S1889" t="s">
        <v>117</v>
      </c>
      <c r="T1889">
        <v>452</v>
      </c>
      <c r="V1889">
        <v>0</v>
      </c>
      <c r="W1889">
        <v>7496.64</v>
      </c>
    </row>
    <row r="1890" spans="1:23" x14ac:dyDescent="0.35">
      <c r="A1890">
        <v>81000028273</v>
      </c>
      <c r="B1890">
        <v>1751046</v>
      </c>
      <c r="C1890">
        <v>2460593</v>
      </c>
      <c r="E1890" t="s">
        <v>49</v>
      </c>
      <c r="F1890" t="s">
        <v>24</v>
      </c>
      <c r="G1890" t="s">
        <v>25</v>
      </c>
      <c r="H1890" s="2">
        <v>42894</v>
      </c>
      <c r="I1890" s="2">
        <v>42894</v>
      </c>
      <c r="J1890" s="2">
        <v>42900</v>
      </c>
      <c r="M1890" t="s">
        <v>190</v>
      </c>
      <c r="O1890" t="s">
        <v>190</v>
      </c>
      <c r="P1890" t="s">
        <v>509</v>
      </c>
      <c r="Q1890" t="s">
        <v>509</v>
      </c>
      <c r="R1890" t="s">
        <v>66</v>
      </c>
      <c r="S1890" t="s">
        <v>117</v>
      </c>
      <c r="T1890">
        <v>452</v>
      </c>
      <c r="V1890">
        <v>0</v>
      </c>
      <c r="W1890">
        <v>7496.64</v>
      </c>
    </row>
    <row r="1891" spans="1:23" x14ac:dyDescent="0.35">
      <c r="A1891">
        <v>91000005287</v>
      </c>
      <c r="C1891">
        <v>381439</v>
      </c>
      <c r="E1891" t="s">
        <v>23</v>
      </c>
      <c r="F1891" t="s">
        <v>23</v>
      </c>
      <c r="G1891" t="s">
        <v>44</v>
      </c>
      <c r="H1891" s="2">
        <v>42698</v>
      </c>
      <c r="L1891">
        <v>99282</v>
      </c>
      <c r="M1891" t="s">
        <v>691</v>
      </c>
      <c r="O1891" t="s">
        <v>691</v>
      </c>
      <c r="U1891">
        <v>19.79</v>
      </c>
    </row>
    <row r="1892" spans="1:23" x14ac:dyDescent="0.35">
      <c r="A1892">
        <v>91000005287</v>
      </c>
      <c r="C1892">
        <v>2804593</v>
      </c>
      <c r="E1892" t="s">
        <v>23</v>
      </c>
      <c r="F1892" t="s">
        <v>30</v>
      </c>
      <c r="G1892" t="s">
        <v>31</v>
      </c>
      <c r="H1892" s="2">
        <v>42745</v>
      </c>
      <c r="L1892">
        <v>99214</v>
      </c>
      <c r="M1892" t="s">
        <v>88</v>
      </c>
      <c r="N1892" t="s">
        <v>94</v>
      </c>
      <c r="O1892" t="s">
        <v>88</v>
      </c>
      <c r="P1892" t="s">
        <v>94</v>
      </c>
      <c r="Q1892" t="s">
        <v>94</v>
      </c>
      <c r="U1892">
        <v>104.92</v>
      </c>
    </row>
    <row r="1893" spans="1:23" x14ac:dyDescent="0.35">
      <c r="A1893">
        <v>91000005287</v>
      </c>
      <c r="C1893">
        <v>1693347</v>
      </c>
      <c r="E1893" t="s">
        <v>23</v>
      </c>
      <c r="F1893" t="s">
        <v>30</v>
      </c>
      <c r="G1893" t="s">
        <v>31</v>
      </c>
      <c r="H1893" s="2">
        <v>42402</v>
      </c>
      <c r="L1893">
        <v>99201</v>
      </c>
      <c r="M1893" t="s">
        <v>692</v>
      </c>
      <c r="N1893" t="s">
        <v>693</v>
      </c>
      <c r="O1893" t="s">
        <v>692</v>
      </c>
      <c r="P1893" t="s">
        <v>693</v>
      </c>
      <c r="Q1893" t="s">
        <v>693</v>
      </c>
      <c r="U1893">
        <v>24.34</v>
      </c>
    </row>
    <row r="1894" spans="1:23" x14ac:dyDescent="0.35">
      <c r="A1894">
        <v>91000005287</v>
      </c>
      <c r="C1894">
        <v>3002393</v>
      </c>
      <c r="E1894" t="s">
        <v>23</v>
      </c>
      <c r="F1894" t="s">
        <v>24</v>
      </c>
      <c r="G1894" t="s">
        <v>25</v>
      </c>
      <c r="H1894" s="2">
        <v>43004</v>
      </c>
      <c r="I1894" s="2">
        <v>42901</v>
      </c>
      <c r="J1894" s="2">
        <v>43008</v>
      </c>
      <c r="M1894" t="s">
        <v>460</v>
      </c>
      <c r="N1894" t="s">
        <v>460</v>
      </c>
      <c r="O1894" t="s">
        <v>460</v>
      </c>
      <c r="P1894" t="s">
        <v>460</v>
      </c>
      <c r="Q1894" t="s">
        <v>460</v>
      </c>
      <c r="R1894" t="s">
        <v>432</v>
      </c>
      <c r="S1894" t="s">
        <v>485</v>
      </c>
      <c r="U1894">
        <v>802.89</v>
      </c>
    </row>
    <row r="1895" spans="1:23" x14ac:dyDescent="0.35">
      <c r="A1895">
        <v>91000005287</v>
      </c>
      <c r="C1895">
        <v>3002393</v>
      </c>
      <c r="E1895" t="s">
        <v>23</v>
      </c>
      <c r="F1895" t="s">
        <v>24</v>
      </c>
      <c r="G1895" t="s">
        <v>25</v>
      </c>
      <c r="H1895" s="2">
        <v>42833</v>
      </c>
      <c r="I1895" s="2">
        <v>42833</v>
      </c>
      <c r="J1895" s="2">
        <v>42891</v>
      </c>
      <c r="L1895" t="s">
        <v>495</v>
      </c>
      <c r="M1895" t="s">
        <v>533</v>
      </c>
      <c r="N1895" t="s">
        <v>190</v>
      </c>
      <c r="O1895" t="s">
        <v>533</v>
      </c>
      <c r="P1895" t="s">
        <v>190</v>
      </c>
      <c r="Q1895" t="s">
        <v>190</v>
      </c>
      <c r="R1895" t="s">
        <v>694</v>
      </c>
      <c r="S1895" t="s">
        <v>695</v>
      </c>
      <c r="T1895">
        <v>4</v>
      </c>
      <c r="U1895">
        <v>1316</v>
      </c>
    </row>
    <row r="1896" spans="1:23" x14ac:dyDescent="0.35">
      <c r="A1896">
        <v>91000005287</v>
      </c>
      <c r="C1896">
        <v>3002393</v>
      </c>
      <c r="E1896" t="s">
        <v>23</v>
      </c>
      <c r="F1896" t="s">
        <v>24</v>
      </c>
      <c r="G1896" t="s">
        <v>25</v>
      </c>
      <c r="H1896" s="2">
        <v>42901</v>
      </c>
      <c r="I1896" s="2">
        <v>42901</v>
      </c>
      <c r="J1896" s="2">
        <v>43008</v>
      </c>
      <c r="L1896" t="s">
        <v>696</v>
      </c>
      <c r="M1896" t="s">
        <v>460</v>
      </c>
      <c r="N1896" t="s">
        <v>460</v>
      </c>
      <c r="O1896" t="s">
        <v>460</v>
      </c>
      <c r="P1896" t="s">
        <v>460</v>
      </c>
      <c r="Q1896" t="s">
        <v>460</v>
      </c>
      <c r="R1896" t="s">
        <v>432</v>
      </c>
      <c r="S1896" t="s">
        <v>485</v>
      </c>
      <c r="T1896">
        <v>720</v>
      </c>
      <c r="U1896">
        <v>49350</v>
      </c>
    </row>
    <row r="1897" spans="1:23" x14ac:dyDescent="0.35">
      <c r="A1897">
        <v>94000003544</v>
      </c>
      <c r="B1897">
        <v>1751046</v>
      </c>
      <c r="C1897">
        <v>354632</v>
      </c>
      <c r="E1897" t="s">
        <v>49</v>
      </c>
      <c r="F1897" t="s">
        <v>23</v>
      </c>
      <c r="G1897" t="s">
        <v>44</v>
      </c>
      <c r="H1897" s="2">
        <v>42900</v>
      </c>
      <c r="J1897" s="2">
        <v>42900</v>
      </c>
      <c r="L1897">
        <v>99285</v>
      </c>
      <c r="M1897" t="s">
        <v>132</v>
      </c>
      <c r="N1897" t="s">
        <v>190</v>
      </c>
      <c r="O1897" t="s">
        <v>132</v>
      </c>
      <c r="P1897" t="s">
        <v>190</v>
      </c>
      <c r="Q1897" t="s">
        <v>190</v>
      </c>
      <c r="V1897">
        <v>0</v>
      </c>
      <c r="W1897">
        <v>527.23</v>
      </c>
    </row>
    <row r="1898" spans="1:23" x14ac:dyDescent="0.35">
      <c r="A1898">
        <v>94000003544</v>
      </c>
      <c r="B1898">
        <v>1751046</v>
      </c>
      <c r="C1898">
        <v>4716547</v>
      </c>
      <c r="E1898" t="s">
        <v>49</v>
      </c>
      <c r="F1898" t="s">
        <v>30</v>
      </c>
      <c r="G1898" t="s">
        <v>44</v>
      </c>
      <c r="H1898" s="2">
        <v>42900</v>
      </c>
      <c r="L1898">
        <v>99285</v>
      </c>
      <c r="M1898" t="s">
        <v>190</v>
      </c>
      <c r="O1898" t="s">
        <v>190</v>
      </c>
      <c r="V1898">
        <v>119.29</v>
      </c>
      <c r="W1898">
        <v>0</v>
      </c>
    </row>
    <row r="1899" spans="1:23" x14ac:dyDescent="0.35">
      <c r="A1899">
        <v>94000003544</v>
      </c>
      <c r="B1899">
        <v>1751046</v>
      </c>
      <c r="C1899">
        <v>1730336</v>
      </c>
      <c r="E1899" t="s">
        <v>49</v>
      </c>
      <c r="F1899" t="s">
        <v>30</v>
      </c>
      <c r="G1899" t="s">
        <v>44</v>
      </c>
      <c r="H1899" s="2">
        <v>42900</v>
      </c>
      <c r="L1899">
        <v>99285</v>
      </c>
      <c r="M1899" t="s">
        <v>190</v>
      </c>
      <c r="N1899" t="s">
        <v>301</v>
      </c>
      <c r="O1899" t="s">
        <v>190</v>
      </c>
      <c r="P1899" t="s">
        <v>301</v>
      </c>
      <c r="Q1899" t="s">
        <v>301</v>
      </c>
      <c r="V1899">
        <v>127.81</v>
      </c>
      <c r="W1899">
        <v>0</v>
      </c>
    </row>
    <row r="1900" spans="1:23" x14ac:dyDescent="0.35">
      <c r="A1900">
        <v>94000003544</v>
      </c>
      <c r="B1900">
        <v>1751046</v>
      </c>
      <c r="C1900">
        <v>3217214</v>
      </c>
      <c r="E1900" t="s">
        <v>49</v>
      </c>
      <c r="F1900" t="s">
        <v>30</v>
      </c>
      <c r="G1900" t="s">
        <v>31</v>
      </c>
      <c r="H1900" s="2">
        <v>43131</v>
      </c>
      <c r="L1900">
        <v>99214</v>
      </c>
      <c r="M1900" t="s">
        <v>697</v>
      </c>
      <c r="N1900" t="s">
        <v>94</v>
      </c>
      <c r="O1900" t="s">
        <v>697</v>
      </c>
      <c r="P1900" t="s">
        <v>94</v>
      </c>
      <c r="Q1900" t="s">
        <v>94</v>
      </c>
      <c r="R1900" t="s">
        <v>190</v>
      </c>
      <c r="V1900">
        <v>73.77</v>
      </c>
      <c r="W1900">
        <v>0</v>
      </c>
    </row>
    <row r="1901" spans="1:23" x14ac:dyDescent="0.35">
      <c r="A1901">
        <v>94000003544</v>
      </c>
      <c r="B1901">
        <v>1751046</v>
      </c>
      <c r="C1901">
        <v>2301348</v>
      </c>
      <c r="E1901" t="s">
        <v>49</v>
      </c>
      <c r="F1901" t="s">
        <v>30</v>
      </c>
      <c r="G1901" t="s">
        <v>31</v>
      </c>
      <c r="H1901" s="2">
        <v>42949</v>
      </c>
      <c r="L1901">
        <v>99213</v>
      </c>
      <c r="M1901" t="s">
        <v>698</v>
      </c>
      <c r="O1901" t="s">
        <v>698</v>
      </c>
      <c r="V1901">
        <v>85.46</v>
      </c>
      <c r="W1901">
        <v>0</v>
      </c>
    </row>
    <row r="1902" spans="1:23" x14ac:dyDescent="0.35">
      <c r="A1902">
        <v>94000003544</v>
      </c>
      <c r="B1902">
        <v>1751046</v>
      </c>
      <c r="C1902">
        <v>3217214</v>
      </c>
      <c r="E1902" t="s">
        <v>49</v>
      </c>
      <c r="F1902" t="s">
        <v>30</v>
      </c>
      <c r="G1902" t="s">
        <v>31</v>
      </c>
      <c r="H1902" s="2">
        <v>42921</v>
      </c>
      <c r="L1902">
        <v>99204</v>
      </c>
      <c r="M1902" t="s">
        <v>190</v>
      </c>
      <c r="N1902" t="s">
        <v>697</v>
      </c>
      <c r="O1902" t="s">
        <v>190</v>
      </c>
      <c r="P1902" t="s">
        <v>697</v>
      </c>
      <c r="Q1902" t="s">
        <v>697</v>
      </c>
      <c r="R1902" t="s">
        <v>345</v>
      </c>
      <c r="V1902">
        <v>111.95</v>
      </c>
      <c r="W1902">
        <v>0</v>
      </c>
    </row>
    <row r="1903" spans="1:23" x14ac:dyDescent="0.35">
      <c r="A1903">
        <v>94000003544</v>
      </c>
      <c r="B1903">
        <v>1751046</v>
      </c>
      <c r="C1903">
        <v>3217214</v>
      </c>
      <c r="E1903" t="s">
        <v>49</v>
      </c>
      <c r="F1903" t="s">
        <v>30</v>
      </c>
      <c r="G1903" t="s">
        <v>31</v>
      </c>
      <c r="H1903" s="2">
        <v>42947</v>
      </c>
      <c r="L1903">
        <v>99214</v>
      </c>
      <c r="M1903" t="s">
        <v>190</v>
      </c>
      <c r="N1903" t="s">
        <v>697</v>
      </c>
      <c r="O1903" t="s">
        <v>190</v>
      </c>
      <c r="P1903" t="s">
        <v>697</v>
      </c>
      <c r="Q1903" t="s">
        <v>697</v>
      </c>
      <c r="R1903" t="s">
        <v>42</v>
      </c>
      <c r="S1903" t="s">
        <v>345</v>
      </c>
      <c r="V1903">
        <v>73.44</v>
      </c>
      <c r="W1903">
        <v>0</v>
      </c>
    </row>
    <row r="1904" spans="1:23" x14ac:dyDescent="0.35">
      <c r="A1904">
        <v>94000003544</v>
      </c>
      <c r="B1904">
        <v>1751046</v>
      </c>
      <c r="C1904">
        <v>3456466</v>
      </c>
      <c r="E1904" t="s">
        <v>49</v>
      </c>
      <c r="F1904" t="s">
        <v>30</v>
      </c>
      <c r="G1904" t="s">
        <v>31</v>
      </c>
      <c r="H1904" s="2">
        <v>42949</v>
      </c>
      <c r="L1904">
        <v>99213</v>
      </c>
      <c r="M1904" t="s">
        <v>697</v>
      </c>
      <c r="O1904" t="s">
        <v>697</v>
      </c>
      <c r="V1904">
        <v>53.42</v>
      </c>
      <c r="W1904">
        <v>0</v>
      </c>
    </row>
    <row r="1905" spans="1:23" x14ac:dyDescent="0.35">
      <c r="A1905">
        <v>94000003544</v>
      </c>
      <c r="B1905">
        <v>1751046</v>
      </c>
      <c r="C1905">
        <v>2460593</v>
      </c>
      <c r="E1905" t="s">
        <v>49</v>
      </c>
      <c r="F1905" t="s">
        <v>24</v>
      </c>
      <c r="G1905" t="s">
        <v>25</v>
      </c>
      <c r="H1905" s="2">
        <v>42900</v>
      </c>
      <c r="I1905" s="2">
        <v>42900</v>
      </c>
      <c r="J1905" s="2">
        <v>42905</v>
      </c>
      <c r="L1905" t="s">
        <v>699</v>
      </c>
      <c r="M1905" t="s">
        <v>700</v>
      </c>
      <c r="O1905" t="s">
        <v>700</v>
      </c>
      <c r="P1905" t="s">
        <v>509</v>
      </c>
      <c r="Q1905" t="s">
        <v>509</v>
      </c>
      <c r="R1905" t="s">
        <v>697</v>
      </c>
      <c r="S1905" t="s">
        <v>300</v>
      </c>
      <c r="T1905">
        <v>243</v>
      </c>
      <c r="V1905">
        <v>0</v>
      </c>
      <c r="W1905">
        <v>26283.63</v>
      </c>
    </row>
    <row r="1906" spans="1:23" x14ac:dyDescent="0.35">
      <c r="A1906">
        <v>94000003544</v>
      </c>
      <c r="B1906">
        <v>1751046</v>
      </c>
      <c r="C1906">
        <v>2460593</v>
      </c>
      <c r="E1906" t="s">
        <v>49</v>
      </c>
      <c r="F1906" t="s">
        <v>24</v>
      </c>
      <c r="G1906" t="s">
        <v>25</v>
      </c>
      <c r="H1906" s="2">
        <v>42900</v>
      </c>
      <c r="I1906" s="2">
        <v>42900</v>
      </c>
      <c r="J1906" s="2">
        <v>42905</v>
      </c>
      <c r="L1906" t="s">
        <v>699</v>
      </c>
      <c r="M1906" t="s">
        <v>700</v>
      </c>
      <c r="O1906" t="s">
        <v>700</v>
      </c>
      <c r="P1906" t="s">
        <v>509</v>
      </c>
      <c r="Q1906" t="s">
        <v>509</v>
      </c>
      <c r="R1906" t="s">
        <v>697</v>
      </c>
      <c r="S1906" t="s">
        <v>300</v>
      </c>
      <c r="T1906">
        <v>243</v>
      </c>
      <c r="V1906">
        <v>0</v>
      </c>
      <c r="W1906">
        <v>26283.63</v>
      </c>
    </row>
    <row r="1907" spans="1:23" x14ac:dyDescent="0.35">
      <c r="A1907">
        <v>94000003544</v>
      </c>
      <c r="B1907">
        <v>1751046</v>
      </c>
      <c r="C1907">
        <v>2460593</v>
      </c>
      <c r="E1907" t="s">
        <v>49</v>
      </c>
      <c r="F1907" t="s">
        <v>24</v>
      </c>
      <c r="G1907" t="s">
        <v>25</v>
      </c>
      <c r="H1907" s="2">
        <v>42900</v>
      </c>
      <c r="I1907" s="2">
        <v>42900</v>
      </c>
      <c r="J1907" s="2">
        <v>42905</v>
      </c>
      <c r="L1907" t="s">
        <v>699</v>
      </c>
      <c r="M1907" t="s">
        <v>700</v>
      </c>
      <c r="O1907" t="s">
        <v>700</v>
      </c>
      <c r="P1907" t="s">
        <v>509</v>
      </c>
      <c r="Q1907" t="s">
        <v>509</v>
      </c>
      <c r="R1907" t="s">
        <v>697</v>
      </c>
      <c r="S1907" t="s">
        <v>300</v>
      </c>
      <c r="T1907">
        <v>243</v>
      </c>
      <c r="V1907">
        <v>0</v>
      </c>
      <c r="W1907">
        <v>26283.63</v>
      </c>
    </row>
    <row r="1908" spans="1:23" x14ac:dyDescent="0.35">
      <c r="A1908">
        <v>94000003544</v>
      </c>
      <c r="B1908">
        <v>1751046</v>
      </c>
      <c r="C1908">
        <v>2460593</v>
      </c>
      <c r="E1908" t="s">
        <v>49</v>
      </c>
      <c r="F1908" t="s">
        <v>24</v>
      </c>
      <c r="G1908" t="s">
        <v>25</v>
      </c>
      <c r="H1908" s="2">
        <v>42900</v>
      </c>
      <c r="I1908" s="2">
        <v>42900</v>
      </c>
      <c r="J1908" s="2">
        <v>42905</v>
      </c>
      <c r="L1908" t="s">
        <v>699</v>
      </c>
      <c r="M1908" t="s">
        <v>700</v>
      </c>
      <c r="O1908" t="s">
        <v>700</v>
      </c>
      <c r="P1908" t="s">
        <v>509</v>
      </c>
      <c r="Q1908" t="s">
        <v>509</v>
      </c>
      <c r="R1908" t="s">
        <v>697</v>
      </c>
      <c r="S1908" t="s">
        <v>300</v>
      </c>
      <c r="T1908">
        <v>243</v>
      </c>
      <c r="V1908">
        <v>0</v>
      </c>
      <c r="W1908">
        <v>26283.63</v>
      </c>
    </row>
    <row r="1909" spans="1:23" x14ac:dyDescent="0.35">
      <c r="A1909">
        <v>94000003544</v>
      </c>
      <c r="B1909">
        <v>1751046</v>
      </c>
      <c r="C1909">
        <v>2460593</v>
      </c>
      <c r="E1909" t="s">
        <v>49</v>
      </c>
      <c r="F1909" t="s">
        <v>24</v>
      </c>
      <c r="G1909" t="s">
        <v>25</v>
      </c>
      <c r="H1909" s="2">
        <v>42900</v>
      </c>
      <c r="I1909" s="2">
        <v>42900</v>
      </c>
      <c r="J1909" s="2">
        <v>42905</v>
      </c>
      <c r="L1909" t="s">
        <v>699</v>
      </c>
      <c r="M1909" t="s">
        <v>700</v>
      </c>
      <c r="O1909" t="s">
        <v>700</v>
      </c>
      <c r="P1909" t="s">
        <v>509</v>
      </c>
      <c r="Q1909" t="s">
        <v>509</v>
      </c>
      <c r="R1909" t="s">
        <v>697</v>
      </c>
      <c r="S1909" t="s">
        <v>300</v>
      </c>
      <c r="T1909">
        <v>243</v>
      </c>
      <c r="V1909">
        <v>0</v>
      </c>
      <c r="W1909">
        <v>26283.63</v>
      </c>
    </row>
    <row r="1910" spans="1:23" x14ac:dyDescent="0.35">
      <c r="A1910">
        <v>94000003544</v>
      </c>
      <c r="B1910">
        <v>1751046</v>
      </c>
      <c r="C1910">
        <v>2460593</v>
      </c>
      <c r="E1910" t="s">
        <v>49</v>
      </c>
      <c r="F1910" t="s">
        <v>24</v>
      </c>
      <c r="G1910" t="s">
        <v>25</v>
      </c>
      <c r="H1910" s="2">
        <v>42900</v>
      </c>
      <c r="I1910" s="2">
        <v>42900</v>
      </c>
      <c r="J1910" s="2">
        <v>42905</v>
      </c>
      <c r="L1910" t="s">
        <v>699</v>
      </c>
      <c r="M1910" t="s">
        <v>700</v>
      </c>
      <c r="O1910" t="s">
        <v>700</v>
      </c>
      <c r="P1910" t="s">
        <v>509</v>
      </c>
      <c r="Q1910" t="s">
        <v>509</v>
      </c>
      <c r="R1910" t="s">
        <v>697</v>
      </c>
      <c r="S1910" t="s">
        <v>300</v>
      </c>
      <c r="T1910">
        <v>243</v>
      </c>
      <c r="V1910">
        <v>0</v>
      </c>
      <c r="W1910">
        <v>26283.63</v>
      </c>
    </row>
    <row r="1911" spans="1:23" x14ac:dyDescent="0.35">
      <c r="A1911">
        <v>94000003544</v>
      </c>
      <c r="B1911">
        <v>1751046</v>
      </c>
      <c r="C1911">
        <v>2460593</v>
      </c>
      <c r="E1911" t="s">
        <v>49</v>
      </c>
      <c r="F1911" t="s">
        <v>24</v>
      </c>
      <c r="G1911" t="s">
        <v>25</v>
      </c>
      <c r="H1911" s="2">
        <v>42900</v>
      </c>
      <c r="I1911" s="2">
        <v>42900</v>
      </c>
      <c r="J1911" s="2">
        <v>42905</v>
      </c>
      <c r="L1911" t="s">
        <v>699</v>
      </c>
      <c r="M1911" t="s">
        <v>700</v>
      </c>
      <c r="O1911" t="s">
        <v>700</v>
      </c>
      <c r="P1911" t="s">
        <v>509</v>
      </c>
      <c r="Q1911" t="s">
        <v>509</v>
      </c>
      <c r="R1911" t="s">
        <v>697</v>
      </c>
      <c r="S1911" t="s">
        <v>300</v>
      </c>
      <c r="T1911">
        <v>243</v>
      </c>
      <c r="V1911">
        <v>0</v>
      </c>
      <c r="W1911">
        <v>26283.63</v>
      </c>
    </row>
    <row r="1912" spans="1:23" x14ac:dyDescent="0.35">
      <c r="A1912">
        <v>94000003544</v>
      </c>
      <c r="B1912">
        <v>1751046</v>
      </c>
      <c r="C1912">
        <v>2460593</v>
      </c>
      <c r="E1912" t="s">
        <v>49</v>
      </c>
      <c r="F1912" t="s">
        <v>24</v>
      </c>
      <c r="G1912" t="s">
        <v>25</v>
      </c>
      <c r="H1912" s="2">
        <v>42900</v>
      </c>
      <c r="I1912" s="2">
        <v>42900</v>
      </c>
      <c r="J1912" s="2">
        <v>42905</v>
      </c>
      <c r="L1912" t="s">
        <v>699</v>
      </c>
      <c r="M1912" t="s">
        <v>700</v>
      </c>
      <c r="O1912" t="s">
        <v>700</v>
      </c>
      <c r="P1912" t="s">
        <v>509</v>
      </c>
      <c r="Q1912" t="s">
        <v>509</v>
      </c>
      <c r="R1912" t="s">
        <v>697</v>
      </c>
      <c r="S1912" t="s">
        <v>300</v>
      </c>
      <c r="T1912">
        <v>243</v>
      </c>
      <c r="V1912">
        <v>0</v>
      </c>
      <c r="W1912">
        <v>26283.63</v>
      </c>
    </row>
    <row r="1913" spans="1:23" x14ac:dyDescent="0.35">
      <c r="A1913">
        <v>94000003544</v>
      </c>
      <c r="B1913">
        <v>1751046</v>
      </c>
      <c r="C1913">
        <v>2460593</v>
      </c>
      <c r="E1913" t="s">
        <v>49</v>
      </c>
      <c r="F1913" t="s">
        <v>24</v>
      </c>
      <c r="G1913" t="s">
        <v>25</v>
      </c>
      <c r="H1913" s="2">
        <v>42900</v>
      </c>
      <c r="I1913" s="2">
        <v>42900</v>
      </c>
      <c r="J1913" s="2">
        <v>42905</v>
      </c>
      <c r="L1913" t="s">
        <v>699</v>
      </c>
      <c r="M1913" t="s">
        <v>700</v>
      </c>
      <c r="O1913" t="s">
        <v>700</v>
      </c>
      <c r="P1913" t="s">
        <v>509</v>
      </c>
      <c r="Q1913" t="s">
        <v>509</v>
      </c>
      <c r="R1913" t="s">
        <v>697</v>
      </c>
      <c r="S1913" t="s">
        <v>300</v>
      </c>
      <c r="T1913">
        <v>243</v>
      </c>
      <c r="V1913">
        <v>0</v>
      </c>
      <c r="W1913">
        <v>26283.63</v>
      </c>
    </row>
    <row r="1914" spans="1:23" x14ac:dyDescent="0.35">
      <c r="A1914">
        <v>94000003544</v>
      </c>
      <c r="B1914">
        <v>1751046</v>
      </c>
      <c r="C1914">
        <v>2460593</v>
      </c>
      <c r="E1914" t="s">
        <v>49</v>
      </c>
      <c r="F1914" t="s">
        <v>24</v>
      </c>
      <c r="G1914" t="s">
        <v>25</v>
      </c>
      <c r="H1914" s="2">
        <v>42900</v>
      </c>
      <c r="I1914" s="2">
        <v>42900</v>
      </c>
      <c r="J1914" s="2">
        <v>42905</v>
      </c>
      <c r="L1914" t="s">
        <v>699</v>
      </c>
      <c r="M1914" t="s">
        <v>700</v>
      </c>
      <c r="O1914" t="s">
        <v>700</v>
      </c>
      <c r="P1914" t="s">
        <v>509</v>
      </c>
      <c r="Q1914" t="s">
        <v>509</v>
      </c>
      <c r="R1914" t="s">
        <v>697</v>
      </c>
      <c r="S1914" t="s">
        <v>300</v>
      </c>
      <c r="T1914">
        <v>243</v>
      </c>
      <c r="V1914">
        <v>0</v>
      </c>
      <c r="W1914">
        <v>26283.63</v>
      </c>
    </row>
    <row r="1915" spans="1:23" x14ac:dyDescent="0.35">
      <c r="A1915">
        <v>94000003544</v>
      </c>
      <c r="B1915">
        <v>1751046</v>
      </c>
      <c r="C1915">
        <v>2460593</v>
      </c>
      <c r="E1915" t="s">
        <v>49</v>
      </c>
      <c r="F1915" t="s">
        <v>24</v>
      </c>
      <c r="G1915" t="s">
        <v>25</v>
      </c>
      <c r="H1915" s="2">
        <v>42900</v>
      </c>
      <c r="I1915" s="2">
        <v>42900</v>
      </c>
      <c r="J1915" s="2">
        <v>42905</v>
      </c>
      <c r="L1915" t="s">
        <v>699</v>
      </c>
      <c r="M1915" t="s">
        <v>700</v>
      </c>
      <c r="O1915" t="s">
        <v>700</v>
      </c>
      <c r="P1915" t="s">
        <v>509</v>
      </c>
      <c r="Q1915" t="s">
        <v>509</v>
      </c>
      <c r="R1915" t="s">
        <v>697</v>
      </c>
      <c r="S1915" t="s">
        <v>300</v>
      </c>
      <c r="T1915">
        <v>243</v>
      </c>
      <c r="V1915">
        <v>0</v>
      </c>
      <c r="W1915">
        <v>26283.63</v>
      </c>
    </row>
    <row r="1916" spans="1:23" x14ac:dyDescent="0.35">
      <c r="A1916">
        <v>94000003544</v>
      </c>
      <c r="B1916">
        <v>1751046</v>
      </c>
      <c r="C1916">
        <v>2460593</v>
      </c>
      <c r="E1916" t="s">
        <v>49</v>
      </c>
      <c r="F1916" t="s">
        <v>24</v>
      </c>
      <c r="G1916" t="s">
        <v>25</v>
      </c>
      <c r="H1916" s="2">
        <v>42900</v>
      </c>
      <c r="I1916" s="2">
        <v>42900</v>
      </c>
      <c r="J1916" s="2">
        <v>42905</v>
      </c>
      <c r="L1916" t="s">
        <v>699</v>
      </c>
      <c r="M1916" t="s">
        <v>700</v>
      </c>
      <c r="O1916" t="s">
        <v>700</v>
      </c>
      <c r="P1916" t="s">
        <v>509</v>
      </c>
      <c r="Q1916" t="s">
        <v>509</v>
      </c>
      <c r="R1916" t="s">
        <v>697</v>
      </c>
      <c r="S1916" t="s">
        <v>300</v>
      </c>
      <c r="T1916">
        <v>243</v>
      </c>
      <c r="V1916">
        <v>0</v>
      </c>
      <c r="W1916">
        <v>26283.63</v>
      </c>
    </row>
    <row r="1917" spans="1:23" x14ac:dyDescent="0.35">
      <c r="A1917">
        <v>94000003544</v>
      </c>
      <c r="B1917">
        <v>1751046</v>
      </c>
      <c r="C1917">
        <v>2460593</v>
      </c>
      <c r="E1917" t="s">
        <v>49</v>
      </c>
      <c r="F1917" t="s">
        <v>24</v>
      </c>
      <c r="G1917" t="s">
        <v>25</v>
      </c>
      <c r="H1917" s="2">
        <v>42900</v>
      </c>
      <c r="I1917" s="2">
        <v>42900</v>
      </c>
      <c r="J1917" s="2">
        <v>42905</v>
      </c>
      <c r="L1917" t="s">
        <v>699</v>
      </c>
      <c r="M1917" t="s">
        <v>700</v>
      </c>
      <c r="O1917" t="s">
        <v>700</v>
      </c>
      <c r="P1917" t="s">
        <v>509</v>
      </c>
      <c r="Q1917" t="s">
        <v>509</v>
      </c>
      <c r="R1917" t="s">
        <v>697</v>
      </c>
      <c r="S1917" t="s">
        <v>300</v>
      </c>
      <c r="T1917">
        <v>243</v>
      </c>
      <c r="V1917">
        <v>0</v>
      </c>
      <c r="W1917">
        <v>26283.63</v>
      </c>
    </row>
    <row r="1918" spans="1:23" x14ac:dyDescent="0.35">
      <c r="A1918">
        <v>94000003544</v>
      </c>
      <c r="B1918">
        <v>1751046</v>
      </c>
      <c r="C1918">
        <v>2460593</v>
      </c>
      <c r="E1918" t="s">
        <v>49</v>
      </c>
      <c r="F1918" t="s">
        <v>24</v>
      </c>
      <c r="G1918" t="s">
        <v>25</v>
      </c>
      <c r="H1918" s="2">
        <v>42900</v>
      </c>
      <c r="I1918" s="2">
        <v>42900</v>
      </c>
      <c r="J1918" s="2">
        <v>42905</v>
      </c>
      <c r="L1918" t="s">
        <v>699</v>
      </c>
      <c r="M1918" t="s">
        <v>700</v>
      </c>
      <c r="O1918" t="s">
        <v>700</v>
      </c>
      <c r="P1918" t="s">
        <v>509</v>
      </c>
      <c r="Q1918" t="s">
        <v>509</v>
      </c>
      <c r="R1918" t="s">
        <v>697</v>
      </c>
      <c r="S1918" t="s">
        <v>300</v>
      </c>
      <c r="T1918">
        <v>243</v>
      </c>
      <c r="V1918">
        <v>0</v>
      </c>
      <c r="W1918">
        <v>26283.63</v>
      </c>
    </row>
    <row r="1919" spans="1:23" x14ac:dyDescent="0.35">
      <c r="A1919">
        <v>94000003544</v>
      </c>
      <c r="B1919">
        <v>1751046</v>
      </c>
      <c r="C1919">
        <v>2460593</v>
      </c>
      <c r="E1919" t="s">
        <v>49</v>
      </c>
      <c r="F1919" t="s">
        <v>24</v>
      </c>
      <c r="G1919" t="s">
        <v>25</v>
      </c>
      <c r="H1919" s="2">
        <v>42900</v>
      </c>
      <c r="I1919" s="2">
        <v>42900</v>
      </c>
      <c r="J1919" s="2">
        <v>42905</v>
      </c>
      <c r="L1919" t="s">
        <v>699</v>
      </c>
      <c r="M1919" t="s">
        <v>700</v>
      </c>
      <c r="O1919" t="s">
        <v>700</v>
      </c>
      <c r="P1919" t="s">
        <v>509</v>
      </c>
      <c r="Q1919" t="s">
        <v>509</v>
      </c>
      <c r="R1919" t="s">
        <v>697</v>
      </c>
      <c r="S1919" t="s">
        <v>300</v>
      </c>
      <c r="T1919">
        <v>243</v>
      </c>
      <c r="V1919">
        <v>0</v>
      </c>
      <c r="W1919">
        <v>26283.63</v>
      </c>
    </row>
    <row r="1920" spans="1:23" x14ac:dyDescent="0.35">
      <c r="A1920">
        <v>94000003544</v>
      </c>
      <c r="B1920">
        <v>1751046</v>
      </c>
      <c r="C1920">
        <v>2460593</v>
      </c>
      <c r="E1920" t="s">
        <v>49</v>
      </c>
      <c r="F1920" t="s">
        <v>24</v>
      </c>
      <c r="G1920" t="s">
        <v>25</v>
      </c>
      <c r="H1920" s="2">
        <v>42900</v>
      </c>
      <c r="I1920" s="2">
        <v>42900</v>
      </c>
      <c r="J1920" s="2">
        <v>42905</v>
      </c>
      <c r="L1920" t="s">
        <v>699</v>
      </c>
      <c r="M1920" t="s">
        <v>700</v>
      </c>
      <c r="O1920" t="s">
        <v>700</v>
      </c>
      <c r="P1920" t="s">
        <v>509</v>
      </c>
      <c r="Q1920" t="s">
        <v>509</v>
      </c>
      <c r="R1920" t="s">
        <v>697</v>
      </c>
      <c r="S1920" t="s">
        <v>300</v>
      </c>
      <c r="T1920">
        <v>243</v>
      </c>
      <c r="V1920">
        <v>0</v>
      </c>
      <c r="W1920">
        <v>26283.63</v>
      </c>
    </row>
    <row r="1921" spans="1:23" x14ac:dyDescent="0.35">
      <c r="A1921">
        <v>94000003544</v>
      </c>
      <c r="B1921">
        <v>1751046</v>
      </c>
      <c r="C1921">
        <v>2460593</v>
      </c>
      <c r="E1921" t="s">
        <v>49</v>
      </c>
      <c r="F1921" t="s">
        <v>24</v>
      </c>
      <c r="G1921" t="s">
        <v>25</v>
      </c>
      <c r="H1921" s="2">
        <v>42900</v>
      </c>
      <c r="I1921" s="2">
        <v>42900</v>
      </c>
      <c r="J1921" s="2">
        <v>42905</v>
      </c>
      <c r="L1921" t="s">
        <v>699</v>
      </c>
      <c r="M1921" t="s">
        <v>700</v>
      </c>
      <c r="O1921" t="s">
        <v>700</v>
      </c>
      <c r="P1921" t="s">
        <v>509</v>
      </c>
      <c r="Q1921" t="s">
        <v>509</v>
      </c>
      <c r="R1921" t="s">
        <v>697</v>
      </c>
      <c r="S1921" t="s">
        <v>300</v>
      </c>
      <c r="T1921">
        <v>243</v>
      </c>
      <c r="V1921">
        <v>26283.63</v>
      </c>
      <c r="W1921">
        <v>26283.63</v>
      </c>
    </row>
    <row r="1922" spans="1:23" x14ac:dyDescent="0.35">
      <c r="A1922">
        <v>94000003544</v>
      </c>
      <c r="C1922">
        <v>3002393</v>
      </c>
      <c r="E1922" t="s">
        <v>23</v>
      </c>
      <c r="F1922" t="s">
        <v>24</v>
      </c>
      <c r="G1922" t="s">
        <v>25</v>
      </c>
      <c r="H1922" s="2">
        <v>42900</v>
      </c>
      <c r="I1922" s="2">
        <v>42900</v>
      </c>
      <c r="J1922" s="2">
        <v>42905</v>
      </c>
      <c r="L1922" t="s">
        <v>699</v>
      </c>
      <c r="M1922" t="s">
        <v>700</v>
      </c>
      <c r="N1922" t="s">
        <v>301</v>
      </c>
      <c r="O1922" t="s">
        <v>700</v>
      </c>
      <c r="P1922" t="s">
        <v>301</v>
      </c>
      <c r="Q1922" t="s">
        <v>301</v>
      </c>
      <c r="R1922" t="s">
        <v>236</v>
      </c>
      <c r="S1922" t="s">
        <v>697</v>
      </c>
      <c r="T1922">
        <v>24</v>
      </c>
      <c r="U1922">
        <v>3825.83</v>
      </c>
    </row>
    <row r="1923" spans="1:23" x14ac:dyDescent="0.35">
      <c r="A1923">
        <v>94000003544</v>
      </c>
      <c r="B1923">
        <v>1751046</v>
      </c>
      <c r="C1923">
        <v>2460593</v>
      </c>
      <c r="E1923" t="s">
        <v>49</v>
      </c>
      <c r="F1923" t="s">
        <v>24</v>
      </c>
      <c r="G1923" t="s">
        <v>25</v>
      </c>
      <c r="H1923" s="2">
        <v>42900</v>
      </c>
      <c r="I1923" s="2">
        <v>42900</v>
      </c>
      <c r="J1923" s="2">
        <v>42905</v>
      </c>
      <c r="L1923" t="s">
        <v>699</v>
      </c>
      <c r="M1923" t="s">
        <v>700</v>
      </c>
      <c r="O1923" t="s">
        <v>700</v>
      </c>
      <c r="P1923" t="s">
        <v>509</v>
      </c>
      <c r="Q1923" t="s">
        <v>509</v>
      </c>
      <c r="R1923" t="s">
        <v>697</v>
      </c>
      <c r="S1923" t="s">
        <v>300</v>
      </c>
      <c r="T1923">
        <v>243</v>
      </c>
      <c r="V1923">
        <v>0</v>
      </c>
      <c r="W1923">
        <v>26283.63</v>
      </c>
    </row>
    <row r="1924" spans="1:23" x14ac:dyDescent="0.35">
      <c r="A1924">
        <v>94000003544</v>
      </c>
      <c r="B1924">
        <v>1751046</v>
      </c>
      <c r="C1924">
        <v>2460593</v>
      </c>
      <c r="E1924" t="s">
        <v>49</v>
      </c>
      <c r="F1924" t="s">
        <v>24</v>
      </c>
      <c r="G1924" t="s">
        <v>25</v>
      </c>
      <c r="H1924" s="2">
        <v>42900</v>
      </c>
      <c r="I1924" s="2">
        <v>42900</v>
      </c>
      <c r="J1924" s="2">
        <v>42905</v>
      </c>
      <c r="L1924" t="s">
        <v>699</v>
      </c>
      <c r="M1924" t="s">
        <v>700</v>
      </c>
      <c r="O1924" t="s">
        <v>700</v>
      </c>
      <c r="P1924" t="s">
        <v>509</v>
      </c>
      <c r="Q1924" t="s">
        <v>509</v>
      </c>
      <c r="R1924" t="s">
        <v>697</v>
      </c>
      <c r="S1924" t="s">
        <v>300</v>
      </c>
      <c r="T1924">
        <v>243</v>
      </c>
      <c r="V1924">
        <v>0</v>
      </c>
      <c r="W1924">
        <v>26283.63</v>
      </c>
    </row>
    <row r="1925" spans="1:23" x14ac:dyDescent="0.35">
      <c r="A1925">
        <v>94000003544</v>
      </c>
      <c r="B1925">
        <v>1751046</v>
      </c>
      <c r="C1925">
        <v>2460593</v>
      </c>
      <c r="E1925" t="s">
        <v>49</v>
      </c>
      <c r="F1925" t="s">
        <v>24</v>
      </c>
      <c r="G1925" t="s">
        <v>25</v>
      </c>
      <c r="H1925" s="2">
        <v>42900</v>
      </c>
      <c r="I1925" s="2">
        <v>42900</v>
      </c>
      <c r="J1925" s="2">
        <v>42905</v>
      </c>
      <c r="L1925" t="s">
        <v>699</v>
      </c>
      <c r="M1925" t="s">
        <v>700</v>
      </c>
      <c r="O1925" t="s">
        <v>700</v>
      </c>
      <c r="P1925" t="s">
        <v>509</v>
      </c>
      <c r="Q1925" t="s">
        <v>509</v>
      </c>
      <c r="R1925" t="s">
        <v>697</v>
      </c>
      <c r="S1925" t="s">
        <v>300</v>
      </c>
      <c r="T1925">
        <v>243</v>
      </c>
      <c r="V1925">
        <v>0</v>
      </c>
      <c r="W1925">
        <v>26283.63</v>
      </c>
    </row>
    <row r="1926" spans="1:23" x14ac:dyDescent="0.35">
      <c r="A1926">
        <v>94000003544</v>
      </c>
      <c r="B1926">
        <v>1751046</v>
      </c>
      <c r="C1926">
        <v>2460593</v>
      </c>
      <c r="E1926" t="s">
        <v>49</v>
      </c>
      <c r="F1926" t="s">
        <v>24</v>
      </c>
      <c r="G1926" t="s">
        <v>25</v>
      </c>
      <c r="H1926" s="2">
        <v>42900</v>
      </c>
      <c r="I1926" s="2">
        <v>42900</v>
      </c>
      <c r="J1926" s="2">
        <v>42905</v>
      </c>
      <c r="L1926" t="s">
        <v>699</v>
      </c>
      <c r="M1926" t="s">
        <v>700</v>
      </c>
      <c r="O1926" t="s">
        <v>700</v>
      </c>
      <c r="P1926" t="s">
        <v>509</v>
      </c>
      <c r="Q1926" t="s">
        <v>509</v>
      </c>
      <c r="R1926" t="s">
        <v>697</v>
      </c>
      <c r="S1926" t="s">
        <v>300</v>
      </c>
      <c r="T1926">
        <v>243</v>
      </c>
      <c r="V1926">
        <v>0</v>
      </c>
      <c r="W1926">
        <v>26283.63</v>
      </c>
    </row>
    <row r="1927" spans="1:23" x14ac:dyDescent="0.35">
      <c r="A1927">
        <v>94000003544</v>
      </c>
      <c r="B1927">
        <v>1751046</v>
      </c>
      <c r="C1927">
        <v>2460593</v>
      </c>
      <c r="E1927" t="s">
        <v>49</v>
      </c>
      <c r="F1927" t="s">
        <v>24</v>
      </c>
      <c r="G1927" t="s">
        <v>25</v>
      </c>
      <c r="H1927" s="2">
        <v>42900</v>
      </c>
      <c r="I1927" s="2">
        <v>42900</v>
      </c>
      <c r="J1927" s="2">
        <v>42905</v>
      </c>
      <c r="L1927" t="s">
        <v>699</v>
      </c>
      <c r="M1927" t="s">
        <v>700</v>
      </c>
      <c r="O1927" t="s">
        <v>700</v>
      </c>
      <c r="P1927" t="s">
        <v>509</v>
      </c>
      <c r="Q1927" t="s">
        <v>509</v>
      </c>
      <c r="R1927" t="s">
        <v>697</v>
      </c>
      <c r="S1927" t="s">
        <v>300</v>
      </c>
      <c r="T1927">
        <v>243</v>
      </c>
      <c r="V1927">
        <v>0</v>
      </c>
      <c r="W1927">
        <v>26283.63</v>
      </c>
    </row>
    <row r="1928" spans="1:23" x14ac:dyDescent="0.35">
      <c r="A1928">
        <v>94000003544</v>
      </c>
      <c r="B1928">
        <v>1751046</v>
      </c>
      <c r="C1928">
        <v>2460593</v>
      </c>
      <c r="E1928" t="s">
        <v>49</v>
      </c>
      <c r="F1928" t="s">
        <v>24</v>
      </c>
      <c r="G1928" t="s">
        <v>25</v>
      </c>
      <c r="H1928" s="2">
        <v>42900</v>
      </c>
      <c r="I1928" s="2">
        <v>42900</v>
      </c>
      <c r="J1928" s="2">
        <v>42905</v>
      </c>
      <c r="L1928" t="s">
        <v>699</v>
      </c>
      <c r="M1928" t="s">
        <v>700</v>
      </c>
      <c r="O1928" t="s">
        <v>700</v>
      </c>
      <c r="P1928" t="s">
        <v>509</v>
      </c>
      <c r="Q1928" t="s">
        <v>509</v>
      </c>
      <c r="R1928" t="s">
        <v>697</v>
      </c>
      <c r="S1928" t="s">
        <v>300</v>
      </c>
      <c r="T1928">
        <v>243</v>
      </c>
      <c r="V1928">
        <v>0</v>
      </c>
      <c r="W1928">
        <v>26283.63</v>
      </c>
    </row>
    <row r="1929" spans="1:23" x14ac:dyDescent="0.35">
      <c r="A1929">
        <v>94000003544</v>
      </c>
      <c r="B1929">
        <v>1751046</v>
      </c>
      <c r="C1929">
        <v>2460593</v>
      </c>
      <c r="E1929" t="s">
        <v>49</v>
      </c>
      <c r="F1929" t="s">
        <v>24</v>
      </c>
      <c r="G1929" t="s">
        <v>25</v>
      </c>
      <c r="H1929" s="2">
        <v>42900</v>
      </c>
      <c r="I1929" s="2">
        <v>42900</v>
      </c>
      <c r="J1929" s="2">
        <v>42905</v>
      </c>
      <c r="L1929" t="s">
        <v>699</v>
      </c>
      <c r="M1929" t="s">
        <v>700</v>
      </c>
      <c r="O1929" t="s">
        <v>700</v>
      </c>
      <c r="P1929" t="s">
        <v>509</v>
      </c>
      <c r="Q1929" t="s">
        <v>509</v>
      </c>
      <c r="R1929" t="s">
        <v>697</v>
      </c>
      <c r="S1929" t="s">
        <v>300</v>
      </c>
      <c r="T1929">
        <v>243</v>
      </c>
      <c r="V1929">
        <v>0</v>
      </c>
      <c r="W1929">
        <v>26283.63</v>
      </c>
    </row>
    <row r="1930" spans="1:23" x14ac:dyDescent="0.35">
      <c r="A1930">
        <v>94000003544</v>
      </c>
      <c r="B1930">
        <v>1751046</v>
      </c>
      <c r="C1930">
        <v>2460593</v>
      </c>
      <c r="E1930" t="s">
        <v>49</v>
      </c>
      <c r="F1930" t="s">
        <v>24</v>
      </c>
      <c r="G1930" t="s">
        <v>25</v>
      </c>
      <c r="H1930" s="2">
        <v>42900</v>
      </c>
      <c r="I1930" s="2">
        <v>42900</v>
      </c>
      <c r="J1930" s="2">
        <v>42905</v>
      </c>
      <c r="L1930" t="s">
        <v>699</v>
      </c>
      <c r="M1930" t="s">
        <v>700</v>
      </c>
      <c r="O1930" t="s">
        <v>700</v>
      </c>
      <c r="P1930" t="s">
        <v>509</v>
      </c>
      <c r="Q1930" t="s">
        <v>509</v>
      </c>
      <c r="R1930" t="s">
        <v>697</v>
      </c>
      <c r="S1930" t="s">
        <v>300</v>
      </c>
      <c r="T1930">
        <v>243</v>
      </c>
      <c r="V1930">
        <v>0</v>
      </c>
      <c r="W1930">
        <v>26283.63</v>
      </c>
    </row>
    <row r="1931" spans="1:23" x14ac:dyDescent="0.35">
      <c r="A1931">
        <v>94000003544</v>
      </c>
      <c r="B1931">
        <v>1751046</v>
      </c>
      <c r="C1931">
        <v>2460593</v>
      </c>
      <c r="E1931" t="s">
        <v>49</v>
      </c>
      <c r="F1931" t="s">
        <v>24</v>
      </c>
      <c r="G1931" t="s">
        <v>25</v>
      </c>
      <c r="H1931" s="2">
        <v>42900</v>
      </c>
      <c r="I1931" s="2">
        <v>42900</v>
      </c>
      <c r="J1931" s="2">
        <v>42905</v>
      </c>
      <c r="L1931" t="s">
        <v>699</v>
      </c>
      <c r="M1931" t="s">
        <v>700</v>
      </c>
      <c r="O1931" t="s">
        <v>700</v>
      </c>
      <c r="P1931" t="s">
        <v>509</v>
      </c>
      <c r="Q1931" t="s">
        <v>509</v>
      </c>
      <c r="R1931" t="s">
        <v>697</v>
      </c>
      <c r="S1931" t="s">
        <v>300</v>
      </c>
      <c r="T1931">
        <v>243</v>
      </c>
      <c r="V1931">
        <v>0</v>
      </c>
      <c r="W1931">
        <v>26283.63</v>
      </c>
    </row>
    <row r="1932" spans="1:23" x14ac:dyDescent="0.35">
      <c r="A1932">
        <v>94000003544</v>
      </c>
      <c r="B1932">
        <v>1751046</v>
      </c>
      <c r="C1932">
        <v>2460593</v>
      </c>
      <c r="E1932" t="s">
        <v>49</v>
      </c>
      <c r="F1932" t="s">
        <v>24</v>
      </c>
      <c r="G1932" t="s">
        <v>25</v>
      </c>
      <c r="H1932" s="2">
        <v>42900</v>
      </c>
      <c r="I1932" s="2">
        <v>42900</v>
      </c>
      <c r="J1932" s="2">
        <v>42905</v>
      </c>
      <c r="L1932" t="s">
        <v>699</v>
      </c>
      <c r="M1932" t="s">
        <v>700</v>
      </c>
      <c r="O1932" t="s">
        <v>700</v>
      </c>
      <c r="P1932" t="s">
        <v>509</v>
      </c>
      <c r="Q1932" t="s">
        <v>509</v>
      </c>
      <c r="R1932" t="s">
        <v>697</v>
      </c>
      <c r="S1932" t="s">
        <v>300</v>
      </c>
      <c r="T1932">
        <v>243</v>
      </c>
      <c r="V1932">
        <v>0</v>
      </c>
      <c r="W1932">
        <v>26283.63</v>
      </c>
    </row>
    <row r="1933" spans="1:23" x14ac:dyDescent="0.35">
      <c r="A1933">
        <v>94000003544</v>
      </c>
      <c r="B1933">
        <v>1751046</v>
      </c>
      <c r="C1933">
        <v>2460593</v>
      </c>
      <c r="E1933" t="s">
        <v>49</v>
      </c>
      <c r="F1933" t="s">
        <v>24</v>
      </c>
      <c r="G1933" t="s">
        <v>25</v>
      </c>
      <c r="H1933" s="2">
        <v>42900</v>
      </c>
      <c r="I1933" s="2">
        <v>42900</v>
      </c>
      <c r="J1933" s="2">
        <v>42905</v>
      </c>
      <c r="L1933" t="s">
        <v>699</v>
      </c>
      <c r="M1933" t="s">
        <v>700</v>
      </c>
      <c r="O1933" t="s">
        <v>700</v>
      </c>
      <c r="P1933" t="s">
        <v>509</v>
      </c>
      <c r="Q1933" t="s">
        <v>509</v>
      </c>
      <c r="R1933" t="s">
        <v>697</v>
      </c>
      <c r="S1933" t="s">
        <v>300</v>
      </c>
      <c r="T1933">
        <v>243</v>
      </c>
      <c r="V1933">
        <v>0</v>
      </c>
      <c r="W1933">
        <v>26283.63</v>
      </c>
    </row>
    <row r="1934" spans="1:23" x14ac:dyDescent="0.35">
      <c r="A1934">
        <v>94000026415</v>
      </c>
      <c r="B1934">
        <v>1751046</v>
      </c>
      <c r="C1934">
        <v>2460593</v>
      </c>
      <c r="E1934" t="s">
        <v>49</v>
      </c>
      <c r="F1934" t="s">
        <v>23</v>
      </c>
      <c r="G1934" t="s">
        <v>44</v>
      </c>
      <c r="H1934" s="2">
        <v>43089</v>
      </c>
      <c r="J1934" s="2">
        <v>43089</v>
      </c>
      <c r="L1934">
        <v>99285</v>
      </c>
      <c r="M1934" t="s">
        <v>271</v>
      </c>
      <c r="N1934" t="s">
        <v>701</v>
      </c>
      <c r="O1934" t="s">
        <v>271</v>
      </c>
      <c r="P1934" t="s">
        <v>701</v>
      </c>
      <c r="Q1934" t="s">
        <v>701</v>
      </c>
      <c r="R1934" t="s">
        <v>123</v>
      </c>
      <c r="V1934">
        <v>0</v>
      </c>
      <c r="W1934">
        <v>683.55</v>
      </c>
    </row>
    <row r="1935" spans="1:23" x14ac:dyDescent="0.35">
      <c r="A1935">
        <v>94000026415</v>
      </c>
      <c r="B1935">
        <v>1751046</v>
      </c>
      <c r="C1935">
        <v>1730336</v>
      </c>
      <c r="E1935" t="s">
        <v>49</v>
      </c>
      <c r="F1935" t="s">
        <v>30</v>
      </c>
      <c r="G1935" t="s">
        <v>44</v>
      </c>
      <c r="H1935" s="2">
        <v>43089</v>
      </c>
      <c r="L1935">
        <v>99285</v>
      </c>
      <c r="M1935" t="s">
        <v>271</v>
      </c>
      <c r="N1935" t="s">
        <v>701</v>
      </c>
      <c r="O1935" t="s">
        <v>271</v>
      </c>
      <c r="P1935" t="s">
        <v>701</v>
      </c>
      <c r="Q1935" t="s">
        <v>701</v>
      </c>
      <c r="V1935">
        <v>127.81</v>
      </c>
      <c r="W1935">
        <v>0</v>
      </c>
    </row>
    <row r="1936" spans="1:23" x14ac:dyDescent="0.35">
      <c r="A1936">
        <v>94000026415</v>
      </c>
      <c r="B1936">
        <v>1751046</v>
      </c>
      <c r="C1936">
        <v>1741193</v>
      </c>
      <c r="E1936" t="s">
        <v>49</v>
      </c>
      <c r="F1936" t="s">
        <v>30</v>
      </c>
      <c r="G1936" t="s">
        <v>31</v>
      </c>
      <c r="H1936" s="2">
        <v>43133</v>
      </c>
      <c r="L1936">
        <v>99214</v>
      </c>
      <c r="M1936" t="s">
        <v>402</v>
      </c>
      <c r="N1936" t="s">
        <v>578</v>
      </c>
      <c r="O1936" t="s">
        <v>402</v>
      </c>
      <c r="P1936" t="s">
        <v>578</v>
      </c>
      <c r="Q1936" t="s">
        <v>578</v>
      </c>
      <c r="V1936">
        <v>30</v>
      </c>
      <c r="W1936">
        <v>0</v>
      </c>
    </row>
    <row r="1937" spans="1:23" x14ac:dyDescent="0.35">
      <c r="A1937">
        <v>94000026415</v>
      </c>
      <c r="B1937">
        <v>1751046</v>
      </c>
      <c r="C1937">
        <v>3317411</v>
      </c>
      <c r="E1937" t="s">
        <v>49</v>
      </c>
      <c r="F1937" t="s">
        <v>30</v>
      </c>
      <c r="G1937" t="s">
        <v>31</v>
      </c>
      <c r="H1937" s="2">
        <v>43102</v>
      </c>
      <c r="L1937">
        <v>99214</v>
      </c>
      <c r="M1937" t="s">
        <v>190</v>
      </c>
      <c r="N1937" t="s">
        <v>42</v>
      </c>
      <c r="O1937" t="s">
        <v>190</v>
      </c>
      <c r="P1937" t="s">
        <v>42</v>
      </c>
      <c r="Q1937" t="s">
        <v>42</v>
      </c>
      <c r="R1937" t="s">
        <v>702</v>
      </c>
      <c r="V1937">
        <v>94.85</v>
      </c>
      <c r="W1937">
        <v>0</v>
      </c>
    </row>
    <row r="1938" spans="1:23" x14ac:dyDescent="0.35">
      <c r="A1938">
        <v>94000026415</v>
      </c>
      <c r="B1938">
        <v>1751046</v>
      </c>
      <c r="C1938">
        <v>1666119</v>
      </c>
      <c r="E1938" t="s">
        <v>49</v>
      </c>
      <c r="F1938" t="s">
        <v>30</v>
      </c>
      <c r="G1938" t="s">
        <v>31</v>
      </c>
      <c r="H1938" s="2">
        <v>43102</v>
      </c>
      <c r="L1938">
        <v>99396</v>
      </c>
      <c r="M1938" t="s">
        <v>395</v>
      </c>
      <c r="N1938" t="s">
        <v>190</v>
      </c>
      <c r="O1938" t="s">
        <v>395</v>
      </c>
      <c r="P1938" t="s">
        <v>190</v>
      </c>
      <c r="Q1938" t="s">
        <v>190</v>
      </c>
      <c r="R1938" t="s">
        <v>578</v>
      </c>
      <c r="V1938">
        <v>111.7</v>
      </c>
      <c r="W1938">
        <v>0</v>
      </c>
    </row>
    <row r="1939" spans="1:23" x14ac:dyDescent="0.35">
      <c r="A1939">
        <v>94000026415</v>
      </c>
      <c r="B1939">
        <v>1751046</v>
      </c>
      <c r="C1939">
        <v>1741193</v>
      </c>
      <c r="E1939" t="s">
        <v>49</v>
      </c>
      <c r="F1939" t="s">
        <v>30</v>
      </c>
      <c r="G1939" t="s">
        <v>31</v>
      </c>
      <c r="H1939" s="2">
        <v>43080</v>
      </c>
      <c r="L1939">
        <v>99214</v>
      </c>
      <c r="M1939" t="s">
        <v>402</v>
      </c>
      <c r="N1939" t="s">
        <v>578</v>
      </c>
      <c r="O1939" t="s">
        <v>402</v>
      </c>
      <c r="P1939" t="s">
        <v>578</v>
      </c>
      <c r="Q1939" t="s">
        <v>578</v>
      </c>
      <c r="V1939">
        <v>30</v>
      </c>
      <c r="W1939">
        <v>0</v>
      </c>
    </row>
    <row r="1940" spans="1:23" x14ac:dyDescent="0.35">
      <c r="A1940">
        <v>94000026415</v>
      </c>
      <c r="B1940">
        <v>1751046</v>
      </c>
      <c r="C1940">
        <v>3317411</v>
      </c>
      <c r="E1940" t="s">
        <v>49</v>
      </c>
      <c r="F1940" t="s">
        <v>30</v>
      </c>
      <c r="G1940" t="s">
        <v>31</v>
      </c>
      <c r="H1940" s="2">
        <v>43046</v>
      </c>
      <c r="L1940">
        <v>99204</v>
      </c>
      <c r="M1940" t="s">
        <v>190</v>
      </c>
      <c r="N1940" t="s">
        <v>246</v>
      </c>
      <c r="O1940" t="s">
        <v>190</v>
      </c>
      <c r="P1940" t="s">
        <v>246</v>
      </c>
      <c r="Q1940" t="s">
        <v>246</v>
      </c>
      <c r="R1940" t="s">
        <v>94</v>
      </c>
      <c r="V1940">
        <v>143.94</v>
      </c>
      <c r="W1940">
        <v>0</v>
      </c>
    </row>
    <row r="1941" spans="1:23" x14ac:dyDescent="0.35">
      <c r="A1941">
        <v>94000026415</v>
      </c>
      <c r="B1941">
        <v>1751046</v>
      </c>
      <c r="C1941">
        <v>4010440</v>
      </c>
      <c r="E1941" t="s">
        <v>49</v>
      </c>
      <c r="F1941" t="s">
        <v>30</v>
      </c>
      <c r="G1941" t="s">
        <v>31</v>
      </c>
      <c r="H1941" s="2">
        <v>43166</v>
      </c>
      <c r="L1941">
        <v>99204</v>
      </c>
      <c r="M1941" t="s">
        <v>190</v>
      </c>
      <c r="N1941" t="s">
        <v>301</v>
      </c>
      <c r="O1941" t="s">
        <v>190</v>
      </c>
      <c r="P1941" t="s">
        <v>301</v>
      </c>
      <c r="Q1941" t="s">
        <v>301</v>
      </c>
      <c r="V1941">
        <v>144.53</v>
      </c>
      <c r="W1941">
        <v>0</v>
      </c>
    </row>
    <row r="1942" spans="1:23" x14ac:dyDescent="0.35">
      <c r="A1942">
        <v>94000026415</v>
      </c>
      <c r="B1942">
        <v>1751046</v>
      </c>
      <c r="C1942">
        <v>1666119</v>
      </c>
      <c r="E1942" t="s">
        <v>49</v>
      </c>
      <c r="F1942" t="s">
        <v>30</v>
      </c>
      <c r="G1942" t="s">
        <v>31</v>
      </c>
      <c r="H1942" s="2">
        <v>43164</v>
      </c>
      <c r="L1942">
        <v>99213</v>
      </c>
      <c r="M1942" t="s">
        <v>578</v>
      </c>
      <c r="N1942" t="s">
        <v>610</v>
      </c>
      <c r="O1942" t="s">
        <v>578</v>
      </c>
      <c r="P1942" t="s">
        <v>610</v>
      </c>
      <c r="Q1942" t="s">
        <v>610</v>
      </c>
      <c r="V1942">
        <v>64.17</v>
      </c>
      <c r="W1942">
        <v>0</v>
      </c>
    </row>
    <row r="1943" spans="1:23" x14ac:dyDescent="0.35">
      <c r="A1943">
        <v>94000026415</v>
      </c>
      <c r="B1943">
        <v>1751046</v>
      </c>
      <c r="C1943">
        <v>2301348</v>
      </c>
      <c r="E1943" t="s">
        <v>49</v>
      </c>
      <c r="F1943" t="s">
        <v>30</v>
      </c>
      <c r="G1943" t="s">
        <v>31</v>
      </c>
      <c r="H1943" s="2">
        <v>43061</v>
      </c>
      <c r="L1943">
        <v>99213</v>
      </c>
      <c r="M1943" t="s">
        <v>703</v>
      </c>
      <c r="N1943" t="s">
        <v>497</v>
      </c>
      <c r="O1943" t="s">
        <v>703</v>
      </c>
      <c r="P1943" t="s">
        <v>497</v>
      </c>
      <c r="Q1943" t="s">
        <v>497</v>
      </c>
      <c r="V1943">
        <v>85.46</v>
      </c>
      <c r="W1943">
        <v>0</v>
      </c>
    </row>
    <row r="1944" spans="1:23" x14ac:dyDescent="0.35">
      <c r="A1944">
        <v>94000026415</v>
      </c>
      <c r="C1944">
        <v>3002393</v>
      </c>
      <c r="E1944" t="s">
        <v>23</v>
      </c>
      <c r="F1944" t="s">
        <v>24</v>
      </c>
      <c r="G1944" t="s">
        <v>25</v>
      </c>
      <c r="H1944" s="2">
        <v>42987</v>
      </c>
      <c r="I1944" s="2">
        <v>42987</v>
      </c>
      <c r="J1944" s="2">
        <v>43006</v>
      </c>
      <c r="L1944" t="s">
        <v>41</v>
      </c>
      <c r="M1944" t="s">
        <v>497</v>
      </c>
      <c r="N1944" t="s">
        <v>256</v>
      </c>
      <c r="O1944" t="s">
        <v>497</v>
      </c>
      <c r="P1944" t="s">
        <v>256</v>
      </c>
      <c r="Q1944" t="s">
        <v>256</v>
      </c>
      <c r="R1944" t="s">
        <v>222</v>
      </c>
      <c r="S1944" t="s">
        <v>509</v>
      </c>
      <c r="T1944">
        <v>24</v>
      </c>
      <c r="U1944">
        <v>31270.13</v>
      </c>
    </row>
    <row r="1945" spans="1:23" x14ac:dyDescent="0.35">
      <c r="A1945">
        <v>94000026415</v>
      </c>
      <c r="C1945">
        <v>3002408</v>
      </c>
      <c r="E1945" t="s">
        <v>23</v>
      </c>
      <c r="F1945" t="s">
        <v>24</v>
      </c>
      <c r="G1945" t="s">
        <v>25</v>
      </c>
      <c r="H1945" s="2">
        <v>43006</v>
      </c>
      <c r="I1945" s="2">
        <v>43006</v>
      </c>
      <c r="J1945" s="2">
        <v>43028</v>
      </c>
      <c r="M1945" t="s">
        <v>310</v>
      </c>
      <c r="N1945" t="s">
        <v>310</v>
      </c>
      <c r="O1945" t="s">
        <v>310</v>
      </c>
      <c r="P1945" t="s">
        <v>310</v>
      </c>
      <c r="Q1945" t="s">
        <v>310</v>
      </c>
      <c r="R1945" t="s">
        <v>42</v>
      </c>
      <c r="S1945" t="s">
        <v>578</v>
      </c>
      <c r="U1945">
        <v>20799.95</v>
      </c>
    </row>
    <row r="1946" spans="1:23" x14ac:dyDescent="0.35">
      <c r="A1946">
        <v>94000029746</v>
      </c>
      <c r="B1946">
        <v>1208997</v>
      </c>
      <c r="C1946">
        <v>1741193</v>
      </c>
      <c r="E1946" t="s">
        <v>49</v>
      </c>
      <c r="F1946" t="s">
        <v>30</v>
      </c>
      <c r="G1946" t="s">
        <v>31</v>
      </c>
      <c r="H1946" s="2">
        <v>43076</v>
      </c>
      <c r="L1946">
        <v>99214</v>
      </c>
      <c r="M1946" t="s">
        <v>190</v>
      </c>
      <c r="N1946" t="s">
        <v>53</v>
      </c>
      <c r="O1946" t="s">
        <v>190</v>
      </c>
      <c r="P1946" t="s">
        <v>53</v>
      </c>
      <c r="Q1946" t="s">
        <v>53</v>
      </c>
      <c r="R1946" t="s">
        <v>406</v>
      </c>
      <c r="S1946" t="s">
        <v>704</v>
      </c>
      <c r="V1946">
        <v>56.18</v>
      </c>
      <c r="W1946">
        <v>0</v>
      </c>
    </row>
    <row r="1947" spans="1:23" x14ac:dyDescent="0.35">
      <c r="A1947">
        <v>94000029746</v>
      </c>
      <c r="B1947">
        <v>1208997</v>
      </c>
      <c r="C1947">
        <v>1741193</v>
      </c>
      <c r="E1947" t="s">
        <v>49</v>
      </c>
      <c r="F1947" t="s">
        <v>30</v>
      </c>
      <c r="G1947" t="s">
        <v>31</v>
      </c>
      <c r="H1947" s="2">
        <v>43130</v>
      </c>
      <c r="L1947">
        <v>99213</v>
      </c>
      <c r="M1947" t="s">
        <v>190</v>
      </c>
      <c r="N1947" t="s">
        <v>112</v>
      </c>
      <c r="O1947" t="s">
        <v>190</v>
      </c>
      <c r="P1947" t="s">
        <v>112</v>
      </c>
      <c r="Q1947" t="s">
        <v>112</v>
      </c>
      <c r="V1947">
        <v>37.409999999999997</v>
      </c>
      <c r="W1947">
        <v>0</v>
      </c>
    </row>
    <row r="1948" spans="1:23" x14ac:dyDescent="0.35">
      <c r="A1948">
        <v>94000029746</v>
      </c>
      <c r="B1948">
        <v>1208997</v>
      </c>
      <c r="C1948">
        <v>1666119</v>
      </c>
      <c r="E1948" t="s">
        <v>49</v>
      </c>
      <c r="F1948" t="s">
        <v>30</v>
      </c>
      <c r="G1948" t="s">
        <v>31</v>
      </c>
      <c r="H1948" s="2">
        <v>43118</v>
      </c>
      <c r="L1948">
        <v>99203</v>
      </c>
      <c r="M1948" t="s">
        <v>705</v>
      </c>
      <c r="O1948" t="s">
        <v>705</v>
      </c>
      <c r="V1948">
        <v>56.93</v>
      </c>
      <c r="W1948">
        <v>0</v>
      </c>
    </row>
    <row r="1949" spans="1:23" x14ac:dyDescent="0.35">
      <c r="A1949">
        <v>94000029746</v>
      </c>
      <c r="B1949">
        <v>1208997</v>
      </c>
      <c r="C1949">
        <v>1666086</v>
      </c>
      <c r="E1949" t="s">
        <v>49</v>
      </c>
      <c r="F1949" t="s">
        <v>24</v>
      </c>
      <c r="G1949" t="s">
        <v>25</v>
      </c>
      <c r="H1949" s="2">
        <v>43040</v>
      </c>
      <c r="I1949" s="2">
        <v>42990</v>
      </c>
      <c r="M1949" t="s">
        <v>706</v>
      </c>
      <c r="O1949" t="s">
        <v>706</v>
      </c>
      <c r="P1949" t="s">
        <v>571</v>
      </c>
      <c r="Q1949" t="s">
        <v>571</v>
      </c>
      <c r="R1949" t="s">
        <v>42</v>
      </c>
      <c r="S1949" t="s">
        <v>406</v>
      </c>
      <c r="T1949">
        <v>581</v>
      </c>
      <c r="V1949">
        <v>7167.6</v>
      </c>
      <c r="W1949">
        <v>11946</v>
      </c>
    </row>
    <row r="1950" spans="1:23" x14ac:dyDescent="0.35">
      <c r="A1950">
        <v>94000029746</v>
      </c>
      <c r="B1950">
        <v>1208997</v>
      </c>
      <c r="C1950">
        <v>1666086</v>
      </c>
      <c r="E1950" t="s">
        <v>49</v>
      </c>
      <c r="F1950" t="s">
        <v>24</v>
      </c>
      <c r="G1950" t="s">
        <v>25</v>
      </c>
      <c r="H1950" s="2">
        <v>43040</v>
      </c>
      <c r="I1950" s="2">
        <v>42990</v>
      </c>
      <c r="M1950" t="s">
        <v>706</v>
      </c>
      <c r="O1950" t="s">
        <v>706</v>
      </c>
      <c r="P1950" t="s">
        <v>571</v>
      </c>
      <c r="Q1950" t="s">
        <v>571</v>
      </c>
      <c r="R1950" t="s">
        <v>42</v>
      </c>
      <c r="S1950" t="s">
        <v>406</v>
      </c>
      <c r="T1950">
        <v>581</v>
      </c>
      <c r="V1950">
        <v>0</v>
      </c>
      <c r="W1950">
        <v>11946</v>
      </c>
    </row>
    <row r="1951" spans="1:23" x14ac:dyDescent="0.35">
      <c r="A1951">
        <v>94000029746</v>
      </c>
      <c r="B1951">
        <v>1208997</v>
      </c>
      <c r="C1951">
        <v>1666086</v>
      </c>
      <c r="E1951" t="s">
        <v>49</v>
      </c>
      <c r="F1951" t="s">
        <v>24</v>
      </c>
      <c r="G1951" t="s">
        <v>25</v>
      </c>
      <c r="H1951" s="2">
        <v>43040</v>
      </c>
      <c r="I1951" s="2">
        <v>42990</v>
      </c>
      <c r="M1951" t="s">
        <v>706</v>
      </c>
      <c r="O1951" t="s">
        <v>706</v>
      </c>
      <c r="P1951" t="s">
        <v>571</v>
      </c>
      <c r="Q1951" t="s">
        <v>571</v>
      </c>
      <c r="R1951" t="s">
        <v>42</v>
      </c>
      <c r="S1951" t="s">
        <v>406</v>
      </c>
      <c r="T1951">
        <v>581</v>
      </c>
      <c r="V1951">
        <v>0</v>
      </c>
      <c r="W1951">
        <v>11946</v>
      </c>
    </row>
    <row r="1952" spans="1:23" x14ac:dyDescent="0.35">
      <c r="A1952">
        <v>94000029746</v>
      </c>
      <c r="B1952">
        <v>1208997</v>
      </c>
      <c r="C1952">
        <v>1666086</v>
      </c>
      <c r="E1952" t="s">
        <v>49</v>
      </c>
      <c r="F1952" t="s">
        <v>24</v>
      </c>
      <c r="G1952" t="s">
        <v>25</v>
      </c>
      <c r="H1952" s="2">
        <v>43065</v>
      </c>
      <c r="I1952" s="2">
        <v>42990</v>
      </c>
      <c r="M1952" t="s">
        <v>706</v>
      </c>
      <c r="O1952" t="s">
        <v>706</v>
      </c>
      <c r="P1952" t="s">
        <v>571</v>
      </c>
      <c r="Q1952" t="s">
        <v>571</v>
      </c>
      <c r="R1952" t="s">
        <v>42</v>
      </c>
      <c r="S1952" t="s">
        <v>406</v>
      </c>
      <c r="T1952">
        <v>581</v>
      </c>
      <c r="V1952">
        <v>1991</v>
      </c>
      <c r="W1952">
        <v>11946</v>
      </c>
    </row>
    <row r="1953" spans="1:23" x14ac:dyDescent="0.35">
      <c r="A1953">
        <v>94000029746</v>
      </c>
      <c r="B1953">
        <v>1208997</v>
      </c>
      <c r="C1953">
        <v>1666086</v>
      </c>
      <c r="E1953" t="s">
        <v>49</v>
      </c>
      <c r="F1953" t="s">
        <v>24</v>
      </c>
      <c r="G1953" t="s">
        <v>25</v>
      </c>
      <c r="H1953" s="2">
        <v>43040</v>
      </c>
      <c r="I1953" s="2">
        <v>42990</v>
      </c>
      <c r="M1953" t="s">
        <v>706</v>
      </c>
      <c r="O1953" t="s">
        <v>706</v>
      </c>
      <c r="P1953" t="s">
        <v>571</v>
      </c>
      <c r="Q1953" t="s">
        <v>571</v>
      </c>
      <c r="R1953" t="s">
        <v>42</v>
      </c>
      <c r="S1953" t="s">
        <v>406</v>
      </c>
      <c r="T1953">
        <v>581</v>
      </c>
      <c r="V1953">
        <v>0</v>
      </c>
      <c r="W1953">
        <v>11946</v>
      </c>
    </row>
    <row r="1954" spans="1:23" x14ac:dyDescent="0.35">
      <c r="A1954">
        <v>94000029746</v>
      </c>
      <c r="B1954">
        <v>1208997</v>
      </c>
      <c r="C1954">
        <v>1666086</v>
      </c>
      <c r="E1954" t="s">
        <v>49</v>
      </c>
      <c r="F1954" t="s">
        <v>24</v>
      </c>
      <c r="G1954" t="s">
        <v>25</v>
      </c>
      <c r="H1954" s="2">
        <v>43009</v>
      </c>
      <c r="I1954" s="2">
        <v>42990</v>
      </c>
      <c r="M1954" t="s">
        <v>706</v>
      </c>
      <c r="O1954" t="s">
        <v>706</v>
      </c>
      <c r="P1954" t="s">
        <v>571</v>
      </c>
      <c r="Q1954" t="s">
        <v>571</v>
      </c>
      <c r="R1954" t="s">
        <v>42</v>
      </c>
      <c r="S1954" t="s">
        <v>406</v>
      </c>
      <c r="T1954">
        <v>581</v>
      </c>
      <c r="V1954">
        <v>0</v>
      </c>
      <c r="W1954">
        <v>12344.2</v>
      </c>
    </row>
    <row r="1955" spans="1:23" x14ac:dyDescent="0.35">
      <c r="A1955">
        <v>94000029746</v>
      </c>
      <c r="B1955">
        <v>1208997</v>
      </c>
      <c r="C1955">
        <v>1666086</v>
      </c>
      <c r="E1955" t="s">
        <v>49</v>
      </c>
      <c r="F1955" t="s">
        <v>24</v>
      </c>
      <c r="G1955" t="s">
        <v>25</v>
      </c>
      <c r="H1955" s="2">
        <v>43035</v>
      </c>
      <c r="I1955" s="2">
        <v>42990</v>
      </c>
      <c r="M1955" t="s">
        <v>706</v>
      </c>
      <c r="O1955" t="s">
        <v>706</v>
      </c>
      <c r="P1955" t="s">
        <v>571</v>
      </c>
      <c r="Q1955" t="s">
        <v>571</v>
      </c>
      <c r="R1955" t="s">
        <v>42</v>
      </c>
      <c r="S1955" t="s">
        <v>406</v>
      </c>
      <c r="T1955">
        <v>581</v>
      </c>
      <c r="V1955">
        <v>1991</v>
      </c>
      <c r="W1955">
        <v>12344.2</v>
      </c>
    </row>
    <row r="1956" spans="1:23" x14ac:dyDescent="0.35">
      <c r="A1956">
        <v>94000029746</v>
      </c>
      <c r="B1956">
        <v>1208997</v>
      </c>
      <c r="C1956">
        <v>1666086</v>
      </c>
      <c r="E1956" t="s">
        <v>49</v>
      </c>
      <c r="F1956" t="s">
        <v>24</v>
      </c>
      <c r="G1956" t="s">
        <v>25</v>
      </c>
      <c r="H1956" s="2">
        <v>43009</v>
      </c>
      <c r="I1956" s="2">
        <v>42990</v>
      </c>
      <c r="M1956" t="s">
        <v>706</v>
      </c>
      <c r="O1956" t="s">
        <v>706</v>
      </c>
      <c r="P1956" t="s">
        <v>571</v>
      </c>
      <c r="Q1956" t="s">
        <v>571</v>
      </c>
      <c r="R1956" t="s">
        <v>42</v>
      </c>
      <c r="S1956" t="s">
        <v>406</v>
      </c>
      <c r="T1956">
        <v>581</v>
      </c>
      <c r="V1956">
        <v>0</v>
      </c>
      <c r="W1956">
        <v>12344.2</v>
      </c>
    </row>
    <row r="1957" spans="1:23" x14ac:dyDescent="0.35">
      <c r="A1957">
        <v>94000029746</v>
      </c>
      <c r="B1957">
        <v>1208997</v>
      </c>
      <c r="C1957">
        <v>1666086</v>
      </c>
      <c r="E1957" t="s">
        <v>49</v>
      </c>
      <c r="F1957" t="s">
        <v>24</v>
      </c>
      <c r="G1957" t="s">
        <v>25</v>
      </c>
      <c r="H1957" s="2">
        <v>43009</v>
      </c>
      <c r="I1957" s="2">
        <v>42990</v>
      </c>
      <c r="M1957" t="s">
        <v>706</v>
      </c>
      <c r="O1957" t="s">
        <v>706</v>
      </c>
      <c r="P1957" t="s">
        <v>571</v>
      </c>
      <c r="Q1957" t="s">
        <v>571</v>
      </c>
      <c r="R1957" t="s">
        <v>42</v>
      </c>
      <c r="S1957" t="s">
        <v>406</v>
      </c>
      <c r="T1957">
        <v>581</v>
      </c>
      <c r="V1957">
        <v>10353.200000000001</v>
      </c>
      <c r="W1957">
        <v>12344.2</v>
      </c>
    </row>
    <row r="1958" spans="1:23" x14ac:dyDescent="0.35">
      <c r="A1958">
        <v>94000029746</v>
      </c>
      <c r="B1958">
        <v>1208997</v>
      </c>
      <c r="C1958">
        <v>1666086</v>
      </c>
      <c r="E1958" t="s">
        <v>49</v>
      </c>
      <c r="F1958" t="s">
        <v>24</v>
      </c>
      <c r="G1958" t="s">
        <v>25</v>
      </c>
      <c r="H1958" s="2">
        <v>43009</v>
      </c>
      <c r="I1958" s="2">
        <v>42990</v>
      </c>
      <c r="M1958" t="s">
        <v>706</v>
      </c>
      <c r="O1958" t="s">
        <v>706</v>
      </c>
      <c r="P1958" t="s">
        <v>571</v>
      </c>
      <c r="Q1958" t="s">
        <v>571</v>
      </c>
      <c r="R1958" t="s">
        <v>42</v>
      </c>
      <c r="S1958" t="s">
        <v>406</v>
      </c>
      <c r="T1958">
        <v>581</v>
      </c>
      <c r="V1958">
        <v>0</v>
      </c>
      <c r="W1958">
        <v>12344.2</v>
      </c>
    </row>
    <row r="1959" spans="1:23" x14ac:dyDescent="0.35">
      <c r="A1959">
        <v>94000029746</v>
      </c>
      <c r="B1959">
        <v>1208997</v>
      </c>
      <c r="C1959">
        <v>1666086</v>
      </c>
      <c r="E1959" t="s">
        <v>49</v>
      </c>
      <c r="F1959" t="s">
        <v>24</v>
      </c>
      <c r="G1959" t="s">
        <v>25</v>
      </c>
      <c r="H1959" s="2">
        <v>43009</v>
      </c>
      <c r="I1959" s="2">
        <v>42990</v>
      </c>
      <c r="M1959" t="s">
        <v>706</v>
      </c>
      <c r="O1959" t="s">
        <v>706</v>
      </c>
      <c r="P1959" t="s">
        <v>571</v>
      </c>
      <c r="Q1959" t="s">
        <v>571</v>
      </c>
      <c r="R1959" t="s">
        <v>42</v>
      </c>
      <c r="S1959" t="s">
        <v>406</v>
      </c>
      <c r="T1959">
        <v>581</v>
      </c>
      <c r="V1959">
        <v>0</v>
      </c>
      <c r="W1959">
        <v>12344.2</v>
      </c>
    </row>
    <row r="1960" spans="1:23" x14ac:dyDescent="0.35">
      <c r="A1960">
        <v>94000029746</v>
      </c>
      <c r="C1960">
        <v>3002393</v>
      </c>
      <c r="E1960" t="s">
        <v>23</v>
      </c>
      <c r="F1960" t="s">
        <v>24</v>
      </c>
      <c r="G1960" t="s">
        <v>25</v>
      </c>
      <c r="H1960" s="2">
        <v>42952</v>
      </c>
      <c r="I1960" s="2">
        <v>42952</v>
      </c>
      <c r="J1960" s="2">
        <v>42964</v>
      </c>
      <c r="L1960" s="3" t="s">
        <v>189</v>
      </c>
      <c r="M1960" t="s">
        <v>47</v>
      </c>
      <c r="N1960" t="s">
        <v>190</v>
      </c>
      <c r="O1960" t="s">
        <v>47</v>
      </c>
      <c r="P1960" t="s">
        <v>190</v>
      </c>
      <c r="Q1960" t="s">
        <v>190</v>
      </c>
      <c r="R1960" t="s">
        <v>42</v>
      </c>
      <c r="S1960" t="s">
        <v>310</v>
      </c>
      <c r="T1960">
        <v>24</v>
      </c>
      <c r="U1960">
        <v>31270.13</v>
      </c>
    </row>
    <row r="1961" spans="1:23" x14ac:dyDescent="0.35">
      <c r="A1961">
        <v>94000029746</v>
      </c>
      <c r="C1961">
        <v>3002408</v>
      </c>
      <c r="E1961" t="s">
        <v>23</v>
      </c>
      <c r="F1961" t="s">
        <v>24</v>
      </c>
      <c r="G1961" t="s">
        <v>25</v>
      </c>
      <c r="H1961" s="2">
        <v>42964</v>
      </c>
      <c r="I1961" s="2">
        <v>42964</v>
      </c>
      <c r="J1961" s="2">
        <v>42990</v>
      </c>
      <c r="M1961" t="s">
        <v>120</v>
      </c>
      <c r="N1961" t="s">
        <v>120</v>
      </c>
      <c r="O1961" t="s">
        <v>120</v>
      </c>
      <c r="P1961" t="s">
        <v>120</v>
      </c>
      <c r="Q1961" t="s">
        <v>120</v>
      </c>
      <c r="R1961" t="s">
        <v>42</v>
      </c>
      <c r="S1961" t="s">
        <v>46</v>
      </c>
      <c r="U1961">
        <v>24581.759999999998</v>
      </c>
    </row>
    <row r="1962" spans="1:23" x14ac:dyDescent="0.35">
      <c r="A1962">
        <v>94000029746</v>
      </c>
      <c r="B1962">
        <v>1208997</v>
      </c>
      <c r="C1962">
        <v>1666086</v>
      </c>
      <c r="E1962" t="s">
        <v>49</v>
      </c>
      <c r="F1962" t="s">
        <v>24</v>
      </c>
      <c r="G1962" t="s">
        <v>25</v>
      </c>
      <c r="H1962" s="2">
        <v>43160</v>
      </c>
      <c r="I1962" s="2">
        <v>42990</v>
      </c>
      <c r="M1962" t="s">
        <v>706</v>
      </c>
      <c r="O1962" t="s">
        <v>706</v>
      </c>
      <c r="P1962" t="s">
        <v>571</v>
      </c>
      <c r="Q1962" t="s">
        <v>571</v>
      </c>
      <c r="R1962" t="s">
        <v>42</v>
      </c>
      <c r="S1962" t="s">
        <v>406</v>
      </c>
      <c r="T1962">
        <v>581</v>
      </c>
      <c r="V1962">
        <v>0</v>
      </c>
      <c r="W1962">
        <v>10554.26</v>
      </c>
    </row>
    <row r="1963" spans="1:23" x14ac:dyDescent="0.35">
      <c r="A1963">
        <v>94000029746</v>
      </c>
      <c r="B1963">
        <v>1208997</v>
      </c>
      <c r="C1963">
        <v>1666086</v>
      </c>
      <c r="E1963" t="s">
        <v>49</v>
      </c>
      <c r="F1963" t="s">
        <v>24</v>
      </c>
      <c r="G1963" t="s">
        <v>25</v>
      </c>
      <c r="H1963" s="2">
        <v>43160</v>
      </c>
      <c r="I1963" s="2">
        <v>42990</v>
      </c>
      <c r="M1963" t="s">
        <v>706</v>
      </c>
      <c r="O1963" t="s">
        <v>706</v>
      </c>
      <c r="P1963" t="s">
        <v>571</v>
      </c>
      <c r="Q1963" t="s">
        <v>571</v>
      </c>
      <c r="R1963" t="s">
        <v>42</v>
      </c>
      <c r="S1963" t="s">
        <v>406</v>
      </c>
      <c r="T1963">
        <v>581</v>
      </c>
      <c r="V1963">
        <v>0</v>
      </c>
      <c r="W1963">
        <v>10554.26</v>
      </c>
    </row>
    <row r="1964" spans="1:23" x14ac:dyDescent="0.35">
      <c r="A1964">
        <v>94000029746</v>
      </c>
      <c r="B1964">
        <v>1208997</v>
      </c>
      <c r="C1964">
        <v>1666086</v>
      </c>
      <c r="E1964" t="s">
        <v>49</v>
      </c>
      <c r="F1964" t="s">
        <v>24</v>
      </c>
      <c r="G1964" t="s">
        <v>25</v>
      </c>
      <c r="H1964" s="2">
        <v>43160</v>
      </c>
      <c r="I1964" s="2">
        <v>42990</v>
      </c>
      <c r="M1964" t="s">
        <v>706</v>
      </c>
      <c r="O1964" t="s">
        <v>706</v>
      </c>
      <c r="P1964" t="s">
        <v>571</v>
      </c>
      <c r="Q1964" t="s">
        <v>571</v>
      </c>
      <c r="R1964" t="s">
        <v>42</v>
      </c>
      <c r="S1964" t="s">
        <v>406</v>
      </c>
      <c r="T1964">
        <v>581</v>
      </c>
      <c r="V1964">
        <v>0</v>
      </c>
      <c r="W1964">
        <v>10554.26</v>
      </c>
    </row>
    <row r="1965" spans="1:23" x14ac:dyDescent="0.35">
      <c r="A1965">
        <v>94000029746</v>
      </c>
      <c r="B1965">
        <v>1208997</v>
      </c>
      <c r="C1965">
        <v>1666086</v>
      </c>
      <c r="E1965" t="s">
        <v>49</v>
      </c>
      <c r="F1965" t="s">
        <v>24</v>
      </c>
      <c r="G1965" t="s">
        <v>25</v>
      </c>
      <c r="H1965" s="2">
        <v>43160</v>
      </c>
      <c r="I1965" s="2">
        <v>42990</v>
      </c>
      <c r="M1965" t="s">
        <v>706</v>
      </c>
      <c r="O1965" t="s">
        <v>706</v>
      </c>
      <c r="P1965" t="s">
        <v>571</v>
      </c>
      <c r="Q1965" t="s">
        <v>571</v>
      </c>
      <c r="R1965" t="s">
        <v>42</v>
      </c>
      <c r="S1965" t="s">
        <v>406</v>
      </c>
      <c r="T1965">
        <v>581</v>
      </c>
      <c r="V1965">
        <v>10554.26</v>
      </c>
      <c r="W1965">
        <v>10554.26</v>
      </c>
    </row>
    <row r="1966" spans="1:23" x14ac:dyDescent="0.35">
      <c r="A1966">
        <v>94000029746</v>
      </c>
      <c r="B1966">
        <v>1208997</v>
      </c>
      <c r="C1966">
        <v>1666086</v>
      </c>
      <c r="E1966" t="s">
        <v>49</v>
      </c>
      <c r="F1966" t="s">
        <v>24</v>
      </c>
      <c r="G1966" t="s">
        <v>25</v>
      </c>
      <c r="H1966" s="2">
        <v>43071</v>
      </c>
      <c r="I1966" s="2">
        <v>42990</v>
      </c>
      <c r="M1966" t="s">
        <v>706</v>
      </c>
      <c r="O1966" t="s">
        <v>706</v>
      </c>
      <c r="P1966" t="s">
        <v>571</v>
      </c>
      <c r="Q1966" t="s">
        <v>571</v>
      </c>
      <c r="R1966" t="s">
        <v>42</v>
      </c>
      <c r="S1966" t="s">
        <v>406</v>
      </c>
      <c r="T1966">
        <v>581</v>
      </c>
      <c r="V1966">
        <v>3185.6</v>
      </c>
      <c r="W1966">
        <v>8362.2000000000007</v>
      </c>
    </row>
    <row r="1967" spans="1:23" x14ac:dyDescent="0.35">
      <c r="A1967">
        <v>94000029746</v>
      </c>
      <c r="B1967">
        <v>1208997</v>
      </c>
      <c r="C1967">
        <v>1666086</v>
      </c>
      <c r="E1967" t="s">
        <v>49</v>
      </c>
      <c r="F1967" t="s">
        <v>24</v>
      </c>
      <c r="G1967" t="s">
        <v>25</v>
      </c>
      <c r="H1967" s="2">
        <v>43079</v>
      </c>
      <c r="I1967" s="2">
        <v>42990</v>
      </c>
      <c r="M1967" t="s">
        <v>706</v>
      </c>
      <c r="O1967" t="s">
        <v>706</v>
      </c>
      <c r="P1967" t="s">
        <v>571</v>
      </c>
      <c r="Q1967" t="s">
        <v>571</v>
      </c>
      <c r="R1967" t="s">
        <v>42</v>
      </c>
      <c r="S1967" t="s">
        <v>406</v>
      </c>
      <c r="T1967">
        <v>581</v>
      </c>
      <c r="V1967">
        <v>4778.3999999999996</v>
      </c>
      <c r="W1967">
        <v>8362.2000000000007</v>
      </c>
    </row>
    <row r="1968" spans="1:23" x14ac:dyDescent="0.35">
      <c r="A1968">
        <v>94000029746</v>
      </c>
      <c r="B1968">
        <v>1208997</v>
      </c>
      <c r="C1968">
        <v>1666086</v>
      </c>
      <c r="E1968" t="s">
        <v>49</v>
      </c>
      <c r="F1968" t="s">
        <v>24</v>
      </c>
      <c r="G1968" t="s">
        <v>25</v>
      </c>
      <c r="H1968" s="2">
        <v>43092</v>
      </c>
      <c r="I1968" s="2">
        <v>42990</v>
      </c>
      <c r="M1968" t="s">
        <v>706</v>
      </c>
      <c r="O1968" t="s">
        <v>706</v>
      </c>
      <c r="P1968" t="s">
        <v>571</v>
      </c>
      <c r="Q1968" t="s">
        <v>571</v>
      </c>
      <c r="R1968" t="s">
        <v>42</v>
      </c>
      <c r="S1968" t="s">
        <v>406</v>
      </c>
      <c r="T1968">
        <v>581</v>
      </c>
      <c r="V1968">
        <v>0</v>
      </c>
      <c r="W1968">
        <v>8362.2000000000007</v>
      </c>
    </row>
    <row r="1969" spans="1:23" x14ac:dyDescent="0.35">
      <c r="A1969">
        <v>94000029746</v>
      </c>
      <c r="B1969">
        <v>1208997</v>
      </c>
      <c r="C1969">
        <v>1666086</v>
      </c>
      <c r="E1969" t="s">
        <v>49</v>
      </c>
      <c r="F1969" t="s">
        <v>24</v>
      </c>
      <c r="G1969" t="s">
        <v>25</v>
      </c>
      <c r="H1969" s="2">
        <v>43070</v>
      </c>
      <c r="I1969" s="2">
        <v>42990</v>
      </c>
      <c r="M1969" t="s">
        <v>706</v>
      </c>
      <c r="O1969" t="s">
        <v>706</v>
      </c>
      <c r="P1969" t="s">
        <v>571</v>
      </c>
      <c r="Q1969" t="s">
        <v>571</v>
      </c>
      <c r="R1969" t="s">
        <v>42</v>
      </c>
      <c r="S1969" t="s">
        <v>406</v>
      </c>
      <c r="T1969">
        <v>581</v>
      </c>
      <c r="V1969">
        <v>0</v>
      </c>
      <c r="W1969">
        <v>8362.2000000000007</v>
      </c>
    </row>
    <row r="1970" spans="1:23" x14ac:dyDescent="0.35">
      <c r="A1970">
        <v>94000029746</v>
      </c>
      <c r="B1970">
        <v>1208997</v>
      </c>
      <c r="C1970">
        <v>1666086</v>
      </c>
      <c r="E1970" t="s">
        <v>49</v>
      </c>
      <c r="F1970" t="s">
        <v>24</v>
      </c>
      <c r="G1970" t="s">
        <v>25</v>
      </c>
      <c r="H1970" s="2">
        <v>43070</v>
      </c>
      <c r="I1970" s="2">
        <v>42990</v>
      </c>
      <c r="M1970" t="s">
        <v>706</v>
      </c>
      <c r="O1970" t="s">
        <v>706</v>
      </c>
      <c r="P1970" t="s">
        <v>571</v>
      </c>
      <c r="Q1970" t="s">
        <v>571</v>
      </c>
      <c r="R1970" t="s">
        <v>42</v>
      </c>
      <c r="S1970" t="s">
        <v>406</v>
      </c>
      <c r="T1970">
        <v>581</v>
      </c>
      <c r="V1970">
        <v>0</v>
      </c>
      <c r="W1970">
        <v>8362.2000000000007</v>
      </c>
    </row>
    <row r="1971" spans="1:23" x14ac:dyDescent="0.35">
      <c r="A1971">
        <v>94000029746</v>
      </c>
      <c r="B1971">
        <v>1208997</v>
      </c>
      <c r="C1971">
        <v>1666086</v>
      </c>
      <c r="E1971" t="s">
        <v>49</v>
      </c>
      <c r="F1971" t="s">
        <v>24</v>
      </c>
      <c r="G1971" t="s">
        <v>25</v>
      </c>
      <c r="H1971" s="2">
        <v>43070</v>
      </c>
      <c r="I1971" s="2">
        <v>42990</v>
      </c>
      <c r="M1971" t="s">
        <v>706</v>
      </c>
      <c r="O1971" t="s">
        <v>706</v>
      </c>
      <c r="P1971" t="s">
        <v>571</v>
      </c>
      <c r="Q1971" t="s">
        <v>571</v>
      </c>
      <c r="R1971" t="s">
        <v>42</v>
      </c>
      <c r="S1971" t="s">
        <v>406</v>
      </c>
      <c r="T1971">
        <v>581</v>
      </c>
      <c r="V1971">
        <v>398.2</v>
      </c>
      <c r="W1971">
        <v>8362.2000000000007</v>
      </c>
    </row>
    <row r="1972" spans="1:23" x14ac:dyDescent="0.35">
      <c r="A1972">
        <v>94000029746</v>
      </c>
      <c r="B1972">
        <v>1208997</v>
      </c>
      <c r="C1972">
        <v>1666086</v>
      </c>
      <c r="E1972" t="s">
        <v>49</v>
      </c>
      <c r="F1972" t="s">
        <v>24</v>
      </c>
      <c r="G1972" t="s">
        <v>25</v>
      </c>
      <c r="H1972" s="2">
        <v>43070</v>
      </c>
      <c r="I1972" s="2">
        <v>42990</v>
      </c>
      <c r="M1972" t="s">
        <v>706</v>
      </c>
      <c r="O1972" t="s">
        <v>706</v>
      </c>
      <c r="P1972" t="s">
        <v>571</v>
      </c>
      <c r="Q1972" t="s">
        <v>571</v>
      </c>
      <c r="R1972" t="s">
        <v>42</v>
      </c>
      <c r="S1972" t="s">
        <v>406</v>
      </c>
      <c r="T1972">
        <v>581</v>
      </c>
      <c r="V1972">
        <v>0</v>
      </c>
      <c r="W1972">
        <v>8362.2000000000007</v>
      </c>
    </row>
    <row r="1973" spans="1:23" x14ac:dyDescent="0.35">
      <c r="A1973">
        <v>94000029746</v>
      </c>
      <c r="B1973">
        <v>1208997</v>
      </c>
      <c r="C1973">
        <v>1666086</v>
      </c>
      <c r="E1973" t="s">
        <v>49</v>
      </c>
      <c r="F1973" t="s">
        <v>24</v>
      </c>
      <c r="G1973" t="s">
        <v>25</v>
      </c>
      <c r="H1973" s="2">
        <v>43070</v>
      </c>
      <c r="I1973" s="2">
        <v>42990</v>
      </c>
      <c r="M1973" t="s">
        <v>706</v>
      </c>
      <c r="O1973" t="s">
        <v>706</v>
      </c>
      <c r="P1973" t="s">
        <v>571</v>
      </c>
      <c r="Q1973" t="s">
        <v>571</v>
      </c>
      <c r="R1973" t="s">
        <v>42</v>
      </c>
      <c r="S1973" t="s">
        <v>406</v>
      </c>
      <c r="T1973">
        <v>581</v>
      </c>
      <c r="V1973">
        <v>0</v>
      </c>
      <c r="W1973">
        <v>8362.2000000000007</v>
      </c>
    </row>
    <row r="1974" spans="1:23" x14ac:dyDescent="0.35">
      <c r="A1974">
        <v>94000029746</v>
      </c>
      <c r="B1974">
        <v>1208997</v>
      </c>
      <c r="C1974">
        <v>1666086</v>
      </c>
      <c r="E1974" t="s">
        <v>49</v>
      </c>
      <c r="F1974" t="s">
        <v>24</v>
      </c>
      <c r="G1974" t="s">
        <v>25</v>
      </c>
      <c r="H1974" s="2">
        <v>43132</v>
      </c>
      <c r="I1974" s="2">
        <v>42990</v>
      </c>
      <c r="M1974" t="s">
        <v>706</v>
      </c>
      <c r="O1974" t="s">
        <v>706</v>
      </c>
      <c r="P1974" t="s">
        <v>571</v>
      </c>
      <c r="Q1974" t="s">
        <v>571</v>
      </c>
      <c r="R1974" t="s">
        <v>42</v>
      </c>
      <c r="S1974" t="s">
        <v>406</v>
      </c>
      <c r="T1974">
        <v>581</v>
      </c>
      <c r="V1974">
        <v>0</v>
      </c>
      <c r="W1974">
        <v>9532.8799999999992</v>
      </c>
    </row>
    <row r="1975" spans="1:23" x14ac:dyDescent="0.35">
      <c r="A1975">
        <v>94000029746</v>
      </c>
      <c r="B1975">
        <v>1208997</v>
      </c>
      <c r="C1975">
        <v>1666086</v>
      </c>
      <c r="E1975" t="s">
        <v>49</v>
      </c>
      <c r="F1975" t="s">
        <v>24</v>
      </c>
      <c r="G1975" t="s">
        <v>25</v>
      </c>
      <c r="H1975" s="2">
        <v>43132</v>
      </c>
      <c r="I1975" s="2">
        <v>42990</v>
      </c>
      <c r="M1975" t="s">
        <v>706</v>
      </c>
      <c r="O1975" t="s">
        <v>706</v>
      </c>
      <c r="P1975" t="s">
        <v>571</v>
      </c>
      <c r="Q1975" t="s">
        <v>571</v>
      </c>
      <c r="R1975" t="s">
        <v>42</v>
      </c>
      <c r="S1975" t="s">
        <v>406</v>
      </c>
      <c r="T1975">
        <v>581</v>
      </c>
      <c r="V1975">
        <v>0</v>
      </c>
      <c r="W1975">
        <v>9532.8799999999992</v>
      </c>
    </row>
    <row r="1976" spans="1:23" x14ac:dyDescent="0.35">
      <c r="A1976">
        <v>94000029746</v>
      </c>
      <c r="B1976">
        <v>1208997</v>
      </c>
      <c r="C1976">
        <v>1666086</v>
      </c>
      <c r="E1976" t="s">
        <v>49</v>
      </c>
      <c r="F1976" t="s">
        <v>24</v>
      </c>
      <c r="G1976" t="s">
        <v>25</v>
      </c>
      <c r="H1976" s="2">
        <v>43132</v>
      </c>
      <c r="I1976" s="2">
        <v>42990</v>
      </c>
      <c r="M1976" t="s">
        <v>706</v>
      </c>
      <c r="O1976" t="s">
        <v>706</v>
      </c>
      <c r="P1976" t="s">
        <v>571</v>
      </c>
      <c r="Q1976" t="s">
        <v>571</v>
      </c>
      <c r="R1976" t="s">
        <v>42</v>
      </c>
      <c r="S1976" t="s">
        <v>406</v>
      </c>
      <c r="T1976">
        <v>581</v>
      </c>
      <c r="V1976">
        <v>9532.8799999999992</v>
      </c>
      <c r="W1976">
        <v>9532.8799999999992</v>
      </c>
    </row>
    <row r="1977" spans="1:23" x14ac:dyDescent="0.35">
      <c r="A1977">
        <v>94000029746</v>
      </c>
      <c r="B1977">
        <v>1208997</v>
      </c>
      <c r="C1977">
        <v>1666086</v>
      </c>
      <c r="E1977" t="s">
        <v>49</v>
      </c>
      <c r="F1977" t="s">
        <v>24</v>
      </c>
      <c r="G1977" t="s">
        <v>25</v>
      </c>
      <c r="H1977" s="2">
        <v>43132</v>
      </c>
      <c r="I1977" s="2">
        <v>42990</v>
      </c>
      <c r="M1977" t="s">
        <v>706</v>
      </c>
      <c r="O1977" t="s">
        <v>706</v>
      </c>
      <c r="P1977" t="s">
        <v>571</v>
      </c>
      <c r="Q1977" t="s">
        <v>571</v>
      </c>
      <c r="R1977" t="s">
        <v>42</v>
      </c>
      <c r="S1977" t="s">
        <v>406</v>
      </c>
      <c r="T1977">
        <v>581</v>
      </c>
      <c r="V1977">
        <v>0</v>
      </c>
      <c r="W1977">
        <v>9532.8799999999992</v>
      </c>
    </row>
    <row r="1978" spans="1:23" x14ac:dyDescent="0.35">
      <c r="A1978">
        <v>94000029746</v>
      </c>
      <c r="B1978">
        <v>1208997</v>
      </c>
      <c r="C1978">
        <v>1666086</v>
      </c>
      <c r="E1978" t="s">
        <v>49</v>
      </c>
      <c r="F1978" t="s">
        <v>24</v>
      </c>
      <c r="G1978" t="s">
        <v>25</v>
      </c>
      <c r="H1978" s="2">
        <v>43101</v>
      </c>
      <c r="I1978" s="2">
        <v>42990</v>
      </c>
      <c r="M1978" t="s">
        <v>706</v>
      </c>
      <c r="O1978" t="s">
        <v>706</v>
      </c>
      <c r="P1978" t="s">
        <v>571</v>
      </c>
      <c r="Q1978" t="s">
        <v>571</v>
      </c>
      <c r="R1978" t="s">
        <v>42</v>
      </c>
      <c r="S1978" t="s">
        <v>406</v>
      </c>
      <c r="T1978">
        <v>581</v>
      </c>
      <c r="V1978">
        <v>6128.28</v>
      </c>
      <c r="W1978">
        <v>10554.26</v>
      </c>
    </row>
    <row r="1979" spans="1:23" x14ac:dyDescent="0.35">
      <c r="A1979">
        <v>94000029746</v>
      </c>
      <c r="B1979">
        <v>1208997</v>
      </c>
      <c r="C1979">
        <v>1666086</v>
      </c>
      <c r="E1979" t="s">
        <v>49</v>
      </c>
      <c r="F1979" t="s">
        <v>24</v>
      </c>
      <c r="G1979" t="s">
        <v>25</v>
      </c>
      <c r="H1979" s="2">
        <v>43101</v>
      </c>
      <c r="I1979" s="2">
        <v>42990</v>
      </c>
      <c r="M1979" t="s">
        <v>706</v>
      </c>
      <c r="O1979" t="s">
        <v>706</v>
      </c>
      <c r="P1979" t="s">
        <v>571</v>
      </c>
      <c r="Q1979" t="s">
        <v>571</v>
      </c>
      <c r="R1979" t="s">
        <v>42</v>
      </c>
      <c r="S1979" t="s">
        <v>406</v>
      </c>
      <c r="T1979">
        <v>581</v>
      </c>
      <c r="V1979">
        <v>0</v>
      </c>
      <c r="W1979">
        <v>10554.26</v>
      </c>
    </row>
    <row r="1980" spans="1:23" x14ac:dyDescent="0.35">
      <c r="A1980">
        <v>94000029746</v>
      </c>
      <c r="B1980">
        <v>1208997</v>
      </c>
      <c r="C1980">
        <v>1666086</v>
      </c>
      <c r="E1980" t="s">
        <v>49</v>
      </c>
      <c r="F1980" t="s">
        <v>24</v>
      </c>
      <c r="G1980" t="s">
        <v>25</v>
      </c>
      <c r="H1980" s="2">
        <v>43101</v>
      </c>
      <c r="I1980" s="2">
        <v>42990</v>
      </c>
      <c r="M1980" t="s">
        <v>706</v>
      </c>
      <c r="O1980" t="s">
        <v>706</v>
      </c>
      <c r="P1980" t="s">
        <v>571</v>
      </c>
      <c r="Q1980" t="s">
        <v>571</v>
      </c>
      <c r="R1980" t="s">
        <v>42</v>
      </c>
      <c r="S1980" t="s">
        <v>406</v>
      </c>
      <c r="T1980">
        <v>581</v>
      </c>
      <c r="V1980">
        <v>0</v>
      </c>
      <c r="W1980">
        <v>10554.26</v>
      </c>
    </row>
    <row r="1981" spans="1:23" x14ac:dyDescent="0.35">
      <c r="A1981">
        <v>94000029746</v>
      </c>
      <c r="B1981">
        <v>1208997</v>
      </c>
      <c r="C1981">
        <v>1666086</v>
      </c>
      <c r="E1981" t="s">
        <v>49</v>
      </c>
      <c r="F1981" t="s">
        <v>24</v>
      </c>
      <c r="G1981" t="s">
        <v>25</v>
      </c>
      <c r="H1981" s="2">
        <v>43101</v>
      </c>
      <c r="I1981" s="2">
        <v>42990</v>
      </c>
      <c r="M1981" t="s">
        <v>706</v>
      </c>
      <c r="O1981" t="s">
        <v>706</v>
      </c>
      <c r="P1981" t="s">
        <v>571</v>
      </c>
      <c r="Q1981" t="s">
        <v>571</v>
      </c>
      <c r="R1981" t="s">
        <v>42</v>
      </c>
      <c r="S1981" t="s">
        <v>406</v>
      </c>
      <c r="T1981">
        <v>581</v>
      </c>
      <c r="V1981">
        <v>0</v>
      </c>
      <c r="W1981">
        <v>10554.26</v>
      </c>
    </row>
    <row r="1982" spans="1:23" x14ac:dyDescent="0.35">
      <c r="A1982">
        <v>94000029746</v>
      </c>
      <c r="B1982">
        <v>1208997</v>
      </c>
      <c r="C1982">
        <v>1666086</v>
      </c>
      <c r="E1982" t="s">
        <v>49</v>
      </c>
      <c r="F1982" t="s">
        <v>24</v>
      </c>
      <c r="G1982" t="s">
        <v>25</v>
      </c>
      <c r="H1982" s="2">
        <v>43101</v>
      </c>
      <c r="I1982" s="2">
        <v>42990</v>
      </c>
      <c r="M1982" t="s">
        <v>706</v>
      </c>
      <c r="O1982" t="s">
        <v>706</v>
      </c>
      <c r="P1982" t="s">
        <v>571</v>
      </c>
      <c r="Q1982" t="s">
        <v>571</v>
      </c>
      <c r="R1982" t="s">
        <v>42</v>
      </c>
      <c r="S1982" t="s">
        <v>406</v>
      </c>
      <c r="T1982">
        <v>581</v>
      </c>
      <c r="V1982">
        <v>0</v>
      </c>
      <c r="W1982">
        <v>10554.26</v>
      </c>
    </row>
    <row r="1983" spans="1:23" x14ac:dyDescent="0.35">
      <c r="A1983">
        <v>94000029746</v>
      </c>
      <c r="B1983">
        <v>1208997</v>
      </c>
      <c r="C1983">
        <v>1666086</v>
      </c>
      <c r="E1983" t="s">
        <v>49</v>
      </c>
      <c r="F1983" t="s">
        <v>24</v>
      </c>
      <c r="G1983" t="s">
        <v>25</v>
      </c>
      <c r="H1983" s="2">
        <v>43119</v>
      </c>
      <c r="I1983" s="2">
        <v>42990</v>
      </c>
      <c r="M1983" t="s">
        <v>706</v>
      </c>
      <c r="O1983" t="s">
        <v>706</v>
      </c>
      <c r="P1983" t="s">
        <v>571</v>
      </c>
      <c r="Q1983" t="s">
        <v>571</v>
      </c>
      <c r="R1983" t="s">
        <v>42</v>
      </c>
      <c r="S1983" t="s">
        <v>406</v>
      </c>
      <c r="T1983">
        <v>581</v>
      </c>
      <c r="V1983">
        <v>4425.9799999999996</v>
      </c>
      <c r="W1983">
        <v>10554.26</v>
      </c>
    </row>
    <row r="1984" spans="1:23" x14ac:dyDescent="0.35">
      <c r="A1984">
        <v>94000029746</v>
      </c>
      <c r="B1984">
        <v>1208997</v>
      </c>
      <c r="C1984">
        <v>1666086</v>
      </c>
      <c r="E1984" t="s">
        <v>49</v>
      </c>
      <c r="F1984" t="s">
        <v>24</v>
      </c>
      <c r="G1984" t="s">
        <v>25</v>
      </c>
      <c r="H1984" s="2">
        <v>43101</v>
      </c>
      <c r="I1984" s="2">
        <v>42990</v>
      </c>
      <c r="M1984" t="s">
        <v>706</v>
      </c>
      <c r="O1984" t="s">
        <v>706</v>
      </c>
      <c r="P1984" t="s">
        <v>571</v>
      </c>
      <c r="Q1984" t="s">
        <v>571</v>
      </c>
      <c r="R1984" t="s">
        <v>42</v>
      </c>
      <c r="S1984" t="s">
        <v>406</v>
      </c>
      <c r="T1984">
        <v>581</v>
      </c>
      <c r="V1984">
        <v>0</v>
      </c>
      <c r="W1984">
        <v>10554.26</v>
      </c>
    </row>
    <row r="1985" spans="1:23" x14ac:dyDescent="0.35">
      <c r="A1985">
        <v>94000029746</v>
      </c>
      <c r="B1985">
        <v>1208997</v>
      </c>
      <c r="C1985">
        <v>1666086</v>
      </c>
      <c r="E1985" t="s">
        <v>49</v>
      </c>
      <c r="F1985" t="s">
        <v>24</v>
      </c>
      <c r="G1985" t="s">
        <v>25</v>
      </c>
      <c r="H1985" s="2">
        <v>43058</v>
      </c>
      <c r="I1985" s="2">
        <v>42990</v>
      </c>
      <c r="M1985" t="s">
        <v>706</v>
      </c>
      <c r="O1985" t="s">
        <v>706</v>
      </c>
      <c r="P1985" t="s">
        <v>571</v>
      </c>
      <c r="Q1985" t="s">
        <v>571</v>
      </c>
      <c r="R1985" t="s">
        <v>42</v>
      </c>
      <c r="S1985" t="s">
        <v>406</v>
      </c>
      <c r="T1985">
        <v>581</v>
      </c>
      <c r="V1985">
        <v>2787.4</v>
      </c>
      <c r="W1985">
        <v>11946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43" zoomScaleNormal="100" workbookViewId="0">
      <selection activeCell="G43" sqref="G43"/>
    </sheetView>
  </sheetViews>
  <sheetFormatPr defaultRowHeight="14.5" x14ac:dyDescent="0.35"/>
  <cols>
    <col min="1" max="11" width="8.54296875" customWidth="1"/>
    <col min="12" max="12" width="19.453125" customWidth="1"/>
    <col min="13" max="13" width="21.26953125" customWidth="1"/>
    <col min="14" max="1025" width="8.54296875" customWidth="1"/>
  </cols>
  <sheetData>
    <row r="1" spans="1:13" x14ac:dyDescent="0.35">
      <c r="A1" s="4" t="s">
        <v>707</v>
      </c>
      <c r="B1" s="4" t="s">
        <v>708</v>
      </c>
    </row>
    <row r="2" spans="1:13" x14ac:dyDescent="0.35">
      <c r="A2" s="5">
        <v>1</v>
      </c>
      <c r="B2" s="5">
        <v>1</v>
      </c>
      <c r="L2" s="1" t="s">
        <v>709</v>
      </c>
      <c r="M2" s="1"/>
    </row>
    <row r="3" spans="1:13" x14ac:dyDescent="0.35">
      <c r="A3" s="5">
        <v>2</v>
      </c>
      <c r="B3" s="5">
        <v>4</v>
      </c>
      <c r="L3" s="5" t="s">
        <v>710</v>
      </c>
      <c r="M3" s="5">
        <v>12.4</v>
      </c>
    </row>
    <row r="4" spans="1:13" x14ac:dyDescent="0.35">
      <c r="A4" s="5">
        <v>3</v>
      </c>
      <c r="B4" s="5">
        <v>1</v>
      </c>
      <c r="L4" s="5" t="s">
        <v>711</v>
      </c>
      <c r="M4" s="5">
        <v>3.1387822516046699</v>
      </c>
    </row>
    <row r="5" spans="1:13" x14ac:dyDescent="0.35">
      <c r="A5" s="5">
        <v>4</v>
      </c>
      <c r="B5" s="5">
        <v>6</v>
      </c>
      <c r="L5" s="5" t="s">
        <v>712</v>
      </c>
      <c r="M5" s="5">
        <v>6</v>
      </c>
    </row>
    <row r="6" spans="1:13" x14ac:dyDescent="0.35">
      <c r="A6" s="5">
        <v>5</v>
      </c>
      <c r="B6" s="5">
        <v>3</v>
      </c>
      <c r="L6" s="5" t="s">
        <v>713</v>
      </c>
      <c r="M6" s="5">
        <v>4</v>
      </c>
    </row>
    <row r="7" spans="1:13" x14ac:dyDescent="0.35">
      <c r="A7" s="5">
        <v>6</v>
      </c>
      <c r="B7" s="5">
        <v>3</v>
      </c>
      <c r="L7" s="5" t="s">
        <v>714</v>
      </c>
      <c r="M7" s="5">
        <v>17.191818423007401</v>
      </c>
    </row>
    <row r="8" spans="1:13" x14ac:dyDescent="0.35">
      <c r="A8" s="5">
        <v>7</v>
      </c>
      <c r="B8" s="5">
        <v>0</v>
      </c>
      <c r="L8" s="5" t="s">
        <v>715</v>
      </c>
      <c r="M8" s="5">
        <v>295.55862068965502</v>
      </c>
    </row>
    <row r="9" spans="1:13" x14ac:dyDescent="0.35">
      <c r="A9" s="5">
        <v>8</v>
      </c>
      <c r="B9" s="5">
        <v>1</v>
      </c>
      <c r="L9" s="5" t="s">
        <v>716</v>
      </c>
      <c r="M9" s="5">
        <v>10.611256584694299</v>
      </c>
    </row>
    <row r="10" spans="1:13" x14ac:dyDescent="0.35">
      <c r="A10" s="5">
        <v>9</v>
      </c>
      <c r="B10" s="5">
        <v>2</v>
      </c>
      <c r="L10" s="5" t="s">
        <v>717</v>
      </c>
      <c r="M10" s="5">
        <v>3.0578052043541</v>
      </c>
    </row>
    <row r="11" spans="1:13" x14ac:dyDescent="0.35">
      <c r="A11" s="5">
        <v>10</v>
      </c>
      <c r="B11" s="5">
        <v>2</v>
      </c>
      <c r="L11" s="5" t="s">
        <v>718</v>
      </c>
      <c r="M11" s="5">
        <v>83</v>
      </c>
    </row>
    <row r="12" spans="1:13" x14ac:dyDescent="0.35">
      <c r="A12" s="5">
        <v>11</v>
      </c>
      <c r="B12" s="5">
        <v>0</v>
      </c>
      <c r="L12" s="5" t="s">
        <v>719</v>
      </c>
      <c r="M12" s="5">
        <v>1</v>
      </c>
    </row>
    <row r="13" spans="1:13" x14ac:dyDescent="0.35">
      <c r="A13" s="5">
        <v>12</v>
      </c>
      <c r="B13" s="5">
        <v>1</v>
      </c>
      <c r="L13" s="5" t="s">
        <v>720</v>
      </c>
      <c r="M13" s="5">
        <v>84</v>
      </c>
    </row>
    <row r="14" spans="1:13" x14ac:dyDescent="0.35">
      <c r="A14" s="5">
        <v>13</v>
      </c>
      <c r="B14" s="5">
        <v>0</v>
      </c>
      <c r="L14" s="6" t="s">
        <v>721</v>
      </c>
      <c r="M14" s="6">
        <v>6.4195305011819102</v>
      </c>
    </row>
    <row r="15" spans="1:13" x14ac:dyDescent="0.35">
      <c r="A15" s="5">
        <v>14</v>
      </c>
      <c r="B15" s="5">
        <v>0</v>
      </c>
    </row>
    <row r="16" spans="1:13" x14ac:dyDescent="0.35">
      <c r="A16" s="5">
        <v>15</v>
      </c>
      <c r="B16" s="5">
        <v>0</v>
      </c>
    </row>
    <row r="17" spans="1:2" x14ac:dyDescent="0.35">
      <c r="A17" s="5">
        <v>16</v>
      </c>
      <c r="B17" s="5">
        <v>0</v>
      </c>
    </row>
    <row r="18" spans="1:2" x14ac:dyDescent="0.35">
      <c r="A18" s="5">
        <v>17</v>
      </c>
      <c r="B18" s="5">
        <v>0</v>
      </c>
    </row>
    <row r="19" spans="1:2" x14ac:dyDescent="0.35">
      <c r="A19" s="5">
        <v>18</v>
      </c>
      <c r="B19" s="5">
        <v>0</v>
      </c>
    </row>
    <row r="20" spans="1:2" x14ac:dyDescent="0.35">
      <c r="A20" s="5">
        <v>19</v>
      </c>
      <c r="B20" s="5">
        <v>1</v>
      </c>
    </row>
    <row r="21" spans="1:2" x14ac:dyDescent="0.35">
      <c r="A21" s="5">
        <v>20</v>
      </c>
      <c r="B21" s="5">
        <v>1</v>
      </c>
    </row>
    <row r="22" spans="1:2" x14ac:dyDescent="0.35">
      <c r="A22" s="5">
        <v>21</v>
      </c>
      <c r="B22" s="5">
        <v>1</v>
      </c>
    </row>
    <row r="23" spans="1:2" x14ac:dyDescent="0.35">
      <c r="A23" s="5">
        <v>22</v>
      </c>
      <c r="B23" s="5">
        <v>0</v>
      </c>
    </row>
    <row r="24" spans="1:2" x14ac:dyDescent="0.35">
      <c r="A24" s="5">
        <v>23</v>
      </c>
      <c r="B24" s="5">
        <v>0</v>
      </c>
    </row>
    <row r="25" spans="1:2" x14ac:dyDescent="0.35">
      <c r="A25" s="5">
        <v>24</v>
      </c>
      <c r="B25" s="5">
        <v>0</v>
      </c>
    </row>
    <row r="26" spans="1:2" x14ac:dyDescent="0.35">
      <c r="A26" s="5">
        <v>25</v>
      </c>
      <c r="B26" s="5">
        <v>1</v>
      </c>
    </row>
    <row r="27" spans="1:2" x14ac:dyDescent="0.35">
      <c r="A27" s="5">
        <v>26</v>
      </c>
      <c r="B27" s="5">
        <v>0</v>
      </c>
    </row>
    <row r="28" spans="1:2" x14ac:dyDescent="0.35">
      <c r="A28" s="5">
        <v>27</v>
      </c>
      <c r="B28" s="5">
        <v>0</v>
      </c>
    </row>
    <row r="29" spans="1:2" x14ac:dyDescent="0.35">
      <c r="A29" s="5">
        <v>28</v>
      </c>
      <c r="B29" s="5">
        <v>0</v>
      </c>
    </row>
    <row r="30" spans="1:2" x14ac:dyDescent="0.35">
      <c r="A30" s="5">
        <v>29</v>
      </c>
      <c r="B30" s="5">
        <v>1</v>
      </c>
    </row>
    <row r="31" spans="1:2" x14ac:dyDescent="0.35">
      <c r="A31" s="5">
        <v>30</v>
      </c>
      <c r="B31" s="5">
        <v>0</v>
      </c>
    </row>
    <row r="32" spans="1:2" x14ac:dyDescent="0.35">
      <c r="A32" s="6" t="s">
        <v>722</v>
      </c>
      <c r="B32" s="6">
        <v>1</v>
      </c>
    </row>
    <row r="41" spans="1:4" x14ac:dyDescent="0.35">
      <c r="A41" t="s">
        <v>723</v>
      </c>
      <c r="B41" t="s">
        <v>723</v>
      </c>
    </row>
    <row r="42" spans="1:4" x14ac:dyDescent="0.35">
      <c r="B42">
        <v>1</v>
      </c>
    </row>
    <row r="43" spans="1:4" x14ac:dyDescent="0.35">
      <c r="B43">
        <v>2</v>
      </c>
    </row>
    <row r="44" spans="1:4" x14ac:dyDescent="0.35">
      <c r="B44">
        <v>2</v>
      </c>
    </row>
    <row r="45" spans="1:4" x14ac:dyDescent="0.35">
      <c r="B45">
        <v>2</v>
      </c>
      <c r="D45">
        <v>1</v>
      </c>
    </row>
    <row r="46" spans="1:4" x14ac:dyDescent="0.35">
      <c r="B46">
        <v>2</v>
      </c>
      <c r="D46">
        <v>2</v>
      </c>
    </row>
    <row r="47" spans="1:4" x14ac:dyDescent="0.35">
      <c r="B47">
        <v>3</v>
      </c>
      <c r="D47">
        <v>3</v>
      </c>
    </row>
    <row r="48" spans="1:4" x14ac:dyDescent="0.35">
      <c r="B48">
        <v>4</v>
      </c>
      <c r="D48">
        <v>4</v>
      </c>
    </row>
    <row r="49" spans="1:4" x14ac:dyDescent="0.35">
      <c r="B49">
        <v>4</v>
      </c>
      <c r="D49">
        <v>5</v>
      </c>
    </row>
    <row r="50" spans="1:4" x14ac:dyDescent="0.35">
      <c r="B50">
        <v>4</v>
      </c>
      <c r="D50">
        <v>6</v>
      </c>
    </row>
    <row r="51" spans="1:4" x14ac:dyDescent="0.35">
      <c r="B51">
        <v>4</v>
      </c>
      <c r="D51">
        <v>7</v>
      </c>
    </row>
    <row r="52" spans="1:4" x14ac:dyDescent="0.35">
      <c r="B52">
        <v>4</v>
      </c>
      <c r="D52">
        <v>8</v>
      </c>
    </row>
    <row r="53" spans="1:4" x14ac:dyDescent="0.35">
      <c r="B53">
        <v>5</v>
      </c>
      <c r="D53">
        <v>9</v>
      </c>
    </row>
    <row r="54" spans="1:4" x14ac:dyDescent="0.35">
      <c r="B54">
        <v>5</v>
      </c>
      <c r="D54">
        <v>10</v>
      </c>
    </row>
    <row r="55" spans="1:4" x14ac:dyDescent="0.35">
      <c r="B55">
        <v>5</v>
      </c>
      <c r="D55">
        <v>11</v>
      </c>
    </row>
    <row r="56" spans="1:4" x14ac:dyDescent="0.35">
      <c r="B56">
        <v>6</v>
      </c>
      <c r="D56">
        <v>12</v>
      </c>
    </row>
    <row r="57" spans="1:4" x14ac:dyDescent="0.35">
      <c r="B57">
        <v>6</v>
      </c>
      <c r="D57">
        <v>13</v>
      </c>
    </row>
    <row r="58" spans="1:4" x14ac:dyDescent="0.35">
      <c r="B58">
        <v>6</v>
      </c>
      <c r="D58">
        <v>14</v>
      </c>
    </row>
    <row r="59" spans="1:4" x14ac:dyDescent="0.35">
      <c r="A59" t="s">
        <v>724</v>
      </c>
      <c r="B59">
        <f>MEDIAN(B40:B58)</f>
        <v>4</v>
      </c>
      <c r="D59">
        <v>15</v>
      </c>
    </row>
    <row r="60" spans="1:4" x14ac:dyDescent="0.35">
      <c r="B60">
        <v>8</v>
      </c>
      <c r="D60">
        <v>16</v>
      </c>
    </row>
    <row r="61" spans="1:4" x14ac:dyDescent="0.35">
      <c r="B61">
        <v>9</v>
      </c>
      <c r="D61">
        <v>17</v>
      </c>
    </row>
    <row r="62" spans="1:4" x14ac:dyDescent="0.35">
      <c r="B62">
        <v>9</v>
      </c>
      <c r="D62">
        <v>18</v>
      </c>
    </row>
    <row r="63" spans="1:4" x14ac:dyDescent="0.35">
      <c r="B63">
        <v>10</v>
      </c>
      <c r="D63">
        <v>19</v>
      </c>
    </row>
    <row r="64" spans="1:4" x14ac:dyDescent="0.35">
      <c r="B64">
        <v>10</v>
      </c>
      <c r="D64">
        <v>20</v>
      </c>
    </row>
    <row r="65" spans="2:4" x14ac:dyDescent="0.35">
      <c r="B65">
        <v>12</v>
      </c>
      <c r="D65">
        <v>21</v>
      </c>
    </row>
    <row r="66" spans="2:4" x14ac:dyDescent="0.35">
      <c r="B66">
        <v>19</v>
      </c>
      <c r="D66">
        <v>22</v>
      </c>
    </row>
    <row r="67" spans="2:4" x14ac:dyDescent="0.35">
      <c r="B67">
        <v>20</v>
      </c>
      <c r="D67">
        <v>23</v>
      </c>
    </row>
    <row r="68" spans="2:4" x14ac:dyDescent="0.35">
      <c r="B68">
        <v>21</v>
      </c>
      <c r="D68">
        <v>24</v>
      </c>
    </row>
    <row r="69" spans="2:4" x14ac:dyDescent="0.35">
      <c r="B69">
        <v>25</v>
      </c>
      <c r="D69">
        <v>25</v>
      </c>
    </row>
    <row r="70" spans="2:4" x14ac:dyDescent="0.35">
      <c r="B70">
        <v>29</v>
      </c>
      <c r="D70">
        <v>26</v>
      </c>
    </row>
    <row r="71" spans="2:4" x14ac:dyDescent="0.35">
      <c r="B71">
        <v>51</v>
      </c>
      <c r="D71">
        <v>27</v>
      </c>
    </row>
    <row r="72" spans="2:4" x14ac:dyDescent="0.35">
      <c r="B72">
        <v>84</v>
      </c>
      <c r="D72">
        <v>28</v>
      </c>
    </row>
    <row r="73" spans="2:4" x14ac:dyDescent="0.35">
      <c r="D73">
        <v>29</v>
      </c>
    </row>
    <row r="74" spans="2:4" x14ac:dyDescent="0.35">
      <c r="D74">
        <v>30</v>
      </c>
    </row>
  </sheetData>
  <mergeCells count="1">
    <mergeCell ref="L2:M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63"/>
  <sheetViews>
    <sheetView zoomScaleNormal="100" workbookViewId="0">
      <selection activeCell="G44" sqref="G44"/>
    </sheetView>
  </sheetViews>
  <sheetFormatPr defaultRowHeight="14.5" x14ac:dyDescent="0.35"/>
  <cols>
    <col min="1" max="2" width="8.54296875" customWidth="1"/>
    <col min="3" max="3" width="15.54296875" customWidth="1"/>
    <col min="4" max="4" width="23.7265625" customWidth="1"/>
    <col min="5" max="5" width="8.54296875" customWidth="1"/>
    <col min="6" max="6" width="20.26953125" customWidth="1"/>
    <col min="7" max="7" width="9.08984375" customWidth="1"/>
    <col min="8" max="8" width="8.54296875" customWidth="1"/>
    <col min="9" max="9" width="17.7265625" customWidth="1"/>
    <col min="10" max="10" width="19.54296875" customWidth="1"/>
    <col min="11" max="1025" width="8.54296875" customWidth="1"/>
  </cols>
  <sheetData>
    <row r="4" spans="2:5" x14ac:dyDescent="0.35">
      <c r="C4" t="s">
        <v>0</v>
      </c>
      <c r="D4" t="s">
        <v>12</v>
      </c>
    </row>
    <row r="5" spans="2:5" ht="29" x14ac:dyDescent="0.35">
      <c r="C5">
        <v>10000036956</v>
      </c>
      <c r="D5" s="7" t="s">
        <v>725</v>
      </c>
    </row>
    <row r="6" spans="2:5" ht="29" x14ac:dyDescent="0.35">
      <c r="C6">
        <v>10000031003</v>
      </c>
      <c r="D6" s="7" t="s">
        <v>726</v>
      </c>
    </row>
    <row r="7" spans="2:5" ht="29" x14ac:dyDescent="0.35">
      <c r="C7">
        <v>10000030530</v>
      </c>
      <c r="D7" s="7" t="s">
        <v>727</v>
      </c>
    </row>
    <row r="8" spans="2:5" ht="29" x14ac:dyDescent="0.35">
      <c r="C8">
        <v>10000321706</v>
      </c>
      <c r="D8" s="7" t="s">
        <v>727</v>
      </c>
    </row>
    <row r="9" spans="2:5" ht="29" x14ac:dyDescent="0.35">
      <c r="C9">
        <v>10000321706</v>
      </c>
      <c r="D9" s="7" t="s">
        <v>727</v>
      </c>
    </row>
    <row r="10" spans="2:5" ht="29" x14ac:dyDescent="0.35">
      <c r="C10">
        <v>10000321706</v>
      </c>
      <c r="D10" s="7" t="s">
        <v>727</v>
      </c>
    </row>
    <row r="11" spans="2:5" ht="29" x14ac:dyDescent="0.35">
      <c r="C11">
        <v>10000031003</v>
      </c>
      <c r="D11" s="7" t="s">
        <v>728</v>
      </c>
    </row>
    <row r="12" spans="2:5" ht="29" x14ac:dyDescent="0.35">
      <c r="C12">
        <v>10000031003</v>
      </c>
      <c r="D12" s="7" t="s">
        <v>728</v>
      </c>
    </row>
    <row r="13" spans="2:5" ht="29" x14ac:dyDescent="0.35">
      <c r="C13">
        <v>10000036956</v>
      </c>
      <c r="D13" s="7" t="s">
        <v>729</v>
      </c>
      <c r="E13" t="s">
        <v>730</v>
      </c>
    </row>
    <row r="14" spans="2:5" x14ac:dyDescent="0.35">
      <c r="C14">
        <v>10100011523</v>
      </c>
      <c r="D14" t="s">
        <v>47</v>
      </c>
      <c r="E14" t="s">
        <v>730</v>
      </c>
    </row>
    <row r="15" spans="2:5" ht="29" x14ac:dyDescent="0.35">
      <c r="B15" s="8"/>
      <c r="C15">
        <v>10000187187</v>
      </c>
      <c r="D15" s="7" t="s">
        <v>731</v>
      </c>
      <c r="E15" t="s">
        <v>732</v>
      </c>
    </row>
    <row r="16" spans="2:5" x14ac:dyDescent="0.35">
      <c r="C16">
        <v>61000000069</v>
      </c>
      <c r="D16" t="s">
        <v>441</v>
      </c>
      <c r="E16" t="s">
        <v>733</v>
      </c>
    </row>
    <row r="17" spans="3:7" ht="29" x14ac:dyDescent="0.35">
      <c r="C17">
        <v>10000183915</v>
      </c>
      <c r="D17" s="7" t="s">
        <v>734</v>
      </c>
    </row>
    <row r="18" spans="3:7" ht="29" x14ac:dyDescent="0.35">
      <c r="C18">
        <v>10000016247</v>
      </c>
      <c r="D18" s="7" t="s">
        <v>735</v>
      </c>
      <c r="G18" s="7"/>
    </row>
    <row r="19" spans="3:7" x14ac:dyDescent="0.35">
      <c r="C19">
        <v>10100044083</v>
      </c>
      <c r="D19" t="s">
        <v>736</v>
      </c>
    </row>
    <row r="20" spans="3:7" x14ac:dyDescent="0.35">
      <c r="C20">
        <v>30000063824</v>
      </c>
      <c r="D20" t="s">
        <v>737</v>
      </c>
    </row>
    <row r="21" spans="3:7" ht="29" x14ac:dyDescent="0.35">
      <c r="C21">
        <v>10100002252</v>
      </c>
      <c r="D21" s="7" t="s">
        <v>738</v>
      </c>
    </row>
    <row r="22" spans="3:7" ht="29" x14ac:dyDescent="0.35">
      <c r="C22">
        <v>10000321706</v>
      </c>
      <c r="D22" s="7" t="s">
        <v>739</v>
      </c>
    </row>
    <row r="23" spans="3:7" ht="29" x14ac:dyDescent="0.35">
      <c r="C23">
        <v>10000321706</v>
      </c>
      <c r="D23" s="7" t="s">
        <v>739</v>
      </c>
    </row>
    <row r="24" spans="3:7" ht="29" x14ac:dyDescent="0.35">
      <c r="C24">
        <v>10000321706</v>
      </c>
      <c r="D24" s="7" t="s">
        <v>740</v>
      </c>
    </row>
    <row r="25" spans="3:7" ht="29" x14ac:dyDescent="0.35">
      <c r="C25">
        <v>10000321706</v>
      </c>
      <c r="D25" s="7" t="s">
        <v>741</v>
      </c>
    </row>
    <row r="26" spans="3:7" ht="29" x14ac:dyDescent="0.35">
      <c r="C26">
        <v>10000187187</v>
      </c>
      <c r="D26" s="7" t="s">
        <v>742</v>
      </c>
    </row>
    <row r="27" spans="3:7" ht="29" x14ac:dyDescent="0.35">
      <c r="C27">
        <v>10000031003</v>
      </c>
      <c r="D27" s="7" t="s">
        <v>743</v>
      </c>
    </row>
    <row r="28" spans="3:7" ht="29" x14ac:dyDescent="0.35">
      <c r="C28">
        <v>10000031003</v>
      </c>
      <c r="D28" s="7" t="s">
        <v>744</v>
      </c>
    </row>
    <row r="29" spans="3:7" ht="29" x14ac:dyDescent="0.35">
      <c r="C29">
        <v>10000031003</v>
      </c>
      <c r="D29" s="7" t="s">
        <v>744</v>
      </c>
    </row>
    <row r="30" spans="3:7" ht="29" x14ac:dyDescent="0.35">
      <c r="C30">
        <v>10000258279</v>
      </c>
      <c r="D30" s="7" t="s">
        <v>745</v>
      </c>
    </row>
    <row r="31" spans="3:7" ht="29" x14ac:dyDescent="0.35">
      <c r="C31">
        <v>10000312821</v>
      </c>
      <c r="D31" s="7" t="s">
        <v>746</v>
      </c>
    </row>
    <row r="32" spans="3:7" ht="29" x14ac:dyDescent="0.35">
      <c r="C32">
        <v>10000321706</v>
      </c>
      <c r="D32" s="7" t="s">
        <v>746</v>
      </c>
    </row>
    <row r="33" spans="3:10" ht="29" x14ac:dyDescent="0.35">
      <c r="C33">
        <v>10000031003</v>
      </c>
      <c r="D33" s="7" t="s">
        <v>747</v>
      </c>
    </row>
    <row r="34" spans="3:10" ht="29" x14ac:dyDescent="0.35">
      <c r="C34">
        <v>10000321706</v>
      </c>
      <c r="D34" s="7" t="s">
        <v>748</v>
      </c>
    </row>
    <row r="35" spans="3:10" ht="29" x14ac:dyDescent="0.35">
      <c r="C35">
        <v>10000321706</v>
      </c>
      <c r="D35" s="7" t="s">
        <v>749</v>
      </c>
    </row>
    <row r="36" spans="3:10" ht="29" x14ac:dyDescent="0.35">
      <c r="C36">
        <v>10000031003</v>
      </c>
      <c r="D36" s="7" t="s">
        <v>750</v>
      </c>
    </row>
    <row r="37" spans="3:10" x14ac:dyDescent="0.35">
      <c r="C37">
        <v>71000011218</v>
      </c>
      <c r="D37" t="s">
        <v>751</v>
      </c>
    </row>
    <row r="38" spans="3:10" x14ac:dyDescent="0.35">
      <c r="C38">
        <v>94000026415</v>
      </c>
      <c r="D38" t="s">
        <v>752</v>
      </c>
    </row>
    <row r="39" spans="3:10" ht="29" x14ac:dyDescent="0.35">
      <c r="C39">
        <v>10000183915</v>
      </c>
      <c r="D39" s="7" t="s">
        <v>753</v>
      </c>
    </row>
    <row r="40" spans="3:10" ht="29" x14ac:dyDescent="0.35">
      <c r="C40">
        <v>10000277689</v>
      </c>
      <c r="D40" s="7" t="s">
        <v>753</v>
      </c>
    </row>
    <row r="41" spans="3:10" ht="29" x14ac:dyDescent="0.35">
      <c r="C41">
        <v>10000031003</v>
      </c>
      <c r="D41" s="7" t="s">
        <v>754</v>
      </c>
    </row>
    <row r="42" spans="3:10" ht="29" x14ac:dyDescent="0.35">
      <c r="C42">
        <v>10000031003</v>
      </c>
      <c r="D42" s="7" t="s">
        <v>755</v>
      </c>
    </row>
    <row r="43" spans="3:10" ht="29" x14ac:dyDescent="0.35">
      <c r="C43">
        <v>10000031003</v>
      </c>
      <c r="D43" s="7" t="s">
        <v>756</v>
      </c>
    </row>
    <row r="44" spans="3:10" ht="29" x14ac:dyDescent="0.35">
      <c r="C44">
        <v>10000321706</v>
      </c>
      <c r="D44" s="7" t="s">
        <v>757</v>
      </c>
    </row>
    <row r="46" spans="3:10" x14ac:dyDescent="0.35">
      <c r="I46" t="s">
        <v>758</v>
      </c>
      <c r="J46">
        <v>7</v>
      </c>
    </row>
    <row r="47" spans="3:10" x14ac:dyDescent="0.35">
      <c r="I47" t="s">
        <v>759</v>
      </c>
      <c r="J47">
        <v>5</v>
      </c>
    </row>
    <row r="48" spans="3:10" x14ac:dyDescent="0.35">
      <c r="I48" t="s">
        <v>760</v>
      </c>
      <c r="J48">
        <v>4</v>
      </c>
    </row>
    <row r="49" spans="9:10" x14ac:dyDescent="0.35">
      <c r="I49" t="s">
        <v>761</v>
      </c>
      <c r="J49">
        <v>3</v>
      </c>
    </row>
    <row r="50" spans="9:10" x14ac:dyDescent="0.35">
      <c r="I50" t="s">
        <v>762</v>
      </c>
      <c r="J50">
        <v>3</v>
      </c>
    </row>
    <row r="51" spans="9:10" x14ac:dyDescent="0.35">
      <c r="I51" t="s">
        <v>763</v>
      </c>
      <c r="J51">
        <v>2</v>
      </c>
    </row>
    <row r="52" spans="9:10" x14ac:dyDescent="0.35">
      <c r="I52" t="s">
        <v>764</v>
      </c>
      <c r="J52">
        <v>2</v>
      </c>
    </row>
    <row r="53" spans="9:10" x14ac:dyDescent="0.35">
      <c r="I53" t="s">
        <v>765</v>
      </c>
      <c r="J53">
        <v>2</v>
      </c>
    </row>
    <row r="54" spans="9:10" x14ac:dyDescent="0.35">
      <c r="I54" t="s">
        <v>766</v>
      </c>
      <c r="J54">
        <v>2</v>
      </c>
    </row>
    <row r="55" spans="9:10" x14ac:dyDescent="0.35">
      <c r="I55" t="s">
        <v>767</v>
      </c>
      <c r="J55">
        <v>1</v>
      </c>
    </row>
    <row r="56" spans="9:10" x14ac:dyDescent="0.35">
      <c r="I56" t="s">
        <v>768</v>
      </c>
      <c r="J56">
        <v>1</v>
      </c>
    </row>
    <row r="57" spans="9:10" x14ac:dyDescent="0.35">
      <c r="I57" t="s">
        <v>769</v>
      </c>
      <c r="J57">
        <v>1</v>
      </c>
    </row>
    <row r="58" spans="9:10" x14ac:dyDescent="0.35">
      <c r="I58" t="s">
        <v>770</v>
      </c>
      <c r="J58">
        <v>1</v>
      </c>
    </row>
    <row r="59" spans="9:10" x14ac:dyDescent="0.35">
      <c r="I59" t="s">
        <v>771</v>
      </c>
      <c r="J59">
        <v>1</v>
      </c>
    </row>
    <row r="60" spans="9:10" x14ac:dyDescent="0.35">
      <c r="I60" t="s">
        <v>772</v>
      </c>
      <c r="J60">
        <v>1</v>
      </c>
    </row>
    <row r="61" spans="9:10" x14ac:dyDescent="0.35">
      <c r="I61" t="s">
        <v>773</v>
      </c>
      <c r="J61">
        <v>1</v>
      </c>
    </row>
    <row r="62" spans="9:10" x14ac:dyDescent="0.35">
      <c r="I62" t="s">
        <v>774</v>
      </c>
      <c r="J62">
        <v>1</v>
      </c>
    </row>
    <row r="63" spans="9:10" x14ac:dyDescent="0.35">
      <c r="I63" t="s">
        <v>775</v>
      </c>
      <c r="J6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workbookViewId="0">
      <selection activeCell="A9" sqref="A9"/>
    </sheetView>
  </sheetViews>
  <sheetFormatPr defaultRowHeight="14.5" x14ac:dyDescent="0.35"/>
  <sheetData>
    <row r="1" spans="1:5" x14ac:dyDescent="0.35">
      <c r="A1" t="s">
        <v>833</v>
      </c>
      <c r="B1" t="s">
        <v>834</v>
      </c>
      <c r="C1" t="s">
        <v>835</v>
      </c>
      <c r="D1" t="s">
        <v>836</v>
      </c>
      <c r="E1" t="s">
        <v>837</v>
      </c>
    </row>
    <row r="2" spans="1:5" x14ac:dyDescent="0.35">
      <c r="A2">
        <v>0</v>
      </c>
      <c r="B2">
        <f>COUNTIFS('Prepped data'!$AM$2:$AM$46,"&gt;"&amp;$A$2-1)</f>
        <v>29</v>
      </c>
      <c r="C2">
        <f>COUNTIFS('Prepped data'!$AM$2:$AM$46,$A$2,'Prepped data'!$AN$2:$AN$46,"&lt;&gt;"&amp;1)</f>
        <v>1</v>
      </c>
      <c r="D2">
        <f>1-$C$2/$B$2</f>
        <v>0.96551724137931039</v>
      </c>
      <c r="E2">
        <f>PRODUCT(D2:$D$2)</f>
        <v>0.96551724137931039</v>
      </c>
    </row>
    <row r="3" spans="1:5" x14ac:dyDescent="0.35">
      <c r="A3">
        <v>0.99999990000000005</v>
      </c>
      <c r="E3">
        <f>$E$2</f>
        <v>0.96551724137931039</v>
      </c>
    </row>
    <row r="4" spans="1:5" x14ac:dyDescent="0.35">
      <c r="A4">
        <v>1</v>
      </c>
      <c r="B4">
        <f>COUNTIFS('Prepped data'!$AM$2:$AM$46,"&gt;"&amp;$A$4-1)</f>
        <v>28</v>
      </c>
      <c r="C4">
        <f>COUNTIFS('Prepped data'!$AM$2:$AM$46,$A$4,'Prepped data'!$AN$2:$AN$46,"&lt;&gt;"&amp;1)</f>
        <v>0</v>
      </c>
      <c r="D4">
        <f>1-$C$4/$B$4</f>
        <v>1</v>
      </c>
      <c r="E4">
        <f>PRODUCT(D2:$D$4)</f>
        <v>0.96551724137931039</v>
      </c>
    </row>
    <row r="5" spans="1:5" x14ac:dyDescent="0.35">
      <c r="A5">
        <v>1.9999999000000002</v>
      </c>
      <c r="E5">
        <f>$E$4</f>
        <v>0.96551724137931039</v>
      </c>
    </row>
    <row r="6" spans="1:5" x14ac:dyDescent="0.35">
      <c r="A6">
        <v>2</v>
      </c>
      <c r="B6">
        <f>COUNTIFS('Prepped data'!$AM$2:$AM$46,"&gt;"&amp;$A$6-1)</f>
        <v>28</v>
      </c>
      <c r="C6">
        <f>COUNTIFS('Prepped data'!$AM$2:$AM$46,$A$6,'Prepped data'!$AN$2:$AN$46,"&lt;&gt;"&amp;1)</f>
        <v>1</v>
      </c>
      <c r="D6">
        <f>1-$C$6/$B$6</f>
        <v>0.9642857142857143</v>
      </c>
      <c r="E6">
        <f>PRODUCT(D2:$D$6)</f>
        <v>0.93103448275862077</v>
      </c>
    </row>
    <row r="7" spans="1:5" x14ac:dyDescent="0.35">
      <c r="A7">
        <v>2.9999999000000002</v>
      </c>
      <c r="E7">
        <f>$E$6</f>
        <v>0.93103448275862077</v>
      </c>
    </row>
    <row r="8" spans="1:5" x14ac:dyDescent="0.35">
      <c r="A8">
        <v>3</v>
      </c>
      <c r="B8">
        <f>COUNTIFS('Prepped data'!$AM$2:$AM$46,"&gt;"&amp;$A$8-1)</f>
        <v>27</v>
      </c>
      <c r="C8">
        <f>COUNTIFS('Prepped data'!$AM$2:$AM$46,$A$8,'Prepped data'!$AN$2:$AN$46,"&lt;&gt;"&amp;1)</f>
        <v>0</v>
      </c>
      <c r="D8">
        <f>1-$C$8/$B$8</f>
        <v>1</v>
      </c>
      <c r="E8">
        <f>PRODUCT(D2:$D$8)</f>
        <v>0.93103448275862077</v>
      </c>
    </row>
    <row r="9" spans="1:5" x14ac:dyDescent="0.35">
      <c r="A9">
        <v>3.9999999000000002</v>
      </c>
      <c r="E9">
        <f>$E$8</f>
        <v>0.93103448275862077</v>
      </c>
    </row>
    <row r="10" spans="1:5" x14ac:dyDescent="0.35">
      <c r="A10">
        <v>4</v>
      </c>
      <c r="B10">
        <f>COUNTIFS('Prepped data'!$AM$2:$AM$46,"&gt;"&amp;$A$10-1)</f>
        <v>27</v>
      </c>
      <c r="C10">
        <f>COUNTIFS('Prepped data'!$AM$2:$AM$46,$A$10,'Prepped data'!$AN$2:$AN$46,"&lt;&gt;"&amp;1)</f>
        <v>0</v>
      </c>
      <c r="D10">
        <f>1-$C$10/$B$10</f>
        <v>1</v>
      </c>
      <c r="E10">
        <f>PRODUCT(D2:$D$10)</f>
        <v>0.93103448275862077</v>
      </c>
    </row>
    <row r="11" spans="1:5" x14ac:dyDescent="0.35">
      <c r="A11">
        <v>4.9999998999999997</v>
      </c>
      <c r="E11">
        <f>$E$10</f>
        <v>0.93103448275862077</v>
      </c>
    </row>
    <row r="12" spans="1:5" x14ac:dyDescent="0.35">
      <c r="A12">
        <v>5</v>
      </c>
      <c r="B12">
        <f>COUNTIFS('Prepped data'!$AM$2:$AM$46,"&gt;"&amp;$A$12-1)</f>
        <v>27</v>
      </c>
      <c r="C12">
        <f>COUNTIFS('Prepped data'!$AM$2:$AM$46,$A$12,'Prepped data'!$AN$2:$AN$46,"&lt;&gt;"&amp;1)</f>
        <v>0</v>
      </c>
      <c r="D12">
        <f>1-$C$12/$B$12</f>
        <v>1</v>
      </c>
      <c r="E12">
        <f>PRODUCT(D2:$D$12)</f>
        <v>0.93103448275862077</v>
      </c>
    </row>
    <row r="13" spans="1:5" x14ac:dyDescent="0.35">
      <c r="A13">
        <v>5.9999998999999997</v>
      </c>
      <c r="E13">
        <f>$E$12</f>
        <v>0.93103448275862077</v>
      </c>
    </row>
    <row r="14" spans="1:5" x14ac:dyDescent="0.35">
      <c r="A14">
        <v>6</v>
      </c>
      <c r="B14">
        <f>COUNTIFS('Prepped data'!$AM$2:$AM$46,"&gt;"&amp;$A$14-1)</f>
        <v>27</v>
      </c>
      <c r="C14">
        <f>COUNTIFS('Prepped data'!$AM$2:$AM$46,$A$14,'Prepped data'!$AN$2:$AN$46,"&lt;&gt;"&amp;1)</f>
        <v>0</v>
      </c>
      <c r="D14">
        <f>1-$C$14/$B$14</f>
        <v>1</v>
      </c>
      <c r="E14">
        <f>PRODUCT(D2:$D$14)</f>
        <v>0.93103448275862077</v>
      </c>
    </row>
    <row r="15" spans="1:5" x14ac:dyDescent="0.35">
      <c r="A15">
        <v>6.9999998999999997</v>
      </c>
      <c r="E15">
        <f>$E$14</f>
        <v>0.93103448275862077</v>
      </c>
    </row>
    <row r="16" spans="1:5" x14ac:dyDescent="0.35">
      <c r="A16">
        <v>7</v>
      </c>
      <c r="B16">
        <f>COUNTIFS('Prepped data'!$AM$2:$AM$46,"&gt;"&amp;$A$16-1)</f>
        <v>27</v>
      </c>
      <c r="C16">
        <f>COUNTIFS('Prepped data'!$AM$2:$AM$46,$A$16,'Prepped data'!$AN$2:$AN$46,"&lt;&gt;"&amp;1)</f>
        <v>0</v>
      </c>
      <c r="D16">
        <f>1-$C$16/$B$16</f>
        <v>1</v>
      </c>
      <c r="E16">
        <f>PRODUCT(D2:$D$16)</f>
        <v>0.93103448275862077</v>
      </c>
    </row>
    <row r="17" spans="1:5" x14ac:dyDescent="0.35">
      <c r="A17">
        <v>7.9999998999999997</v>
      </c>
      <c r="E17">
        <f>$E$16</f>
        <v>0.93103448275862077</v>
      </c>
    </row>
    <row r="18" spans="1:5" x14ac:dyDescent="0.35">
      <c r="A18">
        <v>8</v>
      </c>
      <c r="B18">
        <f>COUNTIFS('Prepped data'!$AM$2:$AM$46,"&gt;"&amp;$A$18-1)</f>
        <v>27</v>
      </c>
      <c r="C18">
        <f>COUNTIFS('Prepped data'!$AM$2:$AM$46,$A$18,'Prepped data'!$AN$2:$AN$46,"&lt;&gt;"&amp;1)</f>
        <v>0</v>
      </c>
      <c r="D18">
        <f>1-$C$18/$B$18</f>
        <v>1</v>
      </c>
      <c r="E18">
        <f>PRODUCT(D2:$D$18)</f>
        <v>0.93103448275862077</v>
      </c>
    </row>
    <row r="19" spans="1:5" x14ac:dyDescent="0.35">
      <c r="A19">
        <v>8.9999999000000006</v>
      </c>
      <c r="E19">
        <f>$E$18</f>
        <v>0.93103448275862077</v>
      </c>
    </row>
    <row r="20" spans="1:5" x14ac:dyDescent="0.35">
      <c r="A20">
        <v>9</v>
      </c>
      <c r="B20">
        <f>COUNTIFS('Prepped data'!$AM$2:$AM$46,"&gt;"&amp;$A$20-1)</f>
        <v>27</v>
      </c>
      <c r="C20">
        <f>COUNTIFS('Prepped data'!$AM$2:$AM$46,$A$20,'Prepped data'!$AN$2:$AN$46,"&lt;&gt;"&amp;1)</f>
        <v>0</v>
      </c>
      <c r="D20">
        <f>1-$C$20/$B$20</f>
        <v>1</v>
      </c>
      <c r="E20">
        <f>PRODUCT(D2:$D$20)</f>
        <v>0.93103448275862077</v>
      </c>
    </row>
    <row r="21" spans="1:5" x14ac:dyDescent="0.35">
      <c r="A21">
        <v>9.9999999000000006</v>
      </c>
      <c r="E21">
        <f>$E$20</f>
        <v>0.93103448275862077</v>
      </c>
    </row>
    <row r="22" spans="1:5" x14ac:dyDescent="0.35">
      <c r="A22">
        <v>10</v>
      </c>
      <c r="B22">
        <f>COUNTIFS('Prepped data'!$AM$2:$AM$46,"&gt;"&amp;$A$22-1)</f>
        <v>27</v>
      </c>
      <c r="C22">
        <f>COUNTIFS('Prepped data'!$AM$2:$AM$46,$A$22,'Prepped data'!$AN$2:$AN$46,"&lt;&gt;"&amp;1)</f>
        <v>0</v>
      </c>
      <c r="D22">
        <f>1-$C$22/$B$22</f>
        <v>1</v>
      </c>
      <c r="E22">
        <f>PRODUCT(D2:$D$22)</f>
        <v>0.93103448275862077</v>
      </c>
    </row>
    <row r="23" spans="1:5" x14ac:dyDescent="0.35">
      <c r="A23">
        <v>10.999999900000001</v>
      </c>
      <c r="E23">
        <f>$E$22</f>
        <v>0.93103448275862077</v>
      </c>
    </row>
    <row r="24" spans="1:5" x14ac:dyDescent="0.35">
      <c r="A24">
        <v>11</v>
      </c>
      <c r="B24">
        <f>COUNTIFS('Prepped data'!$AM$2:$AM$46,"&gt;"&amp;$A$24-1)</f>
        <v>27</v>
      </c>
      <c r="C24">
        <f>COUNTIFS('Prepped data'!$AM$2:$AM$46,$A$24,'Prepped data'!$AN$2:$AN$46,"&lt;&gt;"&amp;1)</f>
        <v>0</v>
      </c>
      <c r="D24">
        <f>1-$C$24/$B$24</f>
        <v>1</v>
      </c>
      <c r="E24">
        <f>PRODUCT(D2:$D$24)</f>
        <v>0.93103448275862077</v>
      </c>
    </row>
    <row r="25" spans="1:5" x14ac:dyDescent="0.35">
      <c r="A25">
        <v>11.999999900000001</v>
      </c>
      <c r="E25">
        <f>$E$24</f>
        <v>0.93103448275862077</v>
      </c>
    </row>
    <row r="26" spans="1:5" x14ac:dyDescent="0.35">
      <c r="A26">
        <v>12</v>
      </c>
      <c r="B26">
        <f>COUNTIFS('Prepped data'!$AM$2:$AM$46,"&gt;"&amp;$A$26-1)</f>
        <v>27</v>
      </c>
      <c r="C26">
        <f>COUNTIFS('Prepped data'!$AM$2:$AM$46,$A$26,'Prepped data'!$AN$2:$AN$46,"&lt;&gt;"&amp;1)</f>
        <v>0</v>
      </c>
      <c r="D26">
        <f>1-$C$26/$B$26</f>
        <v>1</v>
      </c>
      <c r="E26">
        <f>PRODUCT(D2:$D$26)</f>
        <v>0.93103448275862077</v>
      </c>
    </row>
    <row r="27" spans="1:5" x14ac:dyDescent="0.35">
      <c r="A27">
        <v>12.999999900000001</v>
      </c>
      <c r="E27">
        <f>$E$26</f>
        <v>0.93103448275862077</v>
      </c>
    </row>
    <row r="28" spans="1:5" x14ac:dyDescent="0.35">
      <c r="A28">
        <v>13</v>
      </c>
      <c r="B28">
        <f>COUNTIFS('Prepped data'!$AM$2:$AM$46,"&gt;"&amp;$A$28-1)</f>
        <v>27</v>
      </c>
      <c r="C28">
        <f>COUNTIFS('Prepped data'!$AM$2:$AM$46,$A$28,'Prepped data'!$AN$2:$AN$46,"&lt;&gt;"&amp;1)</f>
        <v>1</v>
      </c>
      <c r="D28">
        <f>1-$C$28/$B$28</f>
        <v>0.96296296296296302</v>
      </c>
      <c r="E28">
        <f>PRODUCT(D2:$D$28)</f>
        <v>0.89655172413793116</v>
      </c>
    </row>
    <row r="29" spans="1:5" x14ac:dyDescent="0.35">
      <c r="A29">
        <v>13.999999900000001</v>
      </c>
      <c r="E29">
        <f>$E$28</f>
        <v>0.89655172413793116</v>
      </c>
    </row>
    <row r="30" spans="1:5" x14ac:dyDescent="0.35">
      <c r="A30">
        <v>14</v>
      </c>
      <c r="B30">
        <f>COUNTIFS('Prepped data'!$AM$2:$AM$46,"&gt;"&amp;$A$30-1)</f>
        <v>26</v>
      </c>
      <c r="C30">
        <f>COUNTIFS('Prepped data'!$AM$2:$AM$46,$A$30,'Prepped data'!$AN$2:$AN$46,"&lt;&gt;"&amp;1)</f>
        <v>0</v>
      </c>
      <c r="D30">
        <f>1-$C$30/$B$30</f>
        <v>1</v>
      </c>
      <c r="E30">
        <f>PRODUCT(D2:$D$30)</f>
        <v>0.89655172413793116</v>
      </c>
    </row>
    <row r="31" spans="1:5" x14ac:dyDescent="0.35">
      <c r="A31">
        <v>14.999999900000001</v>
      </c>
      <c r="E31">
        <f>$E$30</f>
        <v>0.89655172413793116</v>
      </c>
    </row>
    <row r="32" spans="1:5" x14ac:dyDescent="0.35">
      <c r="A32">
        <v>15</v>
      </c>
      <c r="B32">
        <f>COUNTIFS('Prepped data'!$AM$2:$AM$46,"&gt;"&amp;$A$32-1)</f>
        <v>26</v>
      </c>
      <c r="C32">
        <f>COUNTIFS('Prepped data'!$AM$2:$AM$46,$A$32,'Prepped data'!$AN$2:$AN$46,"&lt;&gt;"&amp;1)</f>
        <v>0</v>
      </c>
      <c r="D32">
        <f>1-$C$32/$B$32</f>
        <v>1</v>
      </c>
      <c r="E32">
        <f>PRODUCT(D2:$D$32)</f>
        <v>0.89655172413793116</v>
      </c>
    </row>
    <row r="33" spans="1:5" x14ac:dyDescent="0.35">
      <c r="A33">
        <v>15.999999900000001</v>
      </c>
      <c r="E33">
        <f>$E$32</f>
        <v>0.89655172413793116</v>
      </c>
    </row>
    <row r="34" spans="1:5" x14ac:dyDescent="0.35">
      <c r="A34">
        <v>16</v>
      </c>
      <c r="B34">
        <f>COUNTIFS('Prepped data'!$AM$2:$AM$46,"&gt;"&amp;$A$34-1)</f>
        <v>26</v>
      </c>
      <c r="C34">
        <f>COUNTIFS('Prepped data'!$AM$2:$AM$46,$A$34,'Prepped data'!$AN$2:$AN$46,"&lt;&gt;"&amp;1)</f>
        <v>0</v>
      </c>
      <c r="D34">
        <f>1-$C$34/$B$34</f>
        <v>1</v>
      </c>
      <c r="E34">
        <f>PRODUCT(D2:$D$34)</f>
        <v>0.89655172413793116</v>
      </c>
    </row>
    <row r="35" spans="1:5" x14ac:dyDescent="0.35">
      <c r="A35">
        <v>16.999999899999999</v>
      </c>
      <c r="E35">
        <f>$E$34</f>
        <v>0.89655172413793116</v>
      </c>
    </row>
    <row r="36" spans="1:5" x14ac:dyDescent="0.35">
      <c r="A36">
        <v>17</v>
      </c>
      <c r="B36">
        <f>COUNTIFS('Prepped data'!$AM$2:$AM$46,"&gt;"&amp;$A$36-1)</f>
        <v>26</v>
      </c>
      <c r="C36">
        <f>COUNTIFS('Prepped data'!$AM$2:$AM$46,$A$36,'Prepped data'!$AN$2:$AN$46,"&lt;&gt;"&amp;1)</f>
        <v>0</v>
      </c>
      <c r="D36">
        <f>1-$C$36/$B$36</f>
        <v>1</v>
      </c>
      <c r="E36">
        <f>PRODUCT(D2:$D$36)</f>
        <v>0.89655172413793116</v>
      </c>
    </row>
    <row r="37" spans="1:5" x14ac:dyDescent="0.35">
      <c r="A37">
        <v>17.999999899999999</v>
      </c>
      <c r="E37">
        <f>$E$36</f>
        <v>0.89655172413793116</v>
      </c>
    </row>
    <row r="38" spans="1:5" x14ac:dyDescent="0.35">
      <c r="A38">
        <v>18</v>
      </c>
      <c r="B38">
        <f>COUNTIFS('Prepped data'!$AM$2:$AM$46,"&gt;"&amp;$A$38-1)</f>
        <v>26</v>
      </c>
      <c r="C38">
        <f>COUNTIFS('Prepped data'!$AM$2:$AM$46,$A$38,'Prepped data'!$AN$2:$AN$46,"&lt;&gt;"&amp;1)</f>
        <v>0</v>
      </c>
      <c r="D38">
        <f>1-$C$38/$B$38</f>
        <v>1</v>
      </c>
      <c r="E38">
        <f>PRODUCT(D2:$D$38)</f>
        <v>0.89655172413793116</v>
      </c>
    </row>
    <row r="39" spans="1:5" x14ac:dyDescent="0.35">
      <c r="A39">
        <v>18.999999899999999</v>
      </c>
      <c r="E39">
        <f>$E$38</f>
        <v>0.89655172413793116</v>
      </c>
    </row>
    <row r="40" spans="1:5" x14ac:dyDescent="0.35">
      <c r="A40">
        <v>19</v>
      </c>
      <c r="B40">
        <f>COUNTIFS('Prepped data'!$AM$2:$AM$46,"&gt;"&amp;$A$40-1)</f>
        <v>26</v>
      </c>
      <c r="C40">
        <f>COUNTIFS('Prepped data'!$AM$2:$AM$46,$A$40,'Prepped data'!$AN$2:$AN$46,"&lt;&gt;"&amp;1)</f>
        <v>1</v>
      </c>
      <c r="D40">
        <f>1-$C$40/$B$40</f>
        <v>0.96153846153846156</v>
      </c>
      <c r="E40">
        <f>PRODUCT(D2:$D$40)</f>
        <v>0.86206896551724155</v>
      </c>
    </row>
    <row r="41" spans="1:5" x14ac:dyDescent="0.35">
      <c r="A41">
        <v>19.999999899999999</v>
      </c>
      <c r="E41">
        <f>$E$40</f>
        <v>0.86206896551724155</v>
      </c>
    </row>
    <row r="42" spans="1:5" x14ac:dyDescent="0.35">
      <c r="A42">
        <v>20</v>
      </c>
      <c r="B42">
        <f>COUNTIFS('Prepped data'!$AM$2:$AM$46,"&gt;"&amp;$A$42-1)</f>
        <v>25</v>
      </c>
      <c r="C42">
        <f>COUNTIFS('Prepped data'!$AM$2:$AM$46,$A$42,'Prepped data'!$AN$2:$AN$46,"&lt;&gt;"&amp;1)</f>
        <v>0</v>
      </c>
      <c r="D42">
        <f>1-$C$42/$B$42</f>
        <v>1</v>
      </c>
      <c r="E42">
        <f>PRODUCT(D2:$D$42)</f>
        <v>0.86206896551724155</v>
      </c>
    </row>
    <row r="43" spans="1:5" x14ac:dyDescent="0.35">
      <c r="A43">
        <v>20.999999899999999</v>
      </c>
      <c r="E43">
        <f>$E$42</f>
        <v>0.86206896551724155</v>
      </c>
    </row>
    <row r="44" spans="1:5" x14ac:dyDescent="0.35">
      <c r="A44">
        <v>21</v>
      </c>
      <c r="B44">
        <f>COUNTIFS('Prepped data'!$AM$2:$AM$46,"&gt;"&amp;$A$44-1)</f>
        <v>25</v>
      </c>
      <c r="C44">
        <f>COUNTIFS('Prepped data'!$AM$2:$AM$46,$A$44,'Prepped data'!$AN$2:$AN$46,"&lt;&gt;"&amp;1)</f>
        <v>1</v>
      </c>
      <c r="D44">
        <f>1-$C$44/$B$44</f>
        <v>0.96</v>
      </c>
      <c r="E44">
        <f>PRODUCT(D2:$D$44)</f>
        <v>0.82758620689655182</v>
      </c>
    </row>
    <row r="45" spans="1:5" x14ac:dyDescent="0.35">
      <c r="A45">
        <v>21.999999899999999</v>
      </c>
      <c r="E45">
        <f>$E$44</f>
        <v>0.82758620689655182</v>
      </c>
    </row>
    <row r="46" spans="1:5" x14ac:dyDescent="0.35">
      <c r="A46">
        <v>22</v>
      </c>
      <c r="B46">
        <f>COUNTIFS('Prepped data'!$AM$2:$AM$46,"&gt;"&amp;$A$46-1)</f>
        <v>24</v>
      </c>
      <c r="C46">
        <f>COUNTIFS('Prepped data'!$AM$2:$AM$46,$A$46,'Prepped data'!$AN$2:$AN$46,"&lt;&gt;"&amp;1)</f>
        <v>0</v>
      </c>
      <c r="D46">
        <f>1-$C$46/$B$46</f>
        <v>1</v>
      </c>
      <c r="E46">
        <f>PRODUCT(D2:$D$46)</f>
        <v>0.82758620689655182</v>
      </c>
    </row>
    <row r="47" spans="1:5" x14ac:dyDescent="0.35">
      <c r="A47">
        <v>22.999999899999999</v>
      </c>
      <c r="E47">
        <f>$E$46</f>
        <v>0.82758620689655182</v>
      </c>
    </row>
    <row r="48" spans="1:5" x14ac:dyDescent="0.35">
      <c r="A48">
        <v>23</v>
      </c>
      <c r="B48">
        <f>COUNTIFS('Prepped data'!$AM$2:$AM$46,"&gt;"&amp;$A$48-1)</f>
        <v>24</v>
      </c>
      <c r="C48">
        <f>COUNTIFS('Prepped data'!$AM$2:$AM$46,$A$48,'Prepped data'!$AN$2:$AN$46,"&lt;&gt;"&amp;1)</f>
        <v>0</v>
      </c>
      <c r="D48">
        <f>1-$C$48/$B$48</f>
        <v>1</v>
      </c>
      <c r="E48">
        <f>PRODUCT(D2:$D$48)</f>
        <v>0.82758620689655182</v>
      </c>
    </row>
    <row r="49" spans="1:5" x14ac:dyDescent="0.35">
      <c r="A49">
        <v>23.999999899999999</v>
      </c>
      <c r="E49">
        <f>$E$48</f>
        <v>0.82758620689655182</v>
      </c>
    </row>
    <row r="50" spans="1:5" x14ac:dyDescent="0.35">
      <c r="A50">
        <v>24</v>
      </c>
      <c r="B50">
        <f>COUNTIFS('Prepped data'!$AM$2:$AM$46,"&gt;"&amp;$A$50-1)</f>
        <v>24</v>
      </c>
      <c r="C50">
        <f>COUNTIFS('Prepped data'!$AM$2:$AM$46,$A$50,'Prepped data'!$AN$2:$AN$46,"&lt;&gt;"&amp;1)</f>
        <v>0</v>
      </c>
      <c r="D50">
        <f>1-$C$50/$B$50</f>
        <v>1</v>
      </c>
      <c r="E50">
        <f>PRODUCT(D2:$D$50)</f>
        <v>0.82758620689655182</v>
      </c>
    </row>
    <row r="51" spans="1:5" x14ac:dyDescent="0.35">
      <c r="A51">
        <v>24.999999899999999</v>
      </c>
      <c r="E51">
        <f>$E$50</f>
        <v>0.82758620689655182</v>
      </c>
    </row>
    <row r="52" spans="1:5" x14ac:dyDescent="0.35">
      <c r="A52">
        <v>25</v>
      </c>
      <c r="B52">
        <f>COUNTIFS('Prepped data'!$AM$2:$AM$46,"&gt;"&amp;$A$52-1)</f>
        <v>24</v>
      </c>
      <c r="C52">
        <f>COUNTIFS('Prepped data'!$AM$2:$AM$46,$A$52,'Prepped data'!$AN$2:$AN$46,"&lt;&gt;"&amp;1)</f>
        <v>0</v>
      </c>
      <c r="D52">
        <f>1-$C$52/$B$52</f>
        <v>1</v>
      </c>
      <c r="E52">
        <f>PRODUCT(D2:$D$52)</f>
        <v>0.82758620689655182</v>
      </c>
    </row>
    <row r="53" spans="1:5" x14ac:dyDescent="0.35">
      <c r="A53">
        <v>25.999999899999999</v>
      </c>
      <c r="E53">
        <f>$E$52</f>
        <v>0.82758620689655182</v>
      </c>
    </row>
    <row r="54" spans="1:5" x14ac:dyDescent="0.35">
      <c r="A54">
        <v>26</v>
      </c>
      <c r="B54">
        <f>COUNTIFS('Prepped data'!$AM$2:$AM$46,"&gt;"&amp;$A$54-1)</f>
        <v>24</v>
      </c>
      <c r="C54">
        <f>COUNTIFS('Prepped data'!$AM$2:$AM$46,$A$54,'Prepped data'!$AN$2:$AN$46,"&lt;&gt;"&amp;1)</f>
        <v>0</v>
      </c>
      <c r="D54">
        <f>1-$C$54/$B$54</f>
        <v>1</v>
      </c>
      <c r="E54">
        <f>PRODUCT(D2:$D$54)</f>
        <v>0.82758620689655182</v>
      </c>
    </row>
    <row r="55" spans="1:5" x14ac:dyDescent="0.35">
      <c r="A55">
        <v>26.999999899999999</v>
      </c>
      <c r="E55">
        <f>$E$54</f>
        <v>0.82758620689655182</v>
      </c>
    </row>
    <row r="56" spans="1:5" x14ac:dyDescent="0.35">
      <c r="A56">
        <v>27</v>
      </c>
      <c r="B56">
        <f>COUNTIFS('Prepped data'!$AM$2:$AM$46,"&gt;"&amp;$A$56-1)</f>
        <v>24</v>
      </c>
      <c r="C56">
        <f>COUNTIFS('Prepped data'!$AM$2:$AM$46,$A$56,'Prepped data'!$AN$2:$AN$46,"&lt;&gt;"&amp;1)</f>
        <v>0</v>
      </c>
      <c r="D56">
        <f>1-$C$56/$B$56</f>
        <v>1</v>
      </c>
      <c r="E56">
        <f>PRODUCT(D2:$D$56)</f>
        <v>0.82758620689655182</v>
      </c>
    </row>
    <row r="57" spans="1:5" x14ac:dyDescent="0.35">
      <c r="A57">
        <v>27.999999899999999</v>
      </c>
      <c r="E57">
        <f>$E$56</f>
        <v>0.82758620689655182</v>
      </c>
    </row>
    <row r="58" spans="1:5" x14ac:dyDescent="0.35">
      <c r="A58">
        <v>28</v>
      </c>
      <c r="B58">
        <f>COUNTIFS('Prepped data'!$AM$2:$AM$46,"&gt;"&amp;$A$58-1)</f>
        <v>24</v>
      </c>
      <c r="C58">
        <f>COUNTIFS('Prepped data'!$AM$2:$AM$46,$A$58,'Prepped data'!$AN$2:$AN$46,"&lt;&gt;"&amp;1)</f>
        <v>0</v>
      </c>
      <c r="D58">
        <f>1-$C$58/$B$58</f>
        <v>1</v>
      </c>
      <c r="E58">
        <f>PRODUCT(D2:$D$58)</f>
        <v>0.82758620689655182</v>
      </c>
    </row>
    <row r="59" spans="1:5" x14ac:dyDescent="0.35">
      <c r="A59">
        <v>28.999999899999999</v>
      </c>
      <c r="E59">
        <f>$E$58</f>
        <v>0.82758620689655182</v>
      </c>
    </row>
    <row r="60" spans="1:5" x14ac:dyDescent="0.35">
      <c r="A60">
        <v>29</v>
      </c>
      <c r="B60">
        <f>COUNTIFS('Prepped data'!$AM$2:$AM$46,"&gt;"&amp;$A$60-1)</f>
        <v>24</v>
      </c>
      <c r="C60">
        <f>COUNTIFS('Prepped data'!$AM$2:$AM$46,$A$60,'Prepped data'!$AN$2:$AN$46,"&lt;&gt;"&amp;1)</f>
        <v>0</v>
      </c>
      <c r="D60">
        <f>1-$C$60/$B$60</f>
        <v>1</v>
      </c>
      <c r="E60">
        <f>PRODUCT(D2:$D$60)</f>
        <v>0.82758620689655182</v>
      </c>
    </row>
    <row r="61" spans="1:5" x14ac:dyDescent="0.35">
      <c r="A61">
        <v>29.999999899999999</v>
      </c>
      <c r="E61">
        <f>$E$60</f>
        <v>0.82758620689655182</v>
      </c>
    </row>
    <row r="62" spans="1:5" x14ac:dyDescent="0.35">
      <c r="A62">
        <v>30</v>
      </c>
      <c r="B62">
        <f>COUNTIFS('Prepped data'!$AM$2:$AM$46,"&gt;"&amp;$A$62-1)</f>
        <v>24</v>
      </c>
      <c r="C62">
        <f>COUNTIFS('Prepped data'!$AM$2:$AM$46,$A$62,'Prepped data'!$AN$2:$AN$46,"&lt;&gt;"&amp;1)</f>
        <v>0</v>
      </c>
      <c r="D62">
        <f>1-$C$62/$B$62</f>
        <v>1</v>
      </c>
      <c r="E62">
        <f>PRODUCT(D2:$D$62)</f>
        <v>0.82758620689655182</v>
      </c>
    </row>
    <row r="63" spans="1:5" x14ac:dyDescent="0.35">
      <c r="A63">
        <v>30.999999899999999</v>
      </c>
      <c r="E63">
        <f>$E$62</f>
        <v>0.82758620689655182</v>
      </c>
    </row>
    <row r="64" spans="1:5" x14ac:dyDescent="0.35">
      <c r="A64">
        <v>31</v>
      </c>
      <c r="B64">
        <f>COUNTIFS('Prepped data'!$AM$2:$AM$46,"&gt;"&amp;$A$64-1)</f>
        <v>24</v>
      </c>
      <c r="C64">
        <f>COUNTIFS('Prepped data'!$AM$2:$AM$46,$A$64,'Prepped data'!$AN$2:$AN$46,"&lt;&gt;"&amp;1)</f>
        <v>0</v>
      </c>
      <c r="D64">
        <f>1-$C$64/$B$64</f>
        <v>1</v>
      </c>
      <c r="E64">
        <f>PRODUCT(D2:$D$64)</f>
        <v>0.82758620689655182</v>
      </c>
    </row>
    <row r="65" spans="1:5" x14ac:dyDescent="0.35">
      <c r="A65">
        <v>31.999999899999999</v>
      </c>
      <c r="E65">
        <f>$E$64</f>
        <v>0.82758620689655182</v>
      </c>
    </row>
    <row r="66" spans="1:5" x14ac:dyDescent="0.35">
      <c r="A66">
        <v>32</v>
      </c>
      <c r="B66">
        <f>COUNTIFS('Prepped data'!$AM$2:$AM$46,"&gt;"&amp;$A$66-1)</f>
        <v>24</v>
      </c>
      <c r="C66">
        <f>COUNTIFS('Prepped data'!$AM$2:$AM$46,$A$66,'Prepped data'!$AN$2:$AN$46,"&lt;&gt;"&amp;1)</f>
        <v>0</v>
      </c>
      <c r="D66">
        <f>1-$C$66/$B$66</f>
        <v>1</v>
      </c>
      <c r="E66">
        <f>PRODUCT(D2:$D$66)</f>
        <v>0.82758620689655182</v>
      </c>
    </row>
    <row r="67" spans="1:5" x14ac:dyDescent="0.35">
      <c r="A67">
        <v>32.999999899999999</v>
      </c>
      <c r="E67">
        <f>$E$66</f>
        <v>0.82758620689655182</v>
      </c>
    </row>
    <row r="68" spans="1:5" x14ac:dyDescent="0.35">
      <c r="A68">
        <v>33</v>
      </c>
      <c r="B68">
        <f>COUNTIFS('Prepped data'!$AM$2:$AM$46,"&gt;"&amp;$A$68-1)</f>
        <v>24</v>
      </c>
      <c r="C68">
        <f>COUNTIFS('Prepped data'!$AM$2:$AM$46,$A$68,'Prepped data'!$AN$2:$AN$46,"&lt;&gt;"&amp;1)</f>
        <v>1</v>
      </c>
      <c r="D68">
        <f>1-$C$68/$B$68</f>
        <v>0.95833333333333337</v>
      </c>
      <c r="E68">
        <f>PRODUCT(D2:$D$68)</f>
        <v>0.79310344827586221</v>
      </c>
    </row>
    <row r="69" spans="1:5" x14ac:dyDescent="0.35">
      <c r="A69">
        <v>33.999999899999999</v>
      </c>
      <c r="E69">
        <f>$E$68</f>
        <v>0.79310344827586221</v>
      </c>
    </row>
    <row r="70" spans="1:5" x14ac:dyDescent="0.35">
      <c r="A70">
        <v>34</v>
      </c>
      <c r="B70">
        <f>COUNTIFS('Prepped data'!$AM$2:$AM$46,"&gt;"&amp;$A$70-1)</f>
        <v>23</v>
      </c>
      <c r="C70">
        <f>COUNTIFS('Prepped data'!$AM$2:$AM$46,$A$70,'Prepped data'!$AN$2:$AN$46,"&lt;&gt;"&amp;1)</f>
        <v>0</v>
      </c>
      <c r="D70">
        <f>1-$C$70/$B$70</f>
        <v>1</v>
      </c>
      <c r="E70">
        <f>PRODUCT(D2:$D$70)</f>
        <v>0.79310344827586221</v>
      </c>
    </row>
    <row r="71" spans="1:5" x14ac:dyDescent="0.35">
      <c r="A71">
        <v>34.999999899999999</v>
      </c>
      <c r="E71">
        <f>$E$70</f>
        <v>0.79310344827586221</v>
      </c>
    </row>
    <row r="72" spans="1:5" x14ac:dyDescent="0.35">
      <c r="A72">
        <v>35</v>
      </c>
      <c r="B72">
        <f>COUNTIFS('Prepped data'!$AM$2:$AM$46,"&gt;"&amp;$A$72-1)</f>
        <v>23</v>
      </c>
      <c r="C72">
        <f>COUNTIFS('Prepped data'!$AM$2:$AM$46,$A$72,'Prepped data'!$AN$2:$AN$46,"&lt;&gt;"&amp;1)</f>
        <v>0</v>
      </c>
      <c r="D72">
        <f>1-$C$72/$B$72</f>
        <v>1</v>
      </c>
      <c r="E72">
        <f>PRODUCT(D2:$D$72)</f>
        <v>0.79310344827586221</v>
      </c>
    </row>
    <row r="73" spans="1:5" x14ac:dyDescent="0.35">
      <c r="A73">
        <v>35.999999899999999</v>
      </c>
      <c r="E73">
        <f>$E$72</f>
        <v>0.79310344827586221</v>
      </c>
    </row>
    <row r="74" spans="1:5" x14ac:dyDescent="0.35">
      <c r="A74">
        <v>36</v>
      </c>
      <c r="B74">
        <f>COUNTIFS('Prepped data'!$AM$2:$AM$46,"&gt;"&amp;$A$74-1)</f>
        <v>23</v>
      </c>
      <c r="C74">
        <f>COUNTIFS('Prepped data'!$AM$2:$AM$46,$A$74,'Prepped data'!$AN$2:$AN$46,"&lt;&gt;"&amp;1)</f>
        <v>0</v>
      </c>
      <c r="D74">
        <f>1-$C$74/$B$74</f>
        <v>1</v>
      </c>
      <c r="E74">
        <f>PRODUCT(D2:$D$74)</f>
        <v>0.79310344827586221</v>
      </c>
    </row>
    <row r="75" spans="1:5" x14ac:dyDescent="0.35">
      <c r="A75">
        <v>36.999999899999999</v>
      </c>
      <c r="E75">
        <f>$E$74</f>
        <v>0.79310344827586221</v>
      </c>
    </row>
    <row r="76" spans="1:5" x14ac:dyDescent="0.35">
      <c r="A76">
        <v>37</v>
      </c>
      <c r="B76">
        <f>COUNTIFS('Prepped data'!$AM$2:$AM$46,"&gt;"&amp;$A$76-1)</f>
        <v>23</v>
      </c>
      <c r="C76">
        <f>COUNTIFS('Prepped data'!$AM$2:$AM$46,$A$76,'Prepped data'!$AN$2:$AN$46,"&lt;&gt;"&amp;1)</f>
        <v>0</v>
      </c>
      <c r="D76">
        <f>1-$C$76/$B$76</f>
        <v>1</v>
      </c>
      <c r="E76">
        <f>PRODUCT(D2:$D$76)</f>
        <v>0.79310344827586221</v>
      </c>
    </row>
    <row r="77" spans="1:5" x14ac:dyDescent="0.35">
      <c r="A77">
        <v>37.999999899999999</v>
      </c>
      <c r="E77">
        <f>$E$76</f>
        <v>0.79310344827586221</v>
      </c>
    </row>
    <row r="78" spans="1:5" x14ac:dyDescent="0.35">
      <c r="A78">
        <v>38</v>
      </c>
      <c r="B78">
        <f>COUNTIFS('Prepped data'!$AM$2:$AM$46,"&gt;"&amp;$A$78-1)</f>
        <v>23</v>
      </c>
      <c r="C78">
        <f>COUNTIFS('Prepped data'!$AM$2:$AM$46,$A$78,'Prepped data'!$AN$2:$AN$46,"&lt;&gt;"&amp;1)</f>
        <v>0</v>
      </c>
      <c r="D78">
        <f>1-$C$78/$B$78</f>
        <v>1</v>
      </c>
      <c r="E78">
        <f>PRODUCT(D2:$D$78)</f>
        <v>0.79310344827586221</v>
      </c>
    </row>
    <row r="79" spans="1:5" x14ac:dyDescent="0.35">
      <c r="A79">
        <v>38.999999899999999</v>
      </c>
      <c r="E79">
        <f>$E$78</f>
        <v>0.79310344827586221</v>
      </c>
    </row>
    <row r="80" spans="1:5" x14ac:dyDescent="0.35">
      <c r="A80">
        <v>39</v>
      </c>
      <c r="B80">
        <f>COUNTIFS('Prepped data'!$AM$2:$AM$46,"&gt;"&amp;$A$80-1)</f>
        <v>23</v>
      </c>
      <c r="C80">
        <f>COUNTIFS('Prepped data'!$AM$2:$AM$46,$A$80,'Prepped data'!$AN$2:$AN$46,"&lt;&gt;"&amp;1)</f>
        <v>0</v>
      </c>
      <c r="D80">
        <f>1-$C$80/$B$80</f>
        <v>1</v>
      </c>
      <c r="E80">
        <f>PRODUCT(D2:$D$80)</f>
        <v>0.79310344827586221</v>
      </c>
    </row>
    <row r="81" spans="1:5" x14ac:dyDescent="0.35">
      <c r="A81">
        <v>39.999999899999999</v>
      </c>
      <c r="E81">
        <f>$E$80</f>
        <v>0.79310344827586221</v>
      </c>
    </row>
    <row r="82" spans="1:5" x14ac:dyDescent="0.35">
      <c r="A82">
        <v>40</v>
      </c>
      <c r="B82">
        <f>COUNTIFS('Prepped data'!$AM$2:$AM$46,"&gt;"&amp;$A$82-1)</f>
        <v>23</v>
      </c>
      <c r="C82">
        <f>COUNTIFS('Prepped data'!$AM$2:$AM$46,$A$82,'Prepped data'!$AN$2:$AN$46,"&lt;&gt;"&amp;1)</f>
        <v>0</v>
      </c>
      <c r="D82">
        <f>1-$C$82/$B$82</f>
        <v>1</v>
      </c>
      <c r="E82">
        <f>PRODUCT(D2:$D$82)</f>
        <v>0.79310344827586221</v>
      </c>
    </row>
    <row r="83" spans="1:5" x14ac:dyDescent="0.35">
      <c r="A83">
        <v>40.999999899999999</v>
      </c>
      <c r="E83">
        <f>$E$82</f>
        <v>0.79310344827586221</v>
      </c>
    </row>
    <row r="84" spans="1:5" x14ac:dyDescent="0.35">
      <c r="A84">
        <v>41</v>
      </c>
      <c r="B84">
        <f>COUNTIFS('Prepped data'!$AM$2:$AM$46,"&gt;"&amp;$A$84-1)</f>
        <v>23</v>
      </c>
      <c r="C84">
        <f>COUNTIFS('Prepped data'!$AM$2:$AM$46,$A$84,'Prepped data'!$AN$2:$AN$46,"&lt;&gt;"&amp;1)</f>
        <v>0</v>
      </c>
      <c r="D84">
        <f>1-$C$84/$B$84</f>
        <v>1</v>
      </c>
      <c r="E84">
        <f>PRODUCT(D2:$D$84)</f>
        <v>0.79310344827586221</v>
      </c>
    </row>
    <row r="85" spans="1:5" x14ac:dyDescent="0.35">
      <c r="A85">
        <v>41.999999899999999</v>
      </c>
      <c r="E85">
        <f>$E$84</f>
        <v>0.79310344827586221</v>
      </c>
    </row>
    <row r="86" spans="1:5" x14ac:dyDescent="0.35">
      <c r="A86">
        <v>42</v>
      </c>
      <c r="B86">
        <f>COUNTIFS('Prepped data'!$AM$2:$AM$46,"&gt;"&amp;$A$86-1)</f>
        <v>23</v>
      </c>
      <c r="C86">
        <f>COUNTIFS('Prepped data'!$AM$2:$AM$46,$A$86,'Prepped data'!$AN$2:$AN$46,"&lt;&gt;"&amp;1)</f>
        <v>0</v>
      </c>
      <c r="D86">
        <f>1-$C$86/$B$86</f>
        <v>1</v>
      </c>
      <c r="E86">
        <f>PRODUCT(D2:$D$86)</f>
        <v>0.79310344827586221</v>
      </c>
    </row>
    <row r="87" spans="1:5" x14ac:dyDescent="0.35">
      <c r="A87">
        <v>42.999999899999999</v>
      </c>
      <c r="E87">
        <f>$E$86</f>
        <v>0.79310344827586221</v>
      </c>
    </row>
    <row r="88" spans="1:5" x14ac:dyDescent="0.35">
      <c r="A88">
        <v>43</v>
      </c>
      <c r="B88">
        <f>COUNTIFS('Prepped data'!$AM$2:$AM$46,"&gt;"&amp;$A$88-1)</f>
        <v>23</v>
      </c>
      <c r="C88">
        <f>COUNTIFS('Prepped data'!$AM$2:$AM$46,$A$88,'Prepped data'!$AN$2:$AN$46,"&lt;&gt;"&amp;1)</f>
        <v>0</v>
      </c>
      <c r="D88">
        <f>1-$C$88/$B$88</f>
        <v>1</v>
      </c>
      <c r="E88">
        <f>PRODUCT(D2:$D$88)</f>
        <v>0.79310344827586221</v>
      </c>
    </row>
    <row r="89" spans="1:5" x14ac:dyDescent="0.35">
      <c r="A89">
        <v>43.999999899999999</v>
      </c>
      <c r="E89">
        <f>$E$88</f>
        <v>0.79310344827586221</v>
      </c>
    </row>
    <row r="90" spans="1:5" x14ac:dyDescent="0.35">
      <c r="A90">
        <v>44</v>
      </c>
      <c r="B90">
        <f>COUNTIFS('Prepped data'!$AM$2:$AM$46,"&gt;"&amp;$A$90-1)</f>
        <v>23</v>
      </c>
      <c r="C90">
        <f>COUNTIFS('Prepped data'!$AM$2:$AM$46,$A$90,'Prepped data'!$AN$2:$AN$46,"&lt;&gt;"&amp;1)</f>
        <v>1</v>
      </c>
      <c r="D90">
        <f>1-$C$90/$B$90</f>
        <v>0.95652173913043481</v>
      </c>
      <c r="E90">
        <f>PRODUCT(D2:$D$90)</f>
        <v>0.7586206896551726</v>
      </c>
    </row>
    <row r="91" spans="1:5" x14ac:dyDescent="0.35">
      <c r="A91">
        <v>44.999999899999999</v>
      </c>
      <c r="E91">
        <f>$E$90</f>
        <v>0.7586206896551726</v>
      </c>
    </row>
    <row r="92" spans="1:5" x14ac:dyDescent="0.35">
      <c r="A92">
        <v>45</v>
      </c>
      <c r="B92">
        <f>COUNTIFS('Prepped data'!$AM$2:$AM$46,"&gt;"&amp;$A$92-1)</f>
        <v>22</v>
      </c>
      <c r="C92">
        <f>COUNTIFS('Prepped data'!$AM$2:$AM$46,$A$92,'Prepped data'!$AN$2:$AN$46,"&lt;&gt;"&amp;1)</f>
        <v>0</v>
      </c>
      <c r="D92">
        <f>1-$C$92/$B$92</f>
        <v>1</v>
      </c>
      <c r="E92">
        <f>PRODUCT(D2:$D$92)</f>
        <v>0.7586206896551726</v>
      </c>
    </row>
    <row r="93" spans="1:5" x14ac:dyDescent="0.35">
      <c r="A93">
        <v>45.999999899999999</v>
      </c>
      <c r="E93">
        <f>$E$92</f>
        <v>0.7586206896551726</v>
      </c>
    </row>
    <row r="94" spans="1:5" x14ac:dyDescent="0.35">
      <c r="A94">
        <v>46</v>
      </c>
      <c r="B94">
        <f>COUNTIFS('Prepped data'!$AM$2:$AM$46,"&gt;"&amp;$A$94-1)</f>
        <v>22</v>
      </c>
      <c r="C94">
        <f>COUNTIFS('Prepped data'!$AM$2:$AM$46,$A$94,'Prepped data'!$AN$2:$AN$46,"&lt;&gt;"&amp;1)</f>
        <v>1</v>
      </c>
      <c r="D94">
        <f>1-$C$94/$B$94</f>
        <v>0.95454545454545459</v>
      </c>
      <c r="E94">
        <f>PRODUCT(D2:$D$94)</f>
        <v>0.72413793103448298</v>
      </c>
    </row>
    <row r="95" spans="1:5" x14ac:dyDescent="0.35">
      <c r="A95">
        <v>46.999999899999999</v>
      </c>
      <c r="E95">
        <f>$E$94</f>
        <v>0.72413793103448298</v>
      </c>
    </row>
    <row r="96" spans="1:5" x14ac:dyDescent="0.35">
      <c r="A96">
        <v>47</v>
      </c>
      <c r="B96">
        <f>COUNTIFS('Prepped data'!$AM$2:$AM$46,"&gt;"&amp;$A$96-1)</f>
        <v>21</v>
      </c>
      <c r="C96">
        <f>COUNTIFS('Prepped data'!$AM$2:$AM$46,$A$96,'Prepped data'!$AN$2:$AN$46,"&lt;&gt;"&amp;1)</f>
        <v>0</v>
      </c>
      <c r="D96">
        <f>1-$C$96/$B$96</f>
        <v>1</v>
      </c>
      <c r="E96">
        <f>PRODUCT(D2:$D$96)</f>
        <v>0.72413793103448298</v>
      </c>
    </row>
    <row r="97" spans="1:5" x14ac:dyDescent="0.35">
      <c r="A97">
        <v>47.999999899999999</v>
      </c>
      <c r="E97">
        <f>$E$96</f>
        <v>0.72413793103448298</v>
      </c>
    </row>
    <row r="98" spans="1:5" x14ac:dyDescent="0.35">
      <c r="A98">
        <v>48</v>
      </c>
      <c r="B98">
        <f>COUNTIFS('Prepped data'!$AM$2:$AM$46,"&gt;"&amp;$A$98-1)</f>
        <v>21</v>
      </c>
      <c r="C98">
        <f>COUNTIFS('Prepped data'!$AM$2:$AM$46,$A$98,'Prepped data'!$AN$2:$AN$46,"&lt;&gt;"&amp;1)</f>
        <v>0</v>
      </c>
      <c r="D98">
        <f>1-$C$98/$B$98</f>
        <v>1</v>
      </c>
      <c r="E98">
        <f>PRODUCT(D2:$D$98)</f>
        <v>0.72413793103448298</v>
      </c>
    </row>
    <row r="99" spans="1:5" x14ac:dyDescent="0.35">
      <c r="A99">
        <v>48.999999899999999</v>
      </c>
      <c r="E99">
        <f>$E$98</f>
        <v>0.72413793103448298</v>
      </c>
    </row>
    <row r="100" spans="1:5" x14ac:dyDescent="0.35">
      <c r="A100">
        <v>49</v>
      </c>
      <c r="B100">
        <f>COUNTIFS('Prepped data'!$AM$2:$AM$46,"&gt;"&amp;$A$100-1)</f>
        <v>21</v>
      </c>
      <c r="C100">
        <f>COUNTIFS('Prepped data'!$AM$2:$AM$46,$A$100,'Prepped data'!$AN$2:$AN$46,"&lt;&gt;"&amp;1)</f>
        <v>0</v>
      </c>
      <c r="D100">
        <f>1-$C$100/$B$100</f>
        <v>1</v>
      </c>
      <c r="E100">
        <f>PRODUCT(D2:$D$100)</f>
        <v>0.72413793103448298</v>
      </c>
    </row>
    <row r="101" spans="1:5" x14ac:dyDescent="0.35">
      <c r="A101">
        <v>49.999999899999999</v>
      </c>
      <c r="E101">
        <f>$E$100</f>
        <v>0.72413793103448298</v>
      </c>
    </row>
    <row r="102" spans="1:5" x14ac:dyDescent="0.35">
      <c r="A102">
        <v>50</v>
      </c>
      <c r="B102">
        <f>COUNTIFS('Prepped data'!$AM$2:$AM$46,"&gt;"&amp;$A$102-1)</f>
        <v>21</v>
      </c>
      <c r="C102">
        <f>COUNTIFS('Prepped data'!$AM$2:$AM$46,$A$102,'Prepped data'!$AN$2:$AN$46,"&lt;&gt;"&amp;1)</f>
        <v>0</v>
      </c>
      <c r="D102">
        <f>1-$C$102/$B$102</f>
        <v>1</v>
      </c>
      <c r="E102">
        <f>PRODUCT(D2:$D$102)</f>
        <v>0.72413793103448298</v>
      </c>
    </row>
    <row r="103" spans="1:5" x14ac:dyDescent="0.35">
      <c r="A103">
        <v>50.999999899999999</v>
      </c>
      <c r="E103">
        <f>$E$102</f>
        <v>0.72413793103448298</v>
      </c>
    </row>
    <row r="104" spans="1:5" x14ac:dyDescent="0.35">
      <c r="A104">
        <v>51</v>
      </c>
      <c r="B104">
        <f>COUNTIFS('Prepped data'!$AM$2:$AM$46,"&gt;"&amp;$A$104-1)</f>
        <v>21</v>
      </c>
      <c r="C104">
        <f>COUNTIFS('Prepped data'!$AM$2:$AM$46,$A$104,'Prepped data'!$AN$2:$AN$46,"&lt;&gt;"&amp;1)</f>
        <v>0</v>
      </c>
      <c r="D104">
        <f>1-$C$104/$B$104</f>
        <v>1</v>
      </c>
      <c r="E104">
        <f>PRODUCT(D2:$D$104)</f>
        <v>0.72413793103448298</v>
      </c>
    </row>
    <row r="105" spans="1:5" x14ac:dyDescent="0.35">
      <c r="A105">
        <v>51.999999899999999</v>
      </c>
      <c r="E105">
        <f>$E$104</f>
        <v>0.72413793103448298</v>
      </c>
    </row>
    <row r="106" spans="1:5" x14ac:dyDescent="0.35">
      <c r="A106">
        <v>52</v>
      </c>
      <c r="B106">
        <f>COUNTIFS('Prepped data'!$AM$2:$AM$46,"&gt;"&amp;$A$106-1)</f>
        <v>21</v>
      </c>
      <c r="C106">
        <f>COUNTIFS('Prepped data'!$AM$2:$AM$46,$A$106,'Prepped data'!$AN$2:$AN$46,"&lt;&gt;"&amp;1)</f>
        <v>0</v>
      </c>
      <c r="D106">
        <f>1-$C$106/$B$106</f>
        <v>1</v>
      </c>
      <c r="E106">
        <f>PRODUCT(D2:$D$106)</f>
        <v>0.72413793103448298</v>
      </c>
    </row>
    <row r="107" spans="1:5" x14ac:dyDescent="0.35">
      <c r="A107">
        <v>52.999999899999999</v>
      </c>
      <c r="E107">
        <f>$E$106</f>
        <v>0.72413793103448298</v>
      </c>
    </row>
    <row r="108" spans="1:5" x14ac:dyDescent="0.35">
      <c r="A108">
        <v>53</v>
      </c>
      <c r="B108">
        <f>COUNTIFS('Prepped data'!$AM$2:$AM$46,"&gt;"&amp;$A$108-1)</f>
        <v>21</v>
      </c>
      <c r="C108">
        <f>COUNTIFS('Prepped data'!$AM$2:$AM$46,$A$108,'Prepped data'!$AN$2:$AN$46,"&lt;&gt;"&amp;1)</f>
        <v>0</v>
      </c>
      <c r="D108">
        <f>1-$C$108/$B$108</f>
        <v>1</v>
      </c>
      <c r="E108">
        <f>PRODUCT(D2:$D$108)</f>
        <v>0.72413793103448298</v>
      </c>
    </row>
    <row r="109" spans="1:5" x14ac:dyDescent="0.35">
      <c r="A109">
        <v>53.999999899999999</v>
      </c>
      <c r="E109">
        <f>$E$108</f>
        <v>0.72413793103448298</v>
      </c>
    </row>
    <row r="110" spans="1:5" x14ac:dyDescent="0.35">
      <c r="A110">
        <v>54</v>
      </c>
      <c r="B110">
        <f>COUNTIFS('Prepped data'!$AM$2:$AM$46,"&gt;"&amp;$A$110-1)</f>
        <v>21</v>
      </c>
      <c r="C110">
        <f>COUNTIFS('Prepped data'!$AM$2:$AM$46,$A$110,'Prepped data'!$AN$2:$AN$46,"&lt;&gt;"&amp;1)</f>
        <v>0</v>
      </c>
      <c r="D110">
        <f>1-$C$110/$B$110</f>
        <v>1</v>
      </c>
      <c r="E110">
        <f>PRODUCT(D2:$D$110)</f>
        <v>0.72413793103448298</v>
      </c>
    </row>
    <row r="111" spans="1:5" x14ac:dyDescent="0.35">
      <c r="A111">
        <v>54.999999899999999</v>
      </c>
      <c r="E111">
        <f>$E$110</f>
        <v>0.72413793103448298</v>
      </c>
    </row>
    <row r="112" spans="1:5" x14ac:dyDescent="0.35">
      <c r="A112">
        <v>55</v>
      </c>
      <c r="B112">
        <f>COUNTIFS('Prepped data'!$AM$2:$AM$46,"&gt;"&amp;$A$112-1)</f>
        <v>21</v>
      </c>
      <c r="C112">
        <f>COUNTIFS('Prepped data'!$AM$2:$AM$46,$A$112,'Prepped data'!$AN$2:$AN$46,"&lt;&gt;"&amp;1)</f>
        <v>0</v>
      </c>
      <c r="D112">
        <f>1-$C$112/$B$112</f>
        <v>1</v>
      </c>
      <c r="E112">
        <f>PRODUCT(D2:$D$112)</f>
        <v>0.72413793103448298</v>
      </c>
    </row>
    <row r="113" spans="1:5" x14ac:dyDescent="0.35">
      <c r="A113">
        <v>55.999999899999999</v>
      </c>
      <c r="E113">
        <f>$E$112</f>
        <v>0.72413793103448298</v>
      </c>
    </row>
    <row r="114" spans="1:5" x14ac:dyDescent="0.35">
      <c r="A114">
        <v>56</v>
      </c>
      <c r="B114">
        <f>COUNTIFS('Prepped data'!$AM$2:$AM$46,"&gt;"&amp;$A$114-1)</f>
        <v>21</v>
      </c>
      <c r="C114">
        <f>COUNTIFS('Prepped data'!$AM$2:$AM$46,$A$114,'Prepped data'!$AN$2:$AN$46,"&lt;&gt;"&amp;1)</f>
        <v>1</v>
      </c>
      <c r="D114">
        <f>1-$C$114/$B$114</f>
        <v>0.95238095238095233</v>
      </c>
      <c r="E114">
        <f>PRODUCT(D2:$D$114)</f>
        <v>0.68965517241379326</v>
      </c>
    </row>
    <row r="115" spans="1:5" x14ac:dyDescent="0.35">
      <c r="A115">
        <v>56.999999899999999</v>
      </c>
      <c r="E115">
        <f>$E$114</f>
        <v>0.68965517241379326</v>
      </c>
    </row>
    <row r="116" spans="1:5" x14ac:dyDescent="0.35">
      <c r="A116">
        <v>57</v>
      </c>
      <c r="B116">
        <f>COUNTIFS('Prepped data'!$AM$2:$AM$46,"&gt;"&amp;$A$116-1)</f>
        <v>20</v>
      </c>
      <c r="C116">
        <f>COUNTIFS('Prepped data'!$AM$2:$AM$46,$A$116,'Prepped data'!$AN$2:$AN$46,"&lt;&gt;"&amp;1)</f>
        <v>0</v>
      </c>
      <c r="D116">
        <f>1-$C$116/$B$116</f>
        <v>1</v>
      </c>
      <c r="E116">
        <f>PRODUCT(D2:$D$116)</f>
        <v>0.68965517241379326</v>
      </c>
    </row>
    <row r="117" spans="1:5" x14ac:dyDescent="0.35">
      <c r="A117">
        <v>57.999999899999999</v>
      </c>
      <c r="E117">
        <f>$E$116</f>
        <v>0.68965517241379326</v>
      </c>
    </row>
    <row r="118" spans="1:5" x14ac:dyDescent="0.35">
      <c r="A118">
        <v>58</v>
      </c>
      <c r="B118">
        <f>COUNTIFS('Prepped data'!$AM$2:$AM$46,"&gt;"&amp;$A$118-1)</f>
        <v>20</v>
      </c>
      <c r="C118">
        <f>COUNTIFS('Prepped data'!$AM$2:$AM$46,$A$118,'Prepped data'!$AN$2:$AN$46,"&lt;&gt;"&amp;1)</f>
        <v>0</v>
      </c>
      <c r="D118">
        <f>1-$C$118/$B$118</f>
        <v>1</v>
      </c>
      <c r="E118">
        <f>PRODUCT(D2:$D$118)</f>
        <v>0.68965517241379326</v>
      </c>
    </row>
    <row r="119" spans="1:5" x14ac:dyDescent="0.35">
      <c r="A119">
        <v>58.999999899999999</v>
      </c>
      <c r="E119">
        <f>$E$118</f>
        <v>0.68965517241379326</v>
      </c>
    </row>
    <row r="120" spans="1:5" x14ac:dyDescent="0.35">
      <c r="A120">
        <v>59</v>
      </c>
      <c r="B120">
        <f>COUNTIFS('Prepped data'!$AM$2:$AM$46,"&gt;"&amp;$A$120-1)</f>
        <v>20</v>
      </c>
      <c r="C120">
        <f>COUNTIFS('Prepped data'!$AM$2:$AM$46,$A$120,'Prepped data'!$AN$2:$AN$46,"&lt;&gt;"&amp;1)</f>
        <v>0</v>
      </c>
      <c r="D120">
        <f>1-$C$120/$B$120</f>
        <v>1</v>
      </c>
      <c r="E120">
        <f>PRODUCT(D2:$D$120)</f>
        <v>0.68965517241379326</v>
      </c>
    </row>
    <row r="121" spans="1:5" x14ac:dyDescent="0.35">
      <c r="A121">
        <v>59.999999899999999</v>
      </c>
      <c r="E121">
        <f>$E$120</f>
        <v>0.68965517241379326</v>
      </c>
    </row>
    <row r="122" spans="1:5" x14ac:dyDescent="0.35">
      <c r="A122">
        <v>60</v>
      </c>
      <c r="B122">
        <f>COUNTIFS('Prepped data'!$AM$2:$AM$46,"&gt;"&amp;$A$122-1)</f>
        <v>20</v>
      </c>
      <c r="C122">
        <f>COUNTIFS('Prepped data'!$AM$2:$AM$46,$A$122,'Prepped data'!$AN$2:$AN$46,"&lt;&gt;"&amp;1)</f>
        <v>0</v>
      </c>
      <c r="D122">
        <f>1-$C$122/$B$122</f>
        <v>1</v>
      </c>
      <c r="E122">
        <f>PRODUCT(D2:$D$122)</f>
        <v>0.68965517241379326</v>
      </c>
    </row>
    <row r="123" spans="1:5" x14ac:dyDescent="0.35">
      <c r="A123">
        <v>60.999999899999999</v>
      </c>
      <c r="E123">
        <f>$E$122</f>
        <v>0.68965517241379326</v>
      </c>
    </row>
    <row r="124" spans="1:5" x14ac:dyDescent="0.35">
      <c r="A124">
        <v>61</v>
      </c>
      <c r="B124">
        <f>COUNTIFS('Prepped data'!$AM$2:$AM$46,"&gt;"&amp;$A$124-1)</f>
        <v>20</v>
      </c>
      <c r="C124">
        <f>COUNTIFS('Prepped data'!$AM$2:$AM$46,$A$124,'Prepped data'!$AN$2:$AN$46,"&lt;&gt;"&amp;1)</f>
        <v>0</v>
      </c>
      <c r="D124">
        <f>1-$C$124/$B$124</f>
        <v>1</v>
      </c>
      <c r="E124">
        <f>PRODUCT(D2:$D$124)</f>
        <v>0.68965517241379326</v>
      </c>
    </row>
    <row r="125" spans="1:5" x14ac:dyDescent="0.35">
      <c r="A125">
        <v>61.999999899999999</v>
      </c>
      <c r="E125">
        <f>$E$124</f>
        <v>0.68965517241379326</v>
      </c>
    </row>
    <row r="126" spans="1:5" x14ac:dyDescent="0.35">
      <c r="A126">
        <v>62</v>
      </c>
      <c r="B126">
        <f>COUNTIFS('Prepped data'!$AM$2:$AM$46,"&gt;"&amp;$A$126-1)</f>
        <v>20</v>
      </c>
      <c r="C126">
        <f>COUNTIFS('Prepped data'!$AM$2:$AM$46,$A$126,'Prepped data'!$AN$2:$AN$46,"&lt;&gt;"&amp;1)</f>
        <v>0</v>
      </c>
      <c r="D126">
        <f>1-$C$126/$B$126</f>
        <v>1</v>
      </c>
      <c r="E126">
        <f>PRODUCT(D2:$D$126)</f>
        <v>0.68965517241379326</v>
      </c>
    </row>
    <row r="127" spans="1:5" x14ac:dyDescent="0.35">
      <c r="A127">
        <v>62.999999899999999</v>
      </c>
      <c r="E127">
        <f>$E$126</f>
        <v>0.68965517241379326</v>
      </c>
    </row>
    <row r="128" spans="1:5" x14ac:dyDescent="0.35">
      <c r="A128">
        <v>63</v>
      </c>
      <c r="B128">
        <f>COUNTIFS('Prepped data'!$AM$2:$AM$46,"&gt;"&amp;$A$128-1)</f>
        <v>20</v>
      </c>
      <c r="C128">
        <f>COUNTIFS('Prepped data'!$AM$2:$AM$46,$A$128,'Prepped data'!$AN$2:$AN$46,"&lt;&gt;"&amp;1)</f>
        <v>0</v>
      </c>
      <c r="D128">
        <f>1-$C$128/$B$128</f>
        <v>1</v>
      </c>
      <c r="E128">
        <f>PRODUCT(D2:$D$128)</f>
        <v>0.68965517241379326</v>
      </c>
    </row>
    <row r="129" spans="1:5" x14ac:dyDescent="0.35">
      <c r="A129">
        <v>63.999999899999999</v>
      </c>
      <c r="E129">
        <f>$E$128</f>
        <v>0.68965517241379326</v>
      </c>
    </row>
    <row r="130" spans="1:5" x14ac:dyDescent="0.35">
      <c r="A130">
        <v>64</v>
      </c>
      <c r="B130">
        <f>COUNTIFS('Prepped data'!$AM$2:$AM$46,"&gt;"&amp;$A$130-1)</f>
        <v>20</v>
      </c>
      <c r="C130">
        <f>COUNTIFS('Prepped data'!$AM$2:$AM$46,$A$130,'Prepped data'!$AN$2:$AN$46,"&lt;&gt;"&amp;1)</f>
        <v>0</v>
      </c>
      <c r="D130">
        <f>1-$C$130/$B$130</f>
        <v>1</v>
      </c>
      <c r="E130">
        <f>PRODUCT(D2:$D$130)</f>
        <v>0.68965517241379326</v>
      </c>
    </row>
    <row r="131" spans="1:5" x14ac:dyDescent="0.35">
      <c r="A131">
        <v>64.999999900000006</v>
      </c>
      <c r="E131">
        <f>$E$130</f>
        <v>0.68965517241379326</v>
      </c>
    </row>
    <row r="132" spans="1:5" x14ac:dyDescent="0.35">
      <c r="A132">
        <v>65</v>
      </c>
      <c r="B132">
        <f>COUNTIFS('Prepped data'!$AM$2:$AM$46,"&gt;"&amp;$A$132-1)</f>
        <v>20</v>
      </c>
      <c r="C132">
        <f>COUNTIFS('Prepped data'!$AM$2:$AM$46,$A$132,'Prepped data'!$AN$2:$AN$46,"&lt;&gt;"&amp;1)</f>
        <v>0</v>
      </c>
      <c r="D132">
        <f>1-$C$132/$B$132</f>
        <v>1</v>
      </c>
      <c r="E132">
        <f>PRODUCT(D2:$D$132)</f>
        <v>0.68965517241379326</v>
      </c>
    </row>
    <row r="133" spans="1:5" x14ac:dyDescent="0.35">
      <c r="A133">
        <v>65.999999900000006</v>
      </c>
      <c r="E133">
        <f>$E$132</f>
        <v>0.68965517241379326</v>
      </c>
    </row>
    <row r="134" spans="1:5" x14ac:dyDescent="0.35">
      <c r="A134">
        <v>66</v>
      </c>
      <c r="B134">
        <f>COUNTIFS('Prepped data'!$AM$2:$AM$46,"&gt;"&amp;$A$134-1)</f>
        <v>20</v>
      </c>
      <c r="C134">
        <f>COUNTIFS('Prepped data'!$AM$2:$AM$46,$A$134,'Prepped data'!$AN$2:$AN$46,"&lt;&gt;"&amp;1)</f>
        <v>0</v>
      </c>
      <c r="D134">
        <f>1-$C$134/$B$134</f>
        <v>1</v>
      </c>
      <c r="E134">
        <f>PRODUCT(D2:$D$134)</f>
        <v>0.68965517241379326</v>
      </c>
    </row>
    <row r="135" spans="1:5" x14ac:dyDescent="0.35">
      <c r="A135">
        <v>66.999999900000006</v>
      </c>
      <c r="E135">
        <f>$E$134</f>
        <v>0.68965517241379326</v>
      </c>
    </row>
    <row r="136" spans="1:5" x14ac:dyDescent="0.35">
      <c r="A136">
        <v>67</v>
      </c>
      <c r="B136">
        <f>COUNTIFS('Prepped data'!$AM$2:$AM$46,"&gt;"&amp;$A$136-1)</f>
        <v>20</v>
      </c>
      <c r="C136">
        <f>COUNTIFS('Prepped data'!$AM$2:$AM$46,$A$136,'Prepped data'!$AN$2:$AN$46,"&lt;&gt;"&amp;1)</f>
        <v>0</v>
      </c>
      <c r="D136">
        <f>1-$C$136/$B$136</f>
        <v>1</v>
      </c>
      <c r="E136">
        <f>PRODUCT(D2:$D$136)</f>
        <v>0.68965517241379326</v>
      </c>
    </row>
    <row r="137" spans="1:5" x14ac:dyDescent="0.35">
      <c r="A137">
        <v>67.999999900000006</v>
      </c>
      <c r="E137">
        <f>$E$136</f>
        <v>0.68965517241379326</v>
      </c>
    </row>
    <row r="138" spans="1:5" x14ac:dyDescent="0.35">
      <c r="A138">
        <v>68</v>
      </c>
      <c r="B138">
        <f>COUNTIFS('Prepped data'!$AM$2:$AM$46,"&gt;"&amp;$A$138-1)</f>
        <v>20</v>
      </c>
      <c r="C138">
        <f>COUNTIFS('Prepped data'!$AM$2:$AM$46,$A$138,'Prepped data'!$AN$2:$AN$46,"&lt;&gt;"&amp;1)</f>
        <v>0</v>
      </c>
      <c r="D138">
        <f>1-$C$138/$B$138</f>
        <v>1</v>
      </c>
      <c r="E138">
        <f>PRODUCT(D2:$D$138)</f>
        <v>0.68965517241379326</v>
      </c>
    </row>
    <row r="139" spans="1:5" x14ac:dyDescent="0.35">
      <c r="A139">
        <v>68.999999900000006</v>
      </c>
      <c r="E139">
        <f>$E$138</f>
        <v>0.68965517241379326</v>
      </c>
    </row>
    <row r="140" spans="1:5" x14ac:dyDescent="0.35">
      <c r="A140">
        <v>69</v>
      </c>
      <c r="B140">
        <f>COUNTIFS('Prepped data'!$AM$2:$AM$46,"&gt;"&amp;$A$140-1)</f>
        <v>20</v>
      </c>
      <c r="C140">
        <f>COUNTIFS('Prepped data'!$AM$2:$AM$46,$A$140,'Prepped data'!$AN$2:$AN$46,"&lt;&gt;"&amp;1)</f>
        <v>0</v>
      </c>
      <c r="D140">
        <f>1-$C$140/$B$140</f>
        <v>1</v>
      </c>
      <c r="E140">
        <f>PRODUCT(D2:$D$140)</f>
        <v>0.68965517241379326</v>
      </c>
    </row>
    <row r="141" spans="1:5" x14ac:dyDescent="0.35">
      <c r="A141">
        <v>69.999999900000006</v>
      </c>
      <c r="E141">
        <f>$E$140</f>
        <v>0.68965517241379326</v>
      </c>
    </row>
    <row r="142" spans="1:5" x14ac:dyDescent="0.35">
      <c r="A142">
        <v>70</v>
      </c>
      <c r="B142">
        <f>COUNTIFS('Prepped data'!$AM$2:$AM$46,"&gt;"&amp;$A$142-1)</f>
        <v>20</v>
      </c>
      <c r="C142">
        <f>COUNTIFS('Prepped data'!$AM$2:$AM$46,$A$142,'Prepped data'!$AN$2:$AN$46,"&lt;&gt;"&amp;1)</f>
        <v>0</v>
      </c>
      <c r="D142">
        <f>1-$C$142/$B$142</f>
        <v>1</v>
      </c>
      <c r="E142">
        <f>PRODUCT(D2:$D$142)</f>
        <v>0.68965517241379326</v>
      </c>
    </row>
    <row r="143" spans="1:5" x14ac:dyDescent="0.35">
      <c r="A143">
        <v>70.999999900000006</v>
      </c>
      <c r="E143">
        <f>$E$142</f>
        <v>0.68965517241379326</v>
      </c>
    </row>
    <row r="144" spans="1:5" x14ac:dyDescent="0.35">
      <c r="A144">
        <v>71</v>
      </c>
      <c r="B144">
        <f>COUNTIFS('Prepped data'!$AM$2:$AM$46,"&gt;"&amp;$A$144-1)</f>
        <v>20</v>
      </c>
      <c r="C144">
        <f>COUNTIFS('Prepped data'!$AM$2:$AM$46,$A$144,'Prepped data'!$AN$2:$AN$46,"&lt;&gt;"&amp;1)</f>
        <v>0</v>
      </c>
      <c r="D144">
        <f>1-$C$144/$B$144</f>
        <v>1</v>
      </c>
      <c r="E144">
        <f>PRODUCT(D2:$D$144)</f>
        <v>0.68965517241379326</v>
      </c>
    </row>
    <row r="145" spans="1:5" x14ac:dyDescent="0.35">
      <c r="A145">
        <v>71.999999900000006</v>
      </c>
      <c r="E145">
        <f>$E$144</f>
        <v>0.68965517241379326</v>
      </c>
    </row>
    <row r="146" spans="1:5" x14ac:dyDescent="0.35">
      <c r="A146">
        <v>72</v>
      </c>
      <c r="B146">
        <f>COUNTIFS('Prepped data'!$AM$2:$AM$46,"&gt;"&amp;$A$146-1)</f>
        <v>20</v>
      </c>
      <c r="C146">
        <f>COUNTIFS('Prepped data'!$AM$2:$AM$46,$A$146,'Prepped data'!$AN$2:$AN$46,"&lt;&gt;"&amp;1)</f>
        <v>0</v>
      </c>
      <c r="D146">
        <f>1-$C$146/$B$146</f>
        <v>1</v>
      </c>
      <c r="E146">
        <f>PRODUCT(D2:$D$146)</f>
        <v>0.68965517241379326</v>
      </c>
    </row>
    <row r="147" spans="1:5" x14ac:dyDescent="0.35">
      <c r="A147">
        <v>72.999999900000006</v>
      </c>
      <c r="E147">
        <f>$E$146</f>
        <v>0.68965517241379326</v>
      </c>
    </row>
    <row r="148" spans="1:5" x14ac:dyDescent="0.35">
      <c r="A148">
        <v>73</v>
      </c>
      <c r="B148">
        <f>COUNTIFS('Prepped data'!$AM$2:$AM$46,"&gt;"&amp;$A$148-1)</f>
        <v>20</v>
      </c>
      <c r="C148">
        <f>COUNTIFS('Prepped data'!$AM$2:$AM$46,$A$148,'Prepped data'!$AN$2:$AN$46,"&lt;&gt;"&amp;1)</f>
        <v>0</v>
      </c>
      <c r="D148">
        <f>1-$C$148/$B$148</f>
        <v>1</v>
      </c>
      <c r="E148">
        <f>PRODUCT(D2:$D$148)</f>
        <v>0.68965517241379326</v>
      </c>
    </row>
    <row r="149" spans="1:5" x14ac:dyDescent="0.35">
      <c r="A149">
        <v>73.999999900000006</v>
      </c>
      <c r="E149">
        <f>$E$148</f>
        <v>0.68965517241379326</v>
      </c>
    </row>
    <row r="150" spans="1:5" x14ac:dyDescent="0.35">
      <c r="A150">
        <v>74</v>
      </c>
      <c r="B150">
        <f>COUNTIFS('Prepped data'!$AM$2:$AM$46,"&gt;"&amp;$A$150-1)</f>
        <v>20</v>
      </c>
      <c r="C150">
        <f>COUNTIFS('Prepped data'!$AM$2:$AM$46,$A$150,'Prepped data'!$AN$2:$AN$46,"&lt;&gt;"&amp;1)</f>
        <v>0</v>
      </c>
      <c r="D150">
        <f>1-$C$150/$B$150</f>
        <v>1</v>
      </c>
      <c r="E150">
        <f>PRODUCT(D2:$D$150)</f>
        <v>0.68965517241379326</v>
      </c>
    </row>
    <row r="151" spans="1:5" x14ac:dyDescent="0.35">
      <c r="A151">
        <v>74.999999900000006</v>
      </c>
      <c r="E151">
        <f>$E$150</f>
        <v>0.68965517241379326</v>
      </c>
    </row>
    <row r="152" spans="1:5" x14ac:dyDescent="0.35">
      <c r="A152">
        <v>75</v>
      </c>
      <c r="B152">
        <f>COUNTIFS('Prepped data'!$AM$2:$AM$46,"&gt;"&amp;$A$152-1)</f>
        <v>20</v>
      </c>
      <c r="C152">
        <f>COUNTIFS('Prepped data'!$AM$2:$AM$46,$A$152,'Prepped data'!$AN$2:$AN$46,"&lt;&gt;"&amp;1)</f>
        <v>0</v>
      </c>
      <c r="D152">
        <f>1-$C$152/$B$152</f>
        <v>1</v>
      </c>
      <c r="E152">
        <f>PRODUCT(D2:$D$152)</f>
        <v>0.68965517241379326</v>
      </c>
    </row>
    <row r="153" spans="1:5" x14ac:dyDescent="0.35">
      <c r="A153">
        <v>75.999999900000006</v>
      </c>
      <c r="E153">
        <f>$E$152</f>
        <v>0.68965517241379326</v>
      </c>
    </row>
    <row r="154" spans="1:5" x14ac:dyDescent="0.35">
      <c r="A154">
        <v>76</v>
      </c>
      <c r="B154">
        <f>COUNTIFS('Prepped data'!$AM$2:$AM$46,"&gt;"&amp;$A$154-1)</f>
        <v>20</v>
      </c>
      <c r="C154">
        <f>COUNTIFS('Prepped data'!$AM$2:$AM$46,$A$154,'Prepped data'!$AN$2:$AN$46,"&lt;&gt;"&amp;1)</f>
        <v>1</v>
      </c>
      <c r="D154">
        <f>1-$C$154/$B$154</f>
        <v>0.95</v>
      </c>
      <c r="E154">
        <f>PRODUCT(D2:$D$154)</f>
        <v>0.65517241379310354</v>
      </c>
    </row>
    <row r="155" spans="1:5" x14ac:dyDescent="0.35">
      <c r="A155">
        <v>76.999999900000006</v>
      </c>
      <c r="E155">
        <f>$E$154</f>
        <v>0.65517241379310354</v>
      </c>
    </row>
    <row r="156" spans="1:5" x14ac:dyDescent="0.35">
      <c r="A156">
        <v>77</v>
      </c>
      <c r="B156">
        <f>COUNTIFS('Prepped data'!$AM$2:$AM$46,"&gt;"&amp;$A$156-1)</f>
        <v>19</v>
      </c>
      <c r="C156">
        <f>COUNTIFS('Prepped data'!$AM$2:$AM$46,$A$156,'Prepped data'!$AN$2:$AN$46,"&lt;&gt;"&amp;1)</f>
        <v>0</v>
      </c>
      <c r="D156">
        <f>1-$C$156/$B$156</f>
        <v>1</v>
      </c>
      <c r="E156">
        <f>PRODUCT(D2:$D$156)</f>
        <v>0.65517241379310354</v>
      </c>
    </row>
    <row r="157" spans="1:5" x14ac:dyDescent="0.35">
      <c r="A157">
        <v>77.999999900000006</v>
      </c>
      <c r="E157">
        <f>$E$156</f>
        <v>0.65517241379310354</v>
      </c>
    </row>
    <row r="158" spans="1:5" x14ac:dyDescent="0.35">
      <c r="A158">
        <v>78</v>
      </c>
      <c r="B158">
        <f>COUNTIFS('Prepped data'!$AM$2:$AM$46,"&gt;"&amp;$A$158-1)</f>
        <v>19</v>
      </c>
      <c r="C158">
        <f>COUNTIFS('Prepped data'!$AM$2:$AM$46,$A$158,'Prepped data'!$AN$2:$AN$46,"&lt;&gt;"&amp;1)</f>
        <v>0</v>
      </c>
      <c r="D158">
        <f>1-$C$158/$B$158</f>
        <v>1</v>
      </c>
      <c r="E158">
        <f>PRODUCT(D2:$D$158)</f>
        <v>0.65517241379310354</v>
      </c>
    </row>
    <row r="159" spans="1:5" x14ac:dyDescent="0.35">
      <c r="A159">
        <v>78.999999900000006</v>
      </c>
      <c r="E159">
        <f>$E$158</f>
        <v>0.65517241379310354</v>
      </c>
    </row>
    <row r="160" spans="1:5" x14ac:dyDescent="0.35">
      <c r="A160">
        <v>79</v>
      </c>
      <c r="B160">
        <f>COUNTIFS('Prepped data'!$AM$2:$AM$46,"&gt;"&amp;$A$160-1)</f>
        <v>19</v>
      </c>
      <c r="C160">
        <f>COUNTIFS('Prepped data'!$AM$2:$AM$46,$A$160,'Prepped data'!$AN$2:$AN$46,"&lt;&gt;"&amp;1)</f>
        <v>0</v>
      </c>
      <c r="D160">
        <f>1-$C$160/$B$160</f>
        <v>1</v>
      </c>
      <c r="E160">
        <f>PRODUCT(D2:$D$160)</f>
        <v>0.65517241379310354</v>
      </c>
    </row>
    <row r="161" spans="1:5" x14ac:dyDescent="0.35">
      <c r="A161">
        <v>79.999999900000006</v>
      </c>
      <c r="E161">
        <f>$E$160</f>
        <v>0.65517241379310354</v>
      </c>
    </row>
    <row r="162" spans="1:5" x14ac:dyDescent="0.35">
      <c r="A162">
        <v>80</v>
      </c>
      <c r="B162">
        <f>COUNTIFS('Prepped data'!$AM$2:$AM$46,"&gt;"&amp;$A$162-1)</f>
        <v>19</v>
      </c>
      <c r="C162">
        <f>COUNTIFS('Prepped data'!$AM$2:$AM$46,$A$162,'Prepped data'!$AN$2:$AN$46,"&lt;&gt;"&amp;1)</f>
        <v>0</v>
      </c>
      <c r="D162">
        <f>1-$C$162/$B$162</f>
        <v>1</v>
      </c>
      <c r="E162">
        <f>PRODUCT(D2:$D$162)</f>
        <v>0.65517241379310354</v>
      </c>
    </row>
    <row r="163" spans="1:5" x14ac:dyDescent="0.35">
      <c r="A163">
        <v>80.999999900000006</v>
      </c>
      <c r="E163">
        <f>$E$162</f>
        <v>0.65517241379310354</v>
      </c>
    </row>
    <row r="164" spans="1:5" x14ac:dyDescent="0.35">
      <c r="A164">
        <v>81</v>
      </c>
      <c r="B164">
        <f>COUNTIFS('Prepped data'!$AM$2:$AM$46,"&gt;"&amp;$A$164-1)</f>
        <v>19</v>
      </c>
      <c r="C164">
        <f>COUNTIFS('Prepped data'!$AM$2:$AM$46,$A$164,'Prepped data'!$AN$2:$AN$46,"&lt;&gt;"&amp;1)</f>
        <v>0</v>
      </c>
      <c r="D164">
        <f>1-$C$164/$B$164</f>
        <v>1</v>
      </c>
      <c r="E164">
        <f>PRODUCT(D2:$D$164)</f>
        <v>0.65517241379310354</v>
      </c>
    </row>
    <row r="165" spans="1:5" x14ac:dyDescent="0.35">
      <c r="A165">
        <v>81.999999900000006</v>
      </c>
      <c r="E165">
        <f>$E$164</f>
        <v>0.65517241379310354</v>
      </c>
    </row>
    <row r="166" spans="1:5" x14ac:dyDescent="0.35">
      <c r="A166">
        <v>82</v>
      </c>
      <c r="B166">
        <f>COUNTIFS('Prepped data'!$AM$2:$AM$46,"&gt;"&amp;$A$166-1)</f>
        <v>19</v>
      </c>
      <c r="C166">
        <f>COUNTIFS('Prepped data'!$AM$2:$AM$46,$A$166,'Prepped data'!$AN$2:$AN$46,"&lt;&gt;"&amp;1)</f>
        <v>0</v>
      </c>
      <c r="D166">
        <f>1-$C$166/$B$166</f>
        <v>1</v>
      </c>
      <c r="E166">
        <f>PRODUCT(D2:$D$166)</f>
        <v>0.65517241379310354</v>
      </c>
    </row>
    <row r="167" spans="1:5" x14ac:dyDescent="0.35">
      <c r="A167">
        <v>82.999999900000006</v>
      </c>
      <c r="E167">
        <f>$E$166</f>
        <v>0.65517241379310354</v>
      </c>
    </row>
    <row r="168" spans="1:5" x14ac:dyDescent="0.35">
      <c r="A168">
        <v>83</v>
      </c>
      <c r="B168">
        <f>COUNTIFS('Prepped data'!$AM$2:$AM$46,"&gt;"&amp;$A$168-1)</f>
        <v>19</v>
      </c>
      <c r="C168">
        <f>COUNTIFS('Prepped data'!$AM$2:$AM$46,$A$168,'Prepped data'!$AN$2:$AN$46,"&lt;&gt;"&amp;1)</f>
        <v>1</v>
      </c>
      <c r="D168">
        <f>1-$C$168/$B$168</f>
        <v>0.94736842105263164</v>
      </c>
      <c r="E168">
        <f>PRODUCT(D2:$D$168)</f>
        <v>0.62068965517241392</v>
      </c>
    </row>
    <row r="169" spans="1:5" x14ac:dyDescent="0.35">
      <c r="A169">
        <v>83.999999900000006</v>
      </c>
      <c r="E169">
        <f>$E$168</f>
        <v>0.62068965517241392</v>
      </c>
    </row>
    <row r="170" spans="1:5" x14ac:dyDescent="0.35">
      <c r="A170">
        <v>84</v>
      </c>
      <c r="B170">
        <f>COUNTIFS('Prepped data'!$AM$2:$AM$46,"&gt;"&amp;$A$170-1)</f>
        <v>18</v>
      </c>
      <c r="C170">
        <f>COUNTIFS('Prepped data'!$AM$2:$AM$46,$A$170,'Prepped data'!$AN$2:$AN$46,"&lt;&gt;"&amp;1)</f>
        <v>1</v>
      </c>
      <c r="D170">
        <f>1-$C$170/$B$170</f>
        <v>0.94444444444444442</v>
      </c>
      <c r="E170">
        <f>PRODUCT(D2:$D$170)</f>
        <v>0.5862068965517242</v>
      </c>
    </row>
    <row r="171" spans="1:5" x14ac:dyDescent="0.35">
      <c r="A171">
        <v>84.999999900000006</v>
      </c>
      <c r="E171">
        <f>$E$170</f>
        <v>0.5862068965517242</v>
      </c>
    </row>
    <row r="172" spans="1:5" x14ac:dyDescent="0.35">
      <c r="A172">
        <v>85</v>
      </c>
      <c r="B172">
        <f>COUNTIFS('Prepped data'!$AM$2:$AM$46,"&gt;"&amp;$A$172-1)</f>
        <v>17</v>
      </c>
      <c r="C172">
        <f>COUNTIFS('Prepped data'!$AM$2:$AM$46,$A$172,'Prepped data'!$AN$2:$AN$46,"&lt;&gt;"&amp;1)</f>
        <v>0</v>
      </c>
      <c r="D172">
        <f>1-$C$172/$B$172</f>
        <v>1</v>
      </c>
      <c r="E172">
        <f>PRODUCT(D2:$D$172)</f>
        <v>0.5862068965517242</v>
      </c>
    </row>
    <row r="173" spans="1:5" x14ac:dyDescent="0.35">
      <c r="A173">
        <v>85.999999900000006</v>
      </c>
      <c r="E173">
        <f>$E$172</f>
        <v>0.5862068965517242</v>
      </c>
    </row>
    <row r="174" spans="1:5" x14ac:dyDescent="0.35">
      <c r="A174">
        <v>86</v>
      </c>
      <c r="B174">
        <f>COUNTIFS('Prepped data'!$AM$2:$AM$46,"&gt;"&amp;$A$174-1)</f>
        <v>17</v>
      </c>
      <c r="C174">
        <f>COUNTIFS('Prepped data'!$AM$2:$AM$46,$A$174,'Prepped data'!$AN$2:$AN$46,"&lt;&gt;"&amp;1)</f>
        <v>0</v>
      </c>
      <c r="D174">
        <f>1-$C$174/$B$174</f>
        <v>1</v>
      </c>
      <c r="E174">
        <f>PRODUCT(D2:$D$174)</f>
        <v>0.5862068965517242</v>
      </c>
    </row>
    <row r="175" spans="1:5" x14ac:dyDescent="0.35">
      <c r="A175">
        <v>86.999999900000006</v>
      </c>
      <c r="E175">
        <f>$E$174</f>
        <v>0.5862068965517242</v>
      </c>
    </row>
    <row r="176" spans="1:5" x14ac:dyDescent="0.35">
      <c r="A176">
        <v>87</v>
      </c>
      <c r="B176">
        <f>COUNTIFS('Prepped data'!$AM$2:$AM$46,"&gt;"&amp;$A$176-1)</f>
        <v>17</v>
      </c>
      <c r="C176">
        <f>COUNTIFS('Prepped data'!$AM$2:$AM$46,$A$176,'Prepped data'!$AN$2:$AN$46,"&lt;&gt;"&amp;1)</f>
        <v>0</v>
      </c>
      <c r="D176">
        <f>1-$C$176/$B$176</f>
        <v>1</v>
      </c>
      <c r="E176">
        <f>PRODUCT(D2:$D$176)</f>
        <v>0.5862068965517242</v>
      </c>
    </row>
    <row r="177" spans="1:5" x14ac:dyDescent="0.35">
      <c r="A177">
        <v>87.999999900000006</v>
      </c>
      <c r="E177">
        <f>$E$176</f>
        <v>0.5862068965517242</v>
      </c>
    </row>
    <row r="178" spans="1:5" x14ac:dyDescent="0.35">
      <c r="A178">
        <v>88</v>
      </c>
      <c r="B178">
        <f>COUNTIFS('Prepped data'!$AM$2:$AM$46,"&gt;"&amp;$A$178-1)</f>
        <v>17</v>
      </c>
      <c r="C178">
        <f>COUNTIFS('Prepped data'!$AM$2:$AM$46,$A$178,'Prepped data'!$AN$2:$AN$46,"&lt;&gt;"&amp;1)</f>
        <v>0</v>
      </c>
      <c r="D178">
        <f>1-$C$178/$B$178</f>
        <v>1</v>
      </c>
      <c r="E178">
        <f>PRODUCT(D2:$D$178)</f>
        <v>0.5862068965517242</v>
      </c>
    </row>
    <row r="179" spans="1:5" x14ac:dyDescent="0.35">
      <c r="A179">
        <v>88.999999900000006</v>
      </c>
      <c r="E179">
        <f>$E$178</f>
        <v>0.5862068965517242</v>
      </c>
    </row>
    <row r="180" spans="1:5" x14ac:dyDescent="0.35">
      <c r="A180">
        <v>89</v>
      </c>
      <c r="B180">
        <f>COUNTIFS('Prepped data'!$AM$2:$AM$46,"&gt;"&amp;$A$180-1)</f>
        <v>17</v>
      </c>
      <c r="C180">
        <f>COUNTIFS('Prepped data'!$AM$2:$AM$46,$A$180,'Prepped data'!$AN$2:$AN$46,"&lt;&gt;"&amp;1)</f>
        <v>0</v>
      </c>
      <c r="D180">
        <f>1-$C$180/$B$180</f>
        <v>1</v>
      </c>
      <c r="E180">
        <f>PRODUCT(D2:$D$180)</f>
        <v>0.5862068965517242</v>
      </c>
    </row>
    <row r="181" spans="1:5" x14ac:dyDescent="0.35">
      <c r="A181">
        <v>89.999999900000006</v>
      </c>
      <c r="E181">
        <f>$E$180</f>
        <v>0.5862068965517242</v>
      </c>
    </row>
    <row r="182" spans="1:5" x14ac:dyDescent="0.35">
      <c r="A182">
        <v>90</v>
      </c>
      <c r="B182">
        <f>COUNTIFS('Prepped data'!$AM$2:$AM$46,"&gt;"&amp;$A$182-1)</f>
        <v>17</v>
      </c>
      <c r="C182">
        <f>COUNTIFS('Prepped data'!$AM$2:$AM$46,$A$182,'Prepped data'!$AN$2:$AN$46,"&lt;&gt;"&amp;1)</f>
        <v>0</v>
      </c>
      <c r="D182">
        <f>1-$C$182/$B$182</f>
        <v>1</v>
      </c>
      <c r="E182">
        <f>PRODUCT(D2:$D$182)</f>
        <v>0.5862068965517242</v>
      </c>
    </row>
    <row r="183" spans="1:5" x14ac:dyDescent="0.35">
      <c r="A183">
        <v>90.999999900000006</v>
      </c>
      <c r="E183">
        <f>$E$182</f>
        <v>0.5862068965517242</v>
      </c>
    </row>
    <row r="184" spans="1:5" x14ac:dyDescent="0.35">
      <c r="A184">
        <v>91</v>
      </c>
      <c r="B184">
        <f>COUNTIFS('Prepped data'!$AM$2:$AM$46,"&gt;"&amp;$A$184-1)</f>
        <v>17</v>
      </c>
      <c r="C184">
        <f>COUNTIFS('Prepped data'!$AM$2:$AM$46,$A$184,'Prepped data'!$AN$2:$AN$46,"&lt;&gt;"&amp;1)</f>
        <v>1</v>
      </c>
      <c r="D184">
        <f>1-$C$184/$B$184</f>
        <v>0.94117647058823528</v>
      </c>
      <c r="E184">
        <f>PRODUCT(D2:$D$184)</f>
        <v>0.55172413793103459</v>
      </c>
    </row>
    <row r="185" spans="1:5" x14ac:dyDescent="0.35">
      <c r="A185">
        <v>91.999999900000006</v>
      </c>
      <c r="E185">
        <f>$E$184</f>
        <v>0.55172413793103459</v>
      </c>
    </row>
    <row r="186" spans="1:5" x14ac:dyDescent="0.35">
      <c r="A186">
        <v>92</v>
      </c>
      <c r="B186">
        <f>COUNTIFS('Prepped data'!$AM$2:$AM$46,"&gt;"&amp;$A$186-1)</f>
        <v>16</v>
      </c>
      <c r="C186">
        <f>COUNTIFS('Prepped data'!$AM$2:$AM$46,$A$186,'Prepped data'!$AN$2:$AN$46,"&lt;&gt;"&amp;1)</f>
        <v>0</v>
      </c>
      <c r="D186">
        <f>1-$C$186/$B$186</f>
        <v>1</v>
      </c>
      <c r="E186">
        <f>PRODUCT(D2:$D$186)</f>
        <v>0.55172413793103459</v>
      </c>
    </row>
    <row r="187" spans="1:5" x14ac:dyDescent="0.35">
      <c r="A187">
        <v>92.999999900000006</v>
      </c>
      <c r="E187">
        <f>$E$186</f>
        <v>0.55172413793103459</v>
      </c>
    </row>
    <row r="188" spans="1:5" x14ac:dyDescent="0.35">
      <c r="A188">
        <v>93</v>
      </c>
      <c r="B188">
        <f>COUNTIFS('Prepped data'!$AM$2:$AM$46,"&gt;"&amp;$A$188-1)</f>
        <v>16</v>
      </c>
      <c r="C188">
        <f>COUNTIFS('Prepped data'!$AM$2:$AM$46,$A$188,'Prepped data'!$AN$2:$AN$46,"&lt;&gt;"&amp;1)</f>
        <v>0</v>
      </c>
      <c r="D188">
        <f>1-$C$188/$B$188</f>
        <v>1</v>
      </c>
      <c r="E188">
        <f>PRODUCT(D2:$D$188)</f>
        <v>0.55172413793103459</v>
      </c>
    </row>
    <row r="189" spans="1:5" x14ac:dyDescent="0.35">
      <c r="A189">
        <v>93.999999900000006</v>
      </c>
      <c r="E189">
        <f>$E$188</f>
        <v>0.55172413793103459</v>
      </c>
    </row>
    <row r="190" spans="1:5" x14ac:dyDescent="0.35">
      <c r="A190">
        <v>94</v>
      </c>
      <c r="B190">
        <f>COUNTIFS('Prepped data'!$AM$2:$AM$46,"&gt;"&amp;$A$190-1)</f>
        <v>16</v>
      </c>
      <c r="C190">
        <f>COUNTIFS('Prepped data'!$AM$2:$AM$46,$A$190,'Prepped data'!$AN$2:$AN$46,"&lt;&gt;"&amp;1)</f>
        <v>0</v>
      </c>
      <c r="D190">
        <f>1-$C$190/$B$190</f>
        <v>1</v>
      </c>
      <c r="E190">
        <f>PRODUCT(D2:$D$190)</f>
        <v>0.55172413793103459</v>
      </c>
    </row>
    <row r="191" spans="1:5" x14ac:dyDescent="0.35">
      <c r="A191">
        <v>94.999999900000006</v>
      </c>
      <c r="E191">
        <f>$E$190</f>
        <v>0.55172413793103459</v>
      </c>
    </row>
    <row r="192" spans="1:5" x14ac:dyDescent="0.35">
      <c r="A192">
        <v>95</v>
      </c>
      <c r="B192">
        <f>COUNTIFS('Prepped data'!$AM$2:$AM$46,"&gt;"&amp;$A$192-1)</f>
        <v>16</v>
      </c>
      <c r="C192">
        <f>COUNTIFS('Prepped data'!$AM$2:$AM$46,$A$192,'Prepped data'!$AN$2:$AN$46,"&lt;&gt;"&amp;1)</f>
        <v>0</v>
      </c>
      <c r="D192">
        <f>1-$C$192/$B$192</f>
        <v>1</v>
      </c>
      <c r="E192">
        <f>PRODUCT(D2:$D$192)</f>
        <v>0.55172413793103459</v>
      </c>
    </row>
    <row r="193" spans="1:5" x14ac:dyDescent="0.35">
      <c r="A193">
        <v>95.999999900000006</v>
      </c>
      <c r="E193">
        <f>$E$192</f>
        <v>0.55172413793103459</v>
      </c>
    </row>
    <row r="194" spans="1:5" x14ac:dyDescent="0.35">
      <c r="A194">
        <v>96</v>
      </c>
      <c r="B194">
        <f>COUNTIFS('Prepped data'!$AM$2:$AM$46,"&gt;"&amp;$A$194-1)</f>
        <v>16</v>
      </c>
      <c r="C194">
        <f>COUNTIFS('Prepped data'!$AM$2:$AM$46,$A$194,'Prepped data'!$AN$2:$AN$46,"&lt;&gt;"&amp;1)</f>
        <v>0</v>
      </c>
      <c r="D194">
        <f>1-$C$194/$B$194</f>
        <v>1</v>
      </c>
      <c r="E194">
        <f>PRODUCT(D2:$D$194)</f>
        <v>0.55172413793103459</v>
      </c>
    </row>
    <row r="195" spans="1:5" x14ac:dyDescent="0.35">
      <c r="A195">
        <v>96.999999900000006</v>
      </c>
      <c r="E195">
        <f>$E$194</f>
        <v>0.55172413793103459</v>
      </c>
    </row>
    <row r="196" spans="1:5" x14ac:dyDescent="0.35">
      <c r="A196">
        <v>97</v>
      </c>
      <c r="B196">
        <f>COUNTIFS('Prepped data'!$AM$2:$AM$46,"&gt;"&amp;$A$196-1)</f>
        <v>16</v>
      </c>
      <c r="C196">
        <f>COUNTIFS('Prepped data'!$AM$2:$AM$46,$A$196,'Prepped data'!$AN$2:$AN$46,"&lt;&gt;"&amp;1)</f>
        <v>0</v>
      </c>
      <c r="D196">
        <f>1-$C$196/$B$196</f>
        <v>1</v>
      </c>
      <c r="E196">
        <f>PRODUCT(D2:$D$196)</f>
        <v>0.55172413793103459</v>
      </c>
    </row>
    <row r="197" spans="1:5" x14ac:dyDescent="0.35">
      <c r="A197">
        <v>97.999999900000006</v>
      </c>
      <c r="E197">
        <f>$E$196</f>
        <v>0.55172413793103459</v>
      </c>
    </row>
    <row r="198" spans="1:5" x14ac:dyDescent="0.35">
      <c r="A198">
        <v>98</v>
      </c>
      <c r="B198">
        <f>COUNTIFS('Prepped data'!$AM$2:$AM$46,"&gt;"&amp;$A$198-1)</f>
        <v>16</v>
      </c>
      <c r="C198">
        <f>COUNTIFS('Prepped data'!$AM$2:$AM$46,$A$198,'Prepped data'!$AN$2:$AN$46,"&lt;&gt;"&amp;1)</f>
        <v>0</v>
      </c>
      <c r="D198">
        <f>1-$C$198/$B$198</f>
        <v>1</v>
      </c>
      <c r="E198">
        <f>PRODUCT(D2:$D$198)</f>
        <v>0.55172413793103459</v>
      </c>
    </row>
    <row r="199" spans="1:5" x14ac:dyDescent="0.35">
      <c r="A199">
        <v>98.999999900000006</v>
      </c>
      <c r="E199">
        <f>$E$198</f>
        <v>0.55172413793103459</v>
      </c>
    </row>
    <row r="200" spans="1:5" x14ac:dyDescent="0.35">
      <c r="A200">
        <v>99</v>
      </c>
      <c r="B200">
        <f>COUNTIFS('Prepped data'!$AM$2:$AM$46,"&gt;"&amp;$A$200-1)</f>
        <v>16</v>
      </c>
      <c r="C200">
        <f>COUNTIFS('Prepped data'!$AM$2:$AM$46,$A$200,'Prepped data'!$AN$2:$AN$46,"&lt;&gt;"&amp;1)</f>
        <v>0</v>
      </c>
      <c r="D200">
        <f>1-$C$200/$B$200</f>
        <v>1</v>
      </c>
      <c r="E200">
        <f>PRODUCT(D2:$D$200)</f>
        <v>0.55172413793103459</v>
      </c>
    </row>
    <row r="201" spans="1:5" x14ac:dyDescent="0.35">
      <c r="A201">
        <v>99.999999900000006</v>
      </c>
      <c r="E201">
        <f>$E$200</f>
        <v>0.55172413793103459</v>
      </c>
    </row>
    <row r="202" spans="1:5" x14ac:dyDescent="0.35">
      <c r="A202">
        <v>100</v>
      </c>
      <c r="B202">
        <f>COUNTIFS('Prepped data'!$AM$2:$AM$46,"&gt;"&amp;$A$202-1)</f>
        <v>16</v>
      </c>
      <c r="C202">
        <f>COUNTIFS('Prepped data'!$AM$2:$AM$46,$A$202,'Prepped data'!$AN$2:$AN$46,"&lt;&gt;"&amp;1)</f>
        <v>0</v>
      </c>
      <c r="D202">
        <f>1-$C$202/$B$202</f>
        <v>1</v>
      </c>
      <c r="E202">
        <f>PRODUCT(D2:$D$202)</f>
        <v>0.55172413793103459</v>
      </c>
    </row>
    <row r="203" spans="1:5" x14ac:dyDescent="0.35">
      <c r="A203">
        <v>100.99999990000001</v>
      </c>
      <c r="E203">
        <f>$E$202</f>
        <v>0.55172413793103459</v>
      </c>
    </row>
    <row r="204" spans="1:5" x14ac:dyDescent="0.35">
      <c r="A204">
        <v>101</v>
      </c>
      <c r="B204">
        <f>COUNTIFS('Prepped data'!$AM$2:$AM$46,"&gt;"&amp;$A$204-1)</f>
        <v>16</v>
      </c>
      <c r="C204">
        <f>COUNTIFS('Prepped data'!$AM$2:$AM$46,$A$204,'Prepped data'!$AN$2:$AN$46,"&lt;&gt;"&amp;1)</f>
        <v>0</v>
      </c>
      <c r="D204">
        <f>1-$C$204/$B$204</f>
        <v>1</v>
      </c>
      <c r="E204">
        <f>PRODUCT(D2:$D$204)</f>
        <v>0.55172413793103459</v>
      </c>
    </row>
    <row r="205" spans="1:5" x14ac:dyDescent="0.35">
      <c r="A205">
        <v>101.99999990000001</v>
      </c>
      <c r="E205">
        <f>$E$204</f>
        <v>0.55172413793103459</v>
      </c>
    </row>
    <row r="206" spans="1:5" x14ac:dyDescent="0.35">
      <c r="A206">
        <v>102</v>
      </c>
      <c r="B206">
        <f>COUNTIFS('Prepped data'!$AM$2:$AM$46,"&gt;"&amp;$A$206-1)</f>
        <v>16</v>
      </c>
      <c r="C206">
        <f>COUNTIFS('Prepped data'!$AM$2:$AM$46,$A$206,'Prepped data'!$AN$2:$AN$46,"&lt;&gt;"&amp;1)</f>
        <v>0</v>
      </c>
      <c r="D206">
        <f>1-$C$206/$B$206</f>
        <v>1</v>
      </c>
      <c r="E206">
        <f>PRODUCT(D2:$D$206)</f>
        <v>0.55172413793103459</v>
      </c>
    </row>
    <row r="207" spans="1:5" x14ac:dyDescent="0.35">
      <c r="A207">
        <v>102.99999990000001</v>
      </c>
      <c r="E207">
        <f>$E$206</f>
        <v>0.55172413793103459</v>
      </c>
    </row>
    <row r="208" spans="1:5" x14ac:dyDescent="0.35">
      <c r="A208">
        <v>103</v>
      </c>
      <c r="B208">
        <f>COUNTIFS('Prepped data'!$AM$2:$AM$46,"&gt;"&amp;$A$208-1)</f>
        <v>16</v>
      </c>
      <c r="C208">
        <f>COUNTIFS('Prepped data'!$AM$2:$AM$46,$A$208,'Prepped data'!$AN$2:$AN$46,"&lt;&gt;"&amp;1)</f>
        <v>0</v>
      </c>
      <c r="D208">
        <f>1-$C$208/$B$208</f>
        <v>1</v>
      </c>
      <c r="E208">
        <f>PRODUCT(D2:$D$208)</f>
        <v>0.55172413793103459</v>
      </c>
    </row>
    <row r="209" spans="1:5" x14ac:dyDescent="0.35">
      <c r="A209">
        <v>103.99999990000001</v>
      </c>
      <c r="E209">
        <f>$E$208</f>
        <v>0.55172413793103459</v>
      </c>
    </row>
    <row r="210" spans="1:5" x14ac:dyDescent="0.35">
      <c r="A210">
        <v>104</v>
      </c>
      <c r="B210">
        <f>COUNTIFS('Prepped data'!$AM$2:$AM$46,"&gt;"&amp;$A$210-1)</f>
        <v>16</v>
      </c>
      <c r="C210">
        <f>COUNTIFS('Prepped data'!$AM$2:$AM$46,$A$210,'Prepped data'!$AN$2:$AN$46,"&lt;&gt;"&amp;1)</f>
        <v>0</v>
      </c>
      <c r="D210">
        <f>1-$C$210/$B$210</f>
        <v>1</v>
      </c>
      <c r="E210">
        <f>PRODUCT(D2:$D$210)</f>
        <v>0.55172413793103459</v>
      </c>
    </row>
    <row r="211" spans="1:5" x14ac:dyDescent="0.35">
      <c r="A211">
        <v>104.99999990000001</v>
      </c>
      <c r="E211">
        <f>$E$210</f>
        <v>0.55172413793103459</v>
      </c>
    </row>
    <row r="212" spans="1:5" x14ac:dyDescent="0.35">
      <c r="A212">
        <v>105</v>
      </c>
      <c r="B212">
        <f>COUNTIFS('Prepped data'!$AM$2:$AM$46,"&gt;"&amp;$A$212-1)</f>
        <v>16</v>
      </c>
      <c r="C212">
        <f>COUNTIFS('Prepped data'!$AM$2:$AM$46,$A$212,'Prepped data'!$AN$2:$AN$46,"&lt;&gt;"&amp;1)</f>
        <v>0</v>
      </c>
      <c r="D212">
        <f>1-$C$212/$B$212</f>
        <v>1</v>
      </c>
      <c r="E212">
        <f>PRODUCT(D2:$D$212)</f>
        <v>0.55172413793103459</v>
      </c>
    </row>
    <row r="213" spans="1:5" x14ac:dyDescent="0.35">
      <c r="A213">
        <v>105.99999990000001</v>
      </c>
      <c r="E213">
        <f>$E$212</f>
        <v>0.55172413793103459</v>
      </c>
    </row>
    <row r="214" spans="1:5" x14ac:dyDescent="0.35">
      <c r="A214">
        <v>106</v>
      </c>
      <c r="B214">
        <f>COUNTIFS('Prepped data'!$AM$2:$AM$46,"&gt;"&amp;$A$214-1)</f>
        <v>16</v>
      </c>
      <c r="C214">
        <f>COUNTIFS('Prepped data'!$AM$2:$AM$46,$A$214,'Prepped data'!$AN$2:$AN$46,"&lt;&gt;"&amp;1)</f>
        <v>0</v>
      </c>
      <c r="D214">
        <f>1-$C$214/$B$214</f>
        <v>1</v>
      </c>
      <c r="E214">
        <f>PRODUCT(D2:$D$214)</f>
        <v>0.55172413793103459</v>
      </c>
    </row>
    <row r="215" spans="1:5" x14ac:dyDescent="0.35">
      <c r="A215">
        <v>106.99999990000001</v>
      </c>
      <c r="E215">
        <f>$E$214</f>
        <v>0.55172413793103459</v>
      </c>
    </row>
    <row r="216" spans="1:5" x14ac:dyDescent="0.35">
      <c r="A216">
        <v>107</v>
      </c>
      <c r="B216">
        <f>COUNTIFS('Prepped data'!$AM$2:$AM$46,"&gt;"&amp;$A$216-1)</f>
        <v>16</v>
      </c>
      <c r="C216">
        <f>COUNTIFS('Prepped data'!$AM$2:$AM$46,$A$216,'Prepped data'!$AN$2:$AN$46,"&lt;&gt;"&amp;1)</f>
        <v>0</v>
      </c>
      <c r="D216">
        <f>1-$C$216/$B$216</f>
        <v>1</v>
      </c>
      <c r="E216">
        <f>PRODUCT(D2:$D$216)</f>
        <v>0.55172413793103459</v>
      </c>
    </row>
    <row r="217" spans="1:5" x14ac:dyDescent="0.35">
      <c r="A217">
        <v>107.99999990000001</v>
      </c>
      <c r="E217">
        <f>$E$216</f>
        <v>0.55172413793103459</v>
      </c>
    </row>
    <row r="218" spans="1:5" x14ac:dyDescent="0.35">
      <c r="A218">
        <v>108</v>
      </c>
      <c r="B218">
        <f>COUNTIFS('Prepped data'!$AM$2:$AM$46,"&gt;"&amp;$A$218-1)</f>
        <v>16</v>
      </c>
      <c r="C218">
        <f>COUNTIFS('Prepped data'!$AM$2:$AM$46,$A$218,'Prepped data'!$AN$2:$AN$46,"&lt;&gt;"&amp;1)</f>
        <v>0</v>
      </c>
      <c r="D218">
        <f>1-$C$218/$B$218</f>
        <v>1</v>
      </c>
      <c r="E218">
        <f>PRODUCT(D2:$D$218)</f>
        <v>0.55172413793103459</v>
      </c>
    </row>
    <row r="219" spans="1:5" x14ac:dyDescent="0.35">
      <c r="A219">
        <v>108.99999990000001</v>
      </c>
      <c r="E219">
        <f>$E$218</f>
        <v>0.55172413793103459</v>
      </c>
    </row>
    <row r="220" spans="1:5" x14ac:dyDescent="0.35">
      <c r="A220">
        <v>109</v>
      </c>
      <c r="B220">
        <f>COUNTIFS('Prepped data'!$AM$2:$AM$46,"&gt;"&amp;$A$220-1)</f>
        <v>16</v>
      </c>
      <c r="C220">
        <f>COUNTIFS('Prepped data'!$AM$2:$AM$46,$A$220,'Prepped data'!$AN$2:$AN$46,"&lt;&gt;"&amp;1)</f>
        <v>0</v>
      </c>
      <c r="D220">
        <f>1-$C$220/$B$220</f>
        <v>1</v>
      </c>
      <c r="E220">
        <f>PRODUCT(D2:$D$220)</f>
        <v>0.55172413793103459</v>
      </c>
    </row>
    <row r="221" spans="1:5" x14ac:dyDescent="0.35">
      <c r="A221">
        <v>109.99999990000001</v>
      </c>
      <c r="E221">
        <f>$E$220</f>
        <v>0.55172413793103459</v>
      </c>
    </row>
    <row r="222" spans="1:5" x14ac:dyDescent="0.35">
      <c r="A222">
        <v>110</v>
      </c>
      <c r="B222">
        <f>COUNTIFS('Prepped data'!$AM$2:$AM$46,"&gt;"&amp;$A$222-1)</f>
        <v>16</v>
      </c>
      <c r="C222">
        <f>COUNTIFS('Prepped data'!$AM$2:$AM$46,$A$222,'Prepped data'!$AN$2:$AN$46,"&lt;&gt;"&amp;1)</f>
        <v>1</v>
      </c>
      <c r="D222">
        <f>1-$C$222/$B$222</f>
        <v>0.9375</v>
      </c>
      <c r="E222">
        <f>PRODUCT(D2:$D$222)</f>
        <v>0.51724137931034497</v>
      </c>
    </row>
    <row r="223" spans="1:5" x14ac:dyDescent="0.35">
      <c r="A223">
        <v>110.99999990000001</v>
      </c>
      <c r="E223">
        <f>$E$222</f>
        <v>0.51724137931034497</v>
      </c>
    </row>
    <row r="224" spans="1:5" x14ac:dyDescent="0.35">
      <c r="A224">
        <v>111</v>
      </c>
      <c r="B224">
        <f>COUNTIFS('Prepped data'!$AM$2:$AM$46,"&gt;"&amp;$A$224-1)</f>
        <v>15</v>
      </c>
      <c r="C224">
        <f>COUNTIFS('Prepped data'!$AM$2:$AM$46,$A$224,'Prepped data'!$AN$2:$AN$46,"&lt;&gt;"&amp;1)</f>
        <v>0</v>
      </c>
      <c r="D224">
        <f>1-$C$224/$B$224</f>
        <v>1</v>
      </c>
      <c r="E224">
        <f>PRODUCT(D2:$D$224)</f>
        <v>0.51724137931034497</v>
      </c>
    </row>
    <row r="225" spans="1:5" x14ac:dyDescent="0.35">
      <c r="A225">
        <v>111.99999990000001</v>
      </c>
      <c r="E225">
        <f>$E$224</f>
        <v>0.51724137931034497</v>
      </c>
    </row>
    <row r="226" spans="1:5" x14ac:dyDescent="0.35">
      <c r="A226">
        <v>112</v>
      </c>
      <c r="B226">
        <f>COUNTIFS('Prepped data'!$AM$2:$AM$46,"&gt;"&amp;$A$226-1)</f>
        <v>15</v>
      </c>
      <c r="C226">
        <f>COUNTIFS('Prepped data'!$AM$2:$AM$46,$A$226,'Prepped data'!$AN$2:$AN$46,"&lt;&gt;"&amp;1)</f>
        <v>0</v>
      </c>
      <c r="D226">
        <f>1-$C$226/$B$226</f>
        <v>1</v>
      </c>
      <c r="E226">
        <f>PRODUCT(D2:$D$226)</f>
        <v>0.51724137931034497</v>
      </c>
    </row>
    <row r="227" spans="1:5" x14ac:dyDescent="0.35">
      <c r="A227">
        <v>112.99999990000001</v>
      </c>
      <c r="E227">
        <f>$E$226</f>
        <v>0.51724137931034497</v>
      </c>
    </row>
    <row r="228" spans="1:5" x14ac:dyDescent="0.35">
      <c r="A228">
        <v>113</v>
      </c>
      <c r="B228">
        <f>COUNTIFS('Prepped data'!$AM$2:$AM$46,"&gt;"&amp;$A$228-1)</f>
        <v>15</v>
      </c>
      <c r="C228">
        <f>COUNTIFS('Prepped data'!$AM$2:$AM$46,$A$228,'Prepped data'!$AN$2:$AN$46,"&lt;&gt;"&amp;1)</f>
        <v>0</v>
      </c>
      <c r="D228">
        <f>1-$C$228/$B$228</f>
        <v>1</v>
      </c>
      <c r="E228">
        <f>PRODUCT(D2:$D$228)</f>
        <v>0.51724137931034497</v>
      </c>
    </row>
    <row r="229" spans="1:5" x14ac:dyDescent="0.35">
      <c r="A229">
        <v>113.99999990000001</v>
      </c>
      <c r="E229">
        <f>$E$228</f>
        <v>0.51724137931034497</v>
      </c>
    </row>
    <row r="230" spans="1:5" x14ac:dyDescent="0.35">
      <c r="A230">
        <v>114</v>
      </c>
      <c r="B230">
        <f>COUNTIFS('Prepped data'!$AM$2:$AM$46,"&gt;"&amp;$A$230-1)</f>
        <v>15</v>
      </c>
      <c r="C230">
        <f>COUNTIFS('Prepped data'!$AM$2:$AM$46,$A$230,'Prepped data'!$AN$2:$AN$46,"&lt;&gt;"&amp;1)</f>
        <v>0</v>
      </c>
      <c r="D230">
        <f>1-$C$230/$B$230</f>
        <v>1</v>
      </c>
      <c r="E230">
        <f>PRODUCT(D2:$D$230)</f>
        <v>0.51724137931034497</v>
      </c>
    </row>
    <row r="231" spans="1:5" x14ac:dyDescent="0.35">
      <c r="A231">
        <v>114.99999990000001</v>
      </c>
      <c r="E231">
        <f>$E$230</f>
        <v>0.51724137931034497</v>
      </c>
    </row>
    <row r="232" spans="1:5" x14ac:dyDescent="0.35">
      <c r="A232">
        <v>115</v>
      </c>
      <c r="B232">
        <f>COUNTIFS('Prepped data'!$AM$2:$AM$46,"&gt;"&amp;$A$232-1)</f>
        <v>15</v>
      </c>
      <c r="C232">
        <f>COUNTIFS('Prepped data'!$AM$2:$AM$46,$A$232,'Prepped data'!$AN$2:$AN$46,"&lt;&gt;"&amp;1)</f>
        <v>0</v>
      </c>
      <c r="D232">
        <f>1-$C$232/$B$232</f>
        <v>1</v>
      </c>
      <c r="E232">
        <f>PRODUCT(D2:$D$232)</f>
        <v>0.51724137931034497</v>
      </c>
    </row>
    <row r="233" spans="1:5" x14ac:dyDescent="0.35">
      <c r="A233">
        <v>115.99999990000001</v>
      </c>
      <c r="E233">
        <f>$E$232</f>
        <v>0.51724137931034497</v>
      </c>
    </row>
    <row r="234" spans="1:5" x14ac:dyDescent="0.35">
      <c r="A234">
        <v>116</v>
      </c>
      <c r="B234">
        <f>COUNTIFS('Prepped data'!$AM$2:$AM$46,"&gt;"&amp;$A$234-1)</f>
        <v>15</v>
      </c>
      <c r="C234">
        <f>COUNTIFS('Prepped data'!$AM$2:$AM$46,$A$234,'Prepped data'!$AN$2:$AN$46,"&lt;&gt;"&amp;1)</f>
        <v>0</v>
      </c>
      <c r="D234">
        <f>1-$C$234/$B$234</f>
        <v>1</v>
      </c>
      <c r="E234">
        <f>PRODUCT(D2:$D$234)</f>
        <v>0.51724137931034497</v>
      </c>
    </row>
    <row r="235" spans="1:5" x14ac:dyDescent="0.35">
      <c r="A235">
        <v>116.99999990000001</v>
      </c>
      <c r="E235">
        <f>$E$234</f>
        <v>0.51724137931034497</v>
      </c>
    </row>
    <row r="236" spans="1:5" x14ac:dyDescent="0.35">
      <c r="A236">
        <v>117</v>
      </c>
      <c r="B236">
        <f>COUNTIFS('Prepped data'!$AM$2:$AM$46,"&gt;"&amp;$A$236-1)</f>
        <v>15</v>
      </c>
      <c r="C236">
        <f>COUNTIFS('Prepped data'!$AM$2:$AM$46,$A$236,'Prepped data'!$AN$2:$AN$46,"&lt;&gt;"&amp;1)</f>
        <v>0</v>
      </c>
      <c r="D236">
        <f>1-$C$236/$B$236</f>
        <v>1</v>
      </c>
      <c r="E236">
        <f>PRODUCT(D2:$D$236)</f>
        <v>0.51724137931034497</v>
      </c>
    </row>
    <row r="237" spans="1:5" x14ac:dyDescent="0.35">
      <c r="A237">
        <v>117.99999990000001</v>
      </c>
      <c r="E237">
        <f>$E$236</f>
        <v>0.51724137931034497</v>
      </c>
    </row>
    <row r="238" spans="1:5" x14ac:dyDescent="0.35">
      <c r="A238">
        <v>118</v>
      </c>
      <c r="B238">
        <f>COUNTIFS('Prepped data'!$AM$2:$AM$46,"&gt;"&amp;$A$238-1)</f>
        <v>15</v>
      </c>
      <c r="C238">
        <f>COUNTIFS('Prepped data'!$AM$2:$AM$46,$A$238,'Prepped data'!$AN$2:$AN$46,"&lt;&gt;"&amp;1)</f>
        <v>0</v>
      </c>
      <c r="D238">
        <f>1-$C$238/$B$238</f>
        <v>1</v>
      </c>
      <c r="E238">
        <f>PRODUCT(D2:$D$238)</f>
        <v>0.51724137931034497</v>
      </c>
    </row>
    <row r="239" spans="1:5" x14ac:dyDescent="0.35">
      <c r="A239">
        <v>118.99999990000001</v>
      </c>
      <c r="E239">
        <f>$E$238</f>
        <v>0.51724137931034497</v>
      </c>
    </row>
    <row r="240" spans="1:5" x14ac:dyDescent="0.35">
      <c r="A240">
        <v>119</v>
      </c>
      <c r="B240">
        <f>COUNTIFS('Prepped data'!$AM$2:$AM$46,"&gt;"&amp;$A$240-1)</f>
        <v>15</v>
      </c>
      <c r="C240">
        <f>COUNTIFS('Prepped data'!$AM$2:$AM$46,$A$240,'Prepped data'!$AN$2:$AN$46,"&lt;&gt;"&amp;1)</f>
        <v>0</v>
      </c>
      <c r="D240">
        <f>1-$C$240/$B$240</f>
        <v>1</v>
      </c>
      <c r="E240">
        <f>PRODUCT(D2:$D$240)</f>
        <v>0.51724137931034497</v>
      </c>
    </row>
    <row r="241" spans="1:5" x14ac:dyDescent="0.35">
      <c r="A241">
        <v>119.99999990000001</v>
      </c>
      <c r="E241">
        <f>$E$240</f>
        <v>0.51724137931034497</v>
      </c>
    </row>
    <row r="242" spans="1:5" x14ac:dyDescent="0.35">
      <c r="A242">
        <v>120</v>
      </c>
      <c r="B242">
        <f>COUNTIFS('Prepped data'!$AM$2:$AM$46,"&gt;"&amp;$A$242-1)</f>
        <v>15</v>
      </c>
      <c r="C242">
        <f>COUNTIFS('Prepped data'!$AM$2:$AM$46,$A$242,'Prepped data'!$AN$2:$AN$46,"&lt;&gt;"&amp;1)</f>
        <v>0</v>
      </c>
      <c r="D242">
        <f>1-$C$242/$B$242</f>
        <v>1</v>
      </c>
      <c r="E242">
        <f>PRODUCT(D2:$D$242)</f>
        <v>0.51724137931034497</v>
      </c>
    </row>
    <row r="243" spans="1:5" x14ac:dyDescent="0.35">
      <c r="A243">
        <v>120.99999990000001</v>
      </c>
      <c r="E243">
        <f>$E$242</f>
        <v>0.51724137931034497</v>
      </c>
    </row>
    <row r="244" spans="1:5" x14ac:dyDescent="0.35">
      <c r="A244">
        <v>121</v>
      </c>
      <c r="B244">
        <f>COUNTIFS('Prepped data'!$AM$2:$AM$46,"&gt;"&amp;$A$244-1)</f>
        <v>15</v>
      </c>
      <c r="C244">
        <f>COUNTIFS('Prepped data'!$AM$2:$AM$46,$A$244,'Prepped data'!$AN$2:$AN$46,"&lt;&gt;"&amp;1)</f>
        <v>0</v>
      </c>
      <c r="D244">
        <f>1-$C$244/$B$244</f>
        <v>1</v>
      </c>
      <c r="E244">
        <f>PRODUCT(D2:$D$244)</f>
        <v>0.51724137931034497</v>
      </c>
    </row>
    <row r="245" spans="1:5" x14ac:dyDescent="0.35">
      <c r="A245">
        <v>121.99999990000001</v>
      </c>
      <c r="E245">
        <f>$E$244</f>
        <v>0.51724137931034497</v>
      </c>
    </row>
    <row r="246" spans="1:5" x14ac:dyDescent="0.35">
      <c r="A246">
        <v>122</v>
      </c>
      <c r="B246">
        <f>COUNTIFS('Prepped data'!$AM$2:$AM$46,"&gt;"&amp;$A$246-1)</f>
        <v>15</v>
      </c>
      <c r="C246">
        <f>COUNTIFS('Prepped data'!$AM$2:$AM$46,$A$246,'Prepped data'!$AN$2:$AN$46,"&lt;&gt;"&amp;1)</f>
        <v>0</v>
      </c>
      <c r="D246">
        <f>1-$C$246/$B$246</f>
        <v>1</v>
      </c>
      <c r="E246">
        <f>PRODUCT(D2:$D$246)</f>
        <v>0.51724137931034497</v>
      </c>
    </row>
    <row r="247" spans="1:5" x14ac:dyDescent="0.35">
      <c r="A247">
        <v>122.99999990000001</v>
      </c>
      <c r="E247">
        <f>$E$246</f>
        <v>0.51724137931034497</v>
      </c>
    </row>
    <row r="248" spans="1:5" x14ac:dyDescent="0.35">
      <c r="A248">
        <v>123</v>
      </c>
      <c r="B248">
        <f>COUNTIFS('Prepped data'!$AM$2:$AM$46,"&gt;"&amp;$A$248-1)</f>
        <v>15</v>
      </c>
      <c r="C248">
        <f>COUNTIFS('Prepped data'!$AM$2:$AM$46,$A$248,'Prepped data'!$AN$2:$AN$46,"&lt;&gt;"&amp;1)</f>
        <v>0</v>
      </c>
      <c r="D248">
        <f>1-$C$248/$B$248</f>
        <v>1</v>
      </c>
      <c r="E248">
        <f>PRODUCT(D2:$D$248)</f>
        <v>0.51724137931034497</v>
      </c>
    </row>
    <row r="249" spans="1:5" x14ac:dyDescent="0.35">
      <c r="A249">
        <v>123.99999990000001</v>
      </c>
      <c r="E249">
        <f>$E$248</f>
        <v>0.51724137931034497</v>
      </c>
    </row>
    <row r="250" spans="1:5" x14ac:dyDescent="0.35">
      <c r="A250">
        <v>124</v>
      </c>
      <c r="B250">
        <f>COUNTIFS('Prepped data'!$AM$2:$AM$46,"&gt;"&amp;$A$250-1)</f>
        <v>15</v>
      </c>
      <c r="C250">
        <f>COUNTIFS('Prepped data'!$AM$2:$AM$46,$A$250,'Prepped data'!$AN$2:$AN$46,"&lt;&gt;"&amp;1)</f>
        <v>0</v>
      </c>
      <c r="D250">
        <f>1-$C$250/$B$250</f>
        <v>1</v>
      </c>
      <c r="E250">
        <f>PRODUCT(D2:$D$250)</f>
        <v>0.51724137931034497</v>
      </c>
    </row>
    <row r="251" spans="1:5" x14ac:dyDescent="0.35">
      <c r="A251">
        <v>124.99999990000001</v>
      </c>
      <c r="E251">
        <f>$E$250</f>
        <v>0.51724137931034497</v>
      </c>
    </row>
    <row r="252" spans="1:5" x14ac:dyDescent="0.35">
      <c r="A252">
        <v>125</v>
      </c>
      <c r="B252">
        <f>COUNTIFS('Prepped data'!$AM$2:$AM$46,"&gt;"&amp;$A$252-1)</f>
        <v>15</v>
      </c>
      <c r="C252">
        <f>COUNTIFS('Prepped data'!$AM$2:$AM$46,$A$252,'Prepped data'!$AN$2:$AN$46,"&lt;&gt;"&amp;1)</f>
        <v>0</v>
      </c>
      <c r="D252">
        <f>1-$C$252/$B$252</f>
        <v>1</v>
      </c>
      <c r="E252">
        <f>PRODUCT(D2:$D$252)</f>
        <v>0.51724137931034497</v>
      </c>
    </row>
    <row r="253" spans="1:5" x14ac:dyDescent="0.35">
      <c r="A253">
        <v>125.99999990000001</v>
      </c>
      <c r="E253">
        <f>$E$252</f>
        <v>0.51724137931034497</v>
      </c>
    </row>
    <row r="254" spans="1:5" x14ac:dyDescent="0.35">
      <c r="A254">
        <v>126</v>
      </c>
      <c r="B254">
        <f>COUNTIFS('Prepped data'!$AM$2:$AM$46,"&gt;"&amp;$A$254-1)</f>
        <v>15</v>
      </c>
      <c r="C254">
        <f>COUNTIFS('Prepped data'!$AM$2:$AM$46,$A$254,'Prepped data'!$AN$2:$AN$46,"&lt;&gt;"&amp;1)</f>
        <v>0</v>
      </c>
      <c r="D254">
        <f>1-$C$254/$B$254</f>
        <v>1</v>
      </c>
      <c r="E254">
        <f>PRODUCT(D2:$D$254)</f>
        <v>0.51724137931034497</v>
      </c>
    </row>
    <row r="255" spans="1:5" x14ac:dyDescent="0.35">
      <c r="A255">
        <v>126.99999990000001</v>
      </c>
      <c r="E255">
        <f>$E$254</f>
        <v>0.51724137931034497</v>
      </c>
    </row>
    <row r="256" spans="1:5" x14ac:dyDescent="0.35">
      <c r="A256">
        <v>127</v>
      </c>
      <c r="B256">
        <f>COUNTIFS('Prepped data'!$AM$2:$AM$46,"&gt;"&amp;$A$256-1)</f>
        <v>15</v>
      </c>
      <c r="C256">
        <f>COUNTIFS('Prepped data'!$AM$2:$AM$46,$A$256,'Prepped data'!$AN$2:$AN$46,"&lt;&gt;"&amp;1)</f>
        <v>0</v>
      </c>
      <c r="D256">
        <f>1-$C$256/$B$256</f>
        <v>1</v>
      </c>
      <c r="E256">
        <f>PRODUCT(D2:$D$256)</f>
        <v>0.51724137931034497</v>
      </c>
    </row>
    <row r="257" spans="1:5" x14ac:dyDescent="0.35">
      <c r="A257">
        <v>127.99999990000001</v>
      </c>
      <c r="E257">
        <f>$E$256</f>
        <v>0.51724137931034497</v>
      </c>
    </row>
    <row r="258" spans="1:5" x14ac:dyDescent="0.35">
      <c r="A258">
        <v>128</v>
      </c>
      <c r="B258">
        <f>COUNTIFS('Prepped data'!$AM$2:$AM$46,"&gt;"&amp;$A$258-1)</f>
        <v>15</v>
      </c>
      <c r="C258">
        <f>COUNTIFS('Prepped data'!$AM$2:$AM$46,$A$258,'Prepped data'!$AN$2:$AN$46,"&lt;&gt;"&amp;1)</f>
        <v>0</v>
      </c>
      <c r="D258">
        <f>1-$C$258/$B$258</f>
        <v>1</v>
      </c>
      <c r="E258">
        <f>PRODUCT(D2:$D$258)</f>
        <v>0.51724137931034497</v>
      </c>
    </row>
    <row r="259" spans="1:5" x14ac:dyDescent="0.35">
      <c r="A259">
        <v>128.99999990000001</v>
      </c>
      <c r="E259">
        <f>$E$258</f>
        <v>0.51724137931034497</v>
      </c>
    </row>
    <row r="260" spans="1:5" x14ac:dyDescent="0.35">
      <c r="A260">
        <v>129</v>
      </c>
      <c r="B260">
        <f>COUNTIFS('Prepped data'!$AM$2:$AM$46,"&gt;"&amp;$A$260-1)</f>
        <v>15</v>
      </c>
      <c r="C260">
        <f>COUNTIFS('Prepped data'!$AM$2:$AM$46,$A$260,'Prepped data'!$AN$2:$AN$46,"&lt;&gt;"&amp;1)</f>
        <v>0</v>
      </c>
      <c r="D260">
        <f>1-$C$260/$B$260</f>
        <v>1</v>
      </c>
      <c r="E260">
        <f>PRODUCT(D2:$D$260)</f>
        <v>0.51724137931034497</v>
      </c>
    </row>
    <row r="261" spans="1:5" x14ac:dyDescent="0.35">
      <c r="A261">
        <v>129.99999990000001</v>
      </c>
      <c r="E261">
        <f>$E$260</f>
        <v>0.51724137931034497</v>
      </c>
    </row>
    <row r="262" spans="1:5" x14ac:dyDescent="0.35">
      <c r="A262">
        <v>130</v>
      </c>
      <c r="B262">
        <f>COUNTIFS('Prepped data'!$AM$2:$AM$46,"&gt;"&amp;$A$262-1)</f>
        <v>15</v>
      </c>
      <c r="C262">
        <f>COUNTIFS('Prepped data'!$AM$2:$AM$46,$A$262,'Prepped data'!$AN$2:$AN$46,"&lt;&gt;"&amp;1)</f>
        <v>0</v>
      </c>
      <c r="D262">
        <f>1-$C$262/$B$262</f>
        <v>1</v>
      </c>
      <c r="E262">
        <f>PRODUCT(D2:$D$262)</f>
        <v>0.51724137931034497</v>
      </c>
    </row>
    <row r="263" spans="1:5" x14ac:dyDescent="0.35">
      <c r="A263">
        <v>130.99999990000001</v>
      </c>
      <c r="E263">
        <f>$E$262</f>
        <v>0.51724137931034497</v>
      </c>
    </row>
    <row r="264" spans="1:5" x14ac:dyDescent="0.35">
      <c r="A264">
        <v>131</v>
      </c>
      <c r="B264">
        <f>COUNTIFS('Prepped data'!$AM$2:$AM$46,"&gt;"&amp;$A$264-1)</f>
        <v>15</v>
      </c>
      <c r="C264">
        <f>COUNTIFS('Prepped data'!$AM$2:$AM$46,$A$264,'Prepped data'!$AN$2:$AN$46,"&lt;&gt;"&amp;1)</f>
        <v>0</v>
      </c>
      <c r="D264">
        <f>1-$C$264/$B$264</f>
        <v>1</v>
      </c>
      <c r="E264">
        <f>PRODUCT(D2:$D$264)</f>
        <v>0.51724137931034497</v>
      </c>
    </row>
    <row r="265" spans="1:5" x14ac:dyDescent="0.35">
      <c r="A265">
        <v>131.99999990000001</v>
      </c>
      <c r="E265">
        <f>$E$264</f>
        <v>0.51724137931034497</v>
      </c>
    </row>
    <row r="266" spans="1:5" x14ac:dyDescent="0.35">
      <c r="A266">
        <v>132</v>
      </c>
      <c r="B266">
        <f>COUNTIFS('Prepped data'!$AM$2:$AM$46,"&gt;"&amp;$A$266-1)</f>
        <v>15</v>
      </c>
      <c r="C266">
        <f>COUNTIFS('Prepped data'!$AM$2:$AM$46,$A$266,'Prepped data'!$AN$2:$AN$46,"&lt;&gt;"&amp;1)</f>
        <v>0</v>
      </c>
      <c r="D266">
        <f>1-$C$266/$B$266</f>
        <v>1</v>
      </c>
      <c r="E266">
        <f>PRODUCT(D2:$D$266)</f>
        <v>0.51724137931034497</v>
      </c>
    </row>
    <row r="267" spans="1:5" x14ac:dyDescent="0.35">
      <c r="A267">
        <v>132.99999990000001</v>
      </c>
      <c r="E267">
        <f>$E$266</f>
        <v>0.51724137931034497</v>
      </c>
    </row>
    <row r="268" spans="1:5" x14ac:dyDescent="0.35">
      <c r="A268">
        <v>133</v>
      </c>
      <c r="B268">
        <f>COUNTIFS('Prepped data'!$AM$2:$AM$46,"&gt;"&amp;$A$268-1)</f>
        <v>15</v>
      </c>
      <c r="C268">
        <f>COUNTIFS('Prepped data'!$AM$2:$AM$46,$A$268,'Prepped data'!$AN$2:$AN$46,"&lt;&gt;"&amp;1)</f>
        <v>0</v>
      </c>
      <c r="D268">
        <f>1-$C$268/$B$268</f>
        <v>1</v>
      </c>
      <c r="E268">
        <f>PRODUCT(D2:$D$268)</f>
        <v>0.51724137931034497</v>
      </c>
    </row>
    <row r="269" spans="1:5" x14ac:dyDescent="0.35">
      <c r="A269">
        <v>133.99999990000001</v>
      </c>
      <c r="E269">
        <f>$E$268</f>
        <v>0.51724137931034497</v>
      </c>
    </row>
    <row r="270" spans="1:5" x14ac:dyDescent="0.35">
      <c r="A270">
        <v>134</v>
      </c>
      <c r="B270">
        <f>COUNTIFS('Prepped data'!$AM$2:$AM$46,"&gt;"&amp;$A$270-1)</f>
        <v>15</v>
      </c>
      <c r="C270">
        <f>COUNTIFS('Prepped data'!$AM$2:$AM$46,$A$270,'Prepped data'!$AN$2:$AN$46,"&lt;&gt;"&amp;1)</f>
        <v>0</v>
      </c>
      <c r="D270">
        <f>1-$C$270/$B$270</f>
        <v>1</v>
      </c>
      <c r="E270">
        <f>PRODUCT(D2:$D$270)</f>
        <v>0.51724137931034497</v>
      </c>
    </row>
    <row r="271" spans="1:5" x14ac:dyDescent="0.35">
      <c r="A271">
        <v>134.99999990000001</v>
      </c>
      <c r="E271">
        <f>$E$270</f>
        <v>0.51724137931034497</v>
      </c>
    </row>
    <row r="272" spans="1:5" x14ac:dyDescent="0.35">
      <c r="A272">
        <v>135</v>
      </c>
      <c r="B272">
        <f>COUNTIFS('Prepped data'!$AM$2:$AM$46,"&gt;"&amp;$A$272-1)</f>
        <v>15</v>
      </c>
      <c r="C272">
        <f>COUNTIFS('Prepped data'!$AM$2:$AM$46,$A$272,'Prepped data'!$AN$2:$AN$46,"&lt;&gt;"&amp;1)</f>
        <v>1</v>
      </c>
      <c r="D272">
        <f>1-$C$272/$B$272</f>
        <v>0.93333333333333335</v>
      </c>
      <c r="E272">
        <f>PRODUCT(D2:$D$272)</f>
        <v>0.4827586206896553</v>
      </c>
    </row>
    <row r="273" spans="1:5" x14ac:dyDescent="0.35">
      <c r="A273">
        <v>135.99999990000001</v>
      </c>
      <c r="E273">
        <f>$E$272</f>
        <v>0.4827586206896553</v>
      </c>
    </row>
    <row r="274" spans="1:5" x14ac:dyDescent="0.35">
      <c r="A274">
        <v>136</v>
      </c>
      <c r="B274">
        <f>COUNTIFS('Prepped data'!$AM$2:$AM$46,"&gt;"&amp;$A$274-1)</f>
        <v>14</v>
      </c>
      <c r="C274">
        <f>COUNTIFS('Prepped data'!$AM$2:$AM$46,$A$274,'Prepped data'!$AN$2:$AN$46,"&lt;&gt;"&amp;1)</f>
        <v>0</v>
      </c>
      <c r="D274">
        <f>1-$C$274/$B$274</f>
        <v>1</v>
      </c>
      <c r="E274">
        <f>PRODUCT(D2:$D$274)</f>
        <v>0.4827586206896553</v>
      </c>
    </row>
    <row r="275" spans="1:5" x14ac:dyDescent="0.35">
      <c r="A275">
        <v>136.99999990000001</v>
      </c>
      <c r="E275">
        <f>$E$274</f>
        <v>0.4827586206896553</v>
      </c>
    </row>
    <row r="276" spans="1:5" x14ac:dyDescent="0.35">
      <c r="A276">
        <v>137</v>
      </c>
      <c r="B276">
        <f>COUNTIFS('Prepped data'!$AM$2:$AM$46,"&gt;"&amp;$A$276-1)</f>
        <v>14</v>
      </c>
      <c r="C276">
        <f>COUNTIFS('Prepped data'!$AM$2:$AM$46,$A$276,'Prepped data'!$AN$2:$AN$46,"&lt;&gt;"&amp;1)</f>
        <v>0</v>
      </c>
      <c r="D276">
        <f>1-$C$276/$B$276</f>
        <v>1</v>
      </c>
      <c r="E276">
        <f>PRODUCT(D2:$D$276)</f>
        <v>0.4827586206896553</v>
      </c>
    </row>
    <row r="277" spans="1:5" x14ac:dyDescent="0.35">
      <c r="A277">
        <v>137.99999990000001</v>
      </c>
      <c r="E277">
        <f>$E$276</f>
        <v>0.4827586206896553</v>
      </c>
    </row>
    <row r="278" spans="1:5" x14ac:dyDescent="0.35">
      <c r="A278">
        <v>138</v>
      </c>
      <c r="B278">
        <f>COUNTIFS('Prepped data'!$AM$2:$AM$46,"&gt;"&amp;$A$278-1)</f>
        <v>14</v>
      </c>
      <c r="C278">
        <f>COUNTIFS('Prepped data'!$AM$2:$AM$46,$A$278,'Prepped data'!$AN$2:$AN$46,"&lt;&gt;"&amp;1)</f>
        <v>0</v>
      </c>
      <c r="D278">
        <f>1-$C$278/$B$278</f>
        <v>1</v>
      </c>
      <c r="E278">
        <f>PRODUCT(D2:$D$278)</f>
        <v>0.4827586206896553</v>
      </c>
    </row>
    <row r="279" spans="1:5" x14ac:dyDescent="0.35">
      <c r="A279">
        <v>138.99999990000001</v>
      </c>
      <c r="E279">
        <f>$E$278</f>
        <v>0.4827586206896553</v>
      </c>
    </row>
    <row r="280" spans="1:5" x14ac:dyDescent="0.35">
      <c r="A280">
        <v>139</v>
      </c>
      <c r="B280">
        <f>COUNTIFS('Prepped data'!$AM$2:$AM$46,"&gt;"&amp;$A$280-1)</f>
        <v>14</v>
      </c>
      <c r="C280">
        <f>COUNTIFS('Prepped data'!$AM$2:$AM$46,$A$280,'Prepped data'!$AN$2:$AN$46,"&lt;&gt;"&amp;1)</f>
        <v>0</v>
      </c>
      <c r="D280">
        <f>1-$C$280/$B$280</f>
        <v>1</v>
      </c>
      <c r="E280">
        <f>PRODUCT(D2:$D$280)</f>
        <v>0.4827586206896553</v>
      </c>
    </row>
    <row r="281" spans="1:5" x14ac:dyDescent="0.35">
      <c r="A281">
        <v>139.99999990000001</v>
      </c>
      <c r="E281">
        <f>$E$280</f>
        <v>0.4827586206896553</v>
      </c>
    </row>
    <row r="282" spans="1:5" x14ac:dyDescent="0.35">
      <c r="A282">
        <v>140</v>
      </c>
      <c r="B282">
        <f>COUNTIFS('Prepped data'!$AM$2:$AM$46,"&gt;"&amp;$A$282-1)</f>
        <v>14</v>
      </c>
      <c r="C282">
        <f>COUNTIFS('Prepped data'!$AM$2:$AM$46,$A$282,'Prepped data'!$AN$2:$AN$46,"&lt;&gt;"&amp;1)</f>
        <v>0</v>
      </c>
      <c r="D282">
        <f>1-$C$282/$B$282</f>
        <v>1</v>
      </c>
      <c r="E282">
        <f>PRODUCT(D2:$D$282)</f>
        <v>0.4827586206896553</v>
      </c>
    </row>
    <row r="283" spans="1:5" x14ac:dyDescent="0.35">
      <c r="A283">
        <v>140.99999990000001</v>
      </c>
      <c r="E283">
        <f>$E$282</f>
        <v>0.4827586206896553</v>
      </c>
    </row>
    <row r="284" spans="1:5" x14ac:dyDescent="0.35">
      <c r="A284">
        <v>141</v>
      </c>
      <c r="B284">
        <f>COUNTIFS('Prepped data'!$AM$2:$AM$46,"&gt;"&amp;$A$284-1)</f>
        <v>14</v>
      </c>
      <c r="C284">
        <f>COUNTIFS('Prepped data'!$AM$2:$AM$46,$A$284,'Prepped data'!$AN$2:$AN$46,"&lt;&gt;"&amp;1)</f>
        <v>0</v>
      </c>
      <c r="D284">
        <f>1-$C$284/$B$284</f>
        <v>1</v>
      </c>
      <c r="E284">
        <f>PRODUCT(D2:$D$284)</f>
        <v>0.4827586206896553</v>
      </c>
    </row>
    <row r="285" spans="1:5" x14ac:dyDescent="0.35">
      <c r="A285">
        <v>141.99999990000001</v>
      </c>
      <c r="E285">
        <f>$E$284</f>
        <v>0.4827586206896553</v>
      </c>
    </row>
    <row r="286" spans="1:5" x14ac:dyDescent="0.35">
      <c r="A286">
        <v>142</v>
      </c>
      <c r="B286">
        <f>COUNTIFS('Prepped data'!$AM$2:$AM$46,"&gt;"&amp;$A$286-1)</f>
        <v>14</v>
      </c>
      <c r="C286">
        <f>COUNTIFS('Prepped data'!$AM$2:$AM$46,$A$286,'Prepped data'!$AN$2:$AN$46,"&lt;&gt;"&amp;1)</f>
        <v>0</v>
      </c>
      <c r="D286">
        <f>1-$C$286/$B$286</f>
        <v>1</v>
      </c>
      <c r="E286">
        <f>PRODUCT(D2:$D$286)</f>
        <v>0.4827586206896553</v>
      </c>
    </row>
    <row r="287" spans="1:5" x14ac:dyDescent="0.35">
      <c r="A287">
        <v>142.99999990000001</v>
      </c>
      <c r="E287">
        <f>$E$286</f>
        <v>0.4827586206896553</v>
      </c>
    </row>
    <row r="288" spans="1:5" x14ac:dyDescent="0.35">
      <c r="A288">
        <v>143</v>
      </c>
      <c r="B288">
        <f>COUNTIFS('Prepped data'!$AM$2:$AM$46,"&gt;"&amp;$A$288-1)</f>
        <v>14</v>
      </c>
      <c r="C288">
        <f>COUNTIFS('Prepped data'!$AM$2:$AM$46,$A$288,'Prepped data'!$AN$2:$AN$46,"&lt;&gt;"&amp;1)</f>
        <v>0</v>
      </c>
      <c r="D288">
        <f>1-$C$288/$B$288</f>
        <v>1</v>
      </c>
      <c r="E288">
        <f>PRODUCT(D2:$D$288)</f>
        <v>0.4827586206896553</v>
      </c>
    </row>
    <row r="289" spans="1:5" x14ac:dyDescent="0.35">
      <c r="A289">
        <v>143.99999990000001</v>
      </c>
      <c r="E289">
        <f>$E$288</f>
        <v>0.4827586206896553</v>
      </c>
    </row>
    <row r="290" spans="1:5" x14ac:dyDescent="0.35">
      <c r="A290">
        <v>144</v>
      </c>
      <c r="B290">
        <f>COUNTIFS('Prepped data'!$AM$2:$AM$46,"&gt;"&amp;$A$290-1)</f>
        <v>14</v>
      </c>
      <c r="C290">
        <f>COUNTIFS('Prepped data'!$AM$2:$AM$46,$A$290,'Prepped data'!$AN$2:$AN$46,"&lt;&gt;"&amp;1)</f>
        <v>0</v>
      </c>
      <c r="D290">
        <f>1-$C$290/$B$290</f>
        <v>1</v>
      </c>
      <c r="E290">
        <f>PRODUCT(D2:$D$290)</f>
        <v>0.4827586206896553</v>
      </c>
    </row>
    <row r="291" spans="1:5" x14ac:dyDescent="0.35">
      <c r="A291">
        <v>144.99999990000001</v>
      </c>
      <c r="E291">
        <f>$E$290</f>
        <v>0.4827586206896553</v>
      </c>
    </row>
    <row r="292" spans="1:5" x14ac:dyDescent="0.35">
      <c r="A292">
        <v>145</v>
      </c>
      <c r="B292">
        <f>COUNTIFS('Prepped data'!$AM$2:$AM$46,"&gt;"&amp;$A$292-1)</f>
        <v>14</v>
      </c>
      <c r="C292">
        <f>COUNTIFS('Prepped data'!$AM$2:$AM$46,$A$292,'Prepped data'!$AN$2:$AN$46,"&lt;&gt;"&amp;1)</f>
        <v>0</v>
      </c>
      <c r="D292">
        <f>1-$C$292/$B$292</f>
        <v>1</v>
      </c>
      <c r="E292">
        <f>PRODUCT(D2:$D$292)</f>
        <v>0.4827586206896553</v>
      </c>
    </row>
    <row r="293" spans="1:5" x14ac:dyDescent="0.35">
      <c r="A293">
        <v>145.99999990000001</v>
      </c>
      <c r="E293">
        <f>$E$292</f>
        <v>0.4827586206896553</v>
      </c>
    </row>
    <row r="294" spans="1:5" x14ac:dyDescent="0.35">
      <c r="A294">
        <v>146</v>
      </c>
      <c r="B294">
        <f>COUNTIFS('Prepped data'!$AM$2:$AM$46,"&gt;"&amp;$A$294-1)</f>
        <v>14</v>
      </c>
      <c r="C294">
        <f>COUNTIFS('Prepped data'!$AM$2:$AM$46,$A$294,'Prepped data'!$AN$2:$AN$46,"&lt;&gt;"&amp;1)</f>
        <v>0</v>
      </c>
      <c r="D294">
        <f>1-$C$294/$B$294</f>
        <v>1</v>
      </c>
      <c r="E294">
        <f>PRODUCT(D2:$D$294)</f>
        <v>0.4827586206896553</v>
      </c>
    </row>
    <row r="295" spans="1:5" x14ac:dyDescent="0.35">
      <c r="A295">
        <v>146.99999990000001</v>
      </c>
      <c r="E295">
        <f>$E$294</f>
        <v>0.4827586206896553</v>
      </c>
    </row>
    <row r="296" spans="1:5" x14ac:dyDescent="0.35">
      <c r="A296">
        <v>147</v>
      </c>
      <c r="B296">
        <f>COUNTIFS('Prepped data'!$AM$2:$AM$46,"&gt;"&amp;$A$296-1)</f>
        <v>14</v>
      </c>
      <c r="C296">
        <f>COUNTIFS('Prepped data'!$AM$2:$AM$46,$A$296,'Prepped data'!$AN$2:$AN$46,"&lt;&gt;"&amp;1)</f>
        <v>0</v>
      </c>
      <c r="D296">
        <f>1-$C$296/$B$296</f>
        <v>1</v>
      </c>
      <c r="E296">
        <f>PRODUCT(D2:$D$296)</f>
        <v>0.4827586206896553</v>
      </c>
    </row>
    <row r="297" spans="1:5" x14ac:dyDescent="0.35">
      <c r="A297">
        <v>147.99999990000001</v>
      </c>
      <c r="E297">
        <f>$E$296</f>
        <v>0.4827586206896553</v>
      </c>
    </row>
    <row r="298" spans="1:5" x14ac:dyDescent="0.35">
      <c r="A298">
        <v>148</v>
      </c>
      <c r="B298">
        <f>COUNTIFS('Prepped data'!$AM$2:$AM$46,"&gt;"&amp;$A$298-1)</f>
        <v>14</v>
      </c>
      <c r="C298">
        <f>COUNTIFS('Prepped data'!$AM$2:$AM$46,$A$298,'Prepped data'!$AN$2:$AN$46,"&lt;&gt;"&amp;1)</f>
        <v>0</v>
      </c>
      <c r="D298">
        <f>1-$C$298/$B$298</f>
        <v>1</v>
      </c>
      <c r="E298">
        <f>PRODUCT(D2:$D$298)</f>
        <v>0.4827586206896553</v>
      </c>
    </row>
    <row r="299" spans="1:5" x14ac:dyDescent="0.35">
      <c r="A299">
        <v>148.99999990000001</v>
      </c>
      <c r="E299">
        <f>$E$298</f>
        <v>0.4827586206896553</v>
      </c>
    </row>
    <row r="300" spans="1:5" x14ac:dyDescent="0.35">
      <c r="A300">
        <v>149</v>
      </c>
      <c r="B300">
        <f>COUNTIFS('Prepped data'!$AM$2:$AM$46,"&gt;"&amp;$A$300-1)</f>
        <v>14</v>
      </c>
      <c r="C300">
        <f>COUNTIFS('Prepped data'!$AM$2:$AM$46,$A$300,'Prepped data'!$AN$2:$AN$46,"&lt;&gt;"&amp;1)</f>
        <v>0</v>
      </c>
      <c r="D300">
        <f>1-$C$300/$B$300</f>
        <v>1</v>
      </c>
      <c r="E300">
        <f>PRODUCT(D2:$D$300)</f>
        <v>0.4827586206896553</v>
      </c>
    </row>
    <row r="301" spans="1:5" x14ac:dyDescent="0.35">
      <c r="A301">
        <v>149.99999990000001</v>
      </c>
      <c r="E301">
        <f>$E$300</f>
        <v>0.4827586206896553</v>
      </c>
    </row>
    <row r="302" spans="1:5" x14ac:dyDescent="0.35">
      <c r="A302">
        <v>150</v>
      </c>
      <c r="B302">
        <f>COUNTIFS('Prepped data'!$AM$2:$AM$46,"&gt;"&amp;$A$302-1)</f>
        <v>14</v>
      </c>
      <c r="C302">
        <f>COUNTIFS('Prepped data'!$AM$2:$AM$46,$A$302,'Prepped data'!$AN$2:$AN$46,"&lt;&gt;"&amp;1)</f>
        <v>0</v>
      </c>
      <c r="D302">
        <f>1-$C$302/$B$302</f>
        <v>1</v>
      </c>
      <c r="E302">
        <f>PRODUCT(D2:$D$302)</f>
        <v>0.4827586206896553</v>
      </c>
    </row>
    <row r="303" spans="1:5" x14ac:dyDescent="0.35">
      <c r="A303">
        <v>150.99999990000001</v>
      </c>
      <c r="E303">
        <f>$E$302</f>
        <v>0.4827586206896553</v>
      </c>
    </row>
    <row r="304" spans="1:5" x14ac:dyDescent="0.35">
      <c r="A304">
        <v>151</v>
      </c>
      <c r="B304">
        <f>COUNTIFS('Prepped data'!$AM$2:$AM$46,"&gt;"&amp;$A$304-1)</f>
        <v>14</v>
      </c>
      <c r="C304">
        <f>COUNTIFS('Prepped data'!$AM$2:$AM$46,$A$304,'Prepped data'!$AN$2:$AN$46,"&lt;&gt;"&amp;1)</f>
        <v>0</v>
      </c>
      <c r="D304">
        <f>1-$C$304/$B$304</f>
        <v>1</v>
      </c>
      <c r="E304">
        <f>PRODUCT(D2:$D$304)</f>
        <v>0.4827586206896553</v>
      </c>
    </row>
    <row r="305" spans="1:5" x14ac:dyDescent="0.35">
      <c r="A305">
        <v>151.99999990000001</v>
      </c>
      <c r="E305">
        <f>$E$304</f>
        <v>0.4827586206896553</v>
      </c>
    </row>
    <row r="306" spans="1:5" x14ac:dyDescent="0.35">
      <c r="A306">
        <v>152</v>
      </c>
      <c r="B306">
        <f>COUNTIFS('Prepped data'!$AM$2:$AM$46,"&gt;"&amp;$A$306-1)</f>
        <v>14</v>
      </c>
      <c r="C306">
        <f>COUNTIFS('Prepped data'!$AM$2:$AM$46,$A$306,'Prepped data'!$AN$2:$AN$46,"&lt;&gt;"&amp;1)</f>
        <v>0</v>
      </c>
      <c r="D306">
        <f>1-$C$306/$B$306</f>
        <v>1</v>
      </c>
      <c r="E306">
        <f>PRODUCT(D2:$D$306)</f>
        <v>0.4827586206896553</v>
      </c>
    </row>
    <row r="307" spans="1:5" x14ac:dyDescent="0.35">
      <c r="A307">
        <v>152.99999990000001</v>
      </c>
      <c r="E307">
        <f>$E$306</f>
        <v>0.4827586206896553</v>
      </c>
    </row>
    <row r="308" spans="1:5" x14ac:dyDescent="0.35">
      <c r="A308">
        <v>153</v>
      </c>
      <c r="B308">
        <f>COUNTIFS('Prepped data'!$AM$2:$AM$46,"&gt;"&amp;$A$308-1)</f>
        <v>14</v>
      </c>
      <c r="C308">
        <f>COUNTIFS('Prepped data'!$AM$2:$AM$46,$A$308,'Prepped data'!$AN$2:$AN$46,"&lt;&gt;"&amp;1)</f>
        <v>0</v>
      </c>
      <c r="D308">
        <f>1-$C$308/$B$308</f>
        <v>1</v>
      </c>
      <c r="E308">
        <f>PRODUCT(D2:$D$308)</f>
        <v>0.4827586206896553</v>
      </c>
    </row>
    <row r="309" spans="1:5" x14ac:dyDescent="0.35">
      <c r="A309">
        <v>153.99999990000001</v>
      </c>
      <c r="E309">
        <f>$E$308</f>
        <v>0.4827586206896553</v>
      </c>
    </row>
    <row r="310" spans="1:5" x14ac:dyDescent="0.35">
      <c r="A310">
        <v>154</v>
      </c>
      <c r="B310">
        <f>COUNTIFS('Prepped data'!$AM$2:$AM$46,"&gt;"&amp;$A$310-1)</f>
        <v>14</v>
      </c>
      <c r="C310">
        <f>COUNTIFS('Prepped data'!$AM$2:$AM$46,$A$310,'Prepped data'!$AN$2:$AN$46,"&lt;&gt;"&amp;1)</f>
        <v>0</v>
      </c>
      <c r="D310">
        <f>1-$C$310/$B$310</f>
        <v>1</v>
      </c>
      <c r="E310">
        <f>PRODUCT(D2:$D$310)</f>
        <v>0.4827586206896553</v>
      </c>
    </row>
    <row r="311" spans="1:5" x14ac:dyDescent="0.35">
      <c r="A311">
        <v>154.99999990000001</v>
      </c>
      <c r="E311">
        <f>$E$310</f>
        <v>0.4827586206896553</v>
      </c>
    </row>
    <row r="312" spans="1:5" x14ac:dyDescent="0.35">
      <c r="A312">
        <v>155</v>
      </c>
      <c r="B312">
        <f>COUNTIFS('Prepped data'!$AM$2:$AM$46,"&gt;"&amp;$A$312-1)</f>
        <v>14</v>
      </c>
      <c r="C312">
        <f>COUNTIFS('Prepped data'!$AM$2:$AM$46,$A$312,'Prepped data'!$AN$2:$AN$46,"&lt;&gt;"&amp;1)</f>
        <v>1</v>
      </c>
      <c r="D312">
        <f>1-$C$312/$B$312</f>
        <v>0.9285714285714286</v>
      </c>
      <c r="E312">
        <f>PRODUCT(D2:$D$312)</f>
        <v>0.44827586206896564</v>
      </c>
    </row>
    <row r="313" spans="1:5" x14ac:dyDescent="0.35">
      <c r="A313">
        <v>155.99999990000001</v>
      </c>
      <c r="E313">
        <f>$E$312</f>
        <v>0.44827586206896564</v>
      </c>
    </row>
    <row r="314" spans="1:5" x14ac:dyDescent="0.35">
      <c r="A314">
        <v>156</v>
      </c>
      <c r="B314">
        <f>COUNTIFS('Prepped data'!$AM$2:$AM$46,"&gt;"&amp;$A$314-1)</f>
        <v>13</v>
      </c>
      <c r="C314">
        <f>COUNTIFS('Prepped data'!$AM$2:$AM$46,$A$314,'Prepped data'!$AN$2:$AN$46,"&lt;&gt;"&amp;1)</f>
        <v>0</v>
      </c>
      <c r="D314">
        <f>1-$C$314/$B$314</f>
        <v>1</v>
      </c>
      <c r="E314">
        <f>PRODUCT(D2:$D$314)</f>
        <v>0.44827586206896564</v>
      </c>
    </row>
    <row r="315" spans="1:5" x14ac:dyDescent="0.35">
      <c r="A315">
        <v>156.99999990000001</v>
      </c>
      <c r="E315">
        <f>$E$314</f>
        <v>0.44827586206896564</v>
      </c>
    </row>
    <row r="316" spans="1:5" x14ac:dyDescent="0.35">
      <c r="A316">
        <v>157</v>
      </c>
      <c r="B316">
        <f>COUNTIFS('Prepped data'!$AM$2:$AM$46,"&gt;"&amp;$A$316-1)</f>
        <v>13</v>
      </c>
      <c r="C316">
        <f>COUNTIFS('Prepped data'!$AM$2:$AM$46,$A$316,'Prepped data'!$AN$2:$AN$46,"&lt;&gt;"&amp;1)</f>
        <v>1</v>
      </c>
      <c r="D316">
        <f>1-$C$316/$B$316</f>
        <v>0.92307692307692313</v>
      </c>
      <c r="E316">
        <f>PRODUCT(D2:$D$316)</f>
        <v>0.41379310344827597</v>
      </c>
    </row>
    <row r="317" spans="1:5" x14ac:dyDescent="0.35">
      <c r="A317">
        <v>157.99999990000001</v>
      </c>
      <c r="E317">
        <f>$E$316</f>
        <v>0.41379310344827597</v>
      </c>
    </row>
    <row r="318" spans="1:5" x14ac:dyDescent="0.35">
      <c r="A318">
        <v>158</v>
      </c>
      <c r="B318">
        <f>COUNTIFS('Prepped data'!$AM$2:$AM$46,"&gt;"&amp;$A$318-1)</f>
        <v>12</v>
      </c>
      <c r="C318">
        <f>COUNTIFS('Prepped data'!$AM$2:$AM$46,$A$318,'Prepped data'!$AN$2:$AN$46,"&lt;&gt;"&amp;1)</f>
        <v>0</v>
      </c>
      <c r="D318">
        <f>1-$C$318/$B$318</f>
        <v>1</v>
      </c>
      <c r="E318">
        <f>PRODUCT(D2:$D$318)</f>
        <v>0.41379310344827597</v>
      </c>
    </row>
    <row r="319" spans="1:5" x14ac:dyDescent="0.35">
      <c r="A319">
        <v>158.99999990000001</v>
      </c>
      <c r="E319">
        <f>$E$318</f>
        <v>0.41379310344827597</v>
      </c>
    </row>
    <row r="320" spans="1:5" x14ac:dyDescent="0.35">
      <c r="A320">
        <v>159</v>
      </c>
      <c r="B320">
        <f>COUNTIFS('Prepped data'!$AM$2:$AM$46,"&gt;"&amp;$A$320-1)</f>
        <v>12</v>
      </c>
      <c r="C320">
        <f>COUNTIFS('Prepped data'!$AM$2:$AM$46,$A$320,'Prepped data'!$AN$2:$AN$46,"&lt;&gt;"&amp;1)</f>
        <v>0</v>
      </c>
      <c r="D320">
        <f>1-$C$320/$B$320</f>
        <v>1</v>
      </c>
      <c r="E320">
        <f>PRODUCT(D2:$D$320)</f>
        <v>0.41379310344827597</v>
      </c>
    </row>
    <row r="321" spans="1:5" x14ac:dyDescent="0.35">
      <c r="A321">
        <v>159.99999990000001</v>
      </c>
      <c r="E321">
        <f>$E$320</f>
        <v>0.41379310344827597</v>
      </c>
    </row>
    <row r="322" spans="1:5" x14ac:dyDescent="0.35">
      <c r="A322">
        <v>160</v>
      </c>
      <c r="B322">
        <f>COUNTIFS('Prepped data'!$AM$2:$AM$46,"&gt;"&amp;$A$322-1)</f>
        <v>12</v>
      </c>
      <c r="C322">
        <f>COUNTIFS('Prepped data'!$AM$2:$AM$46,$A$322,'Prepped data'!$AN$2:$AN$46,"&lt;&gt;"&amp;1)</f>
        <v>0</v>
      </c>
      <c r="D322">
        <f>1-$C$322/$B$322</f>
        <v>1</v>
      </c>
      <c r="E322">
        <f>PRODUCT(D2:$D$322)</f>
        <v>0.41379310344827597</v>
      </c>
    </row>
    <row r="323" spans="1:5" x14ac:dyDescent="0.35">
      <c r="A323">
        <v>160.99999990000001</v>
      </c>
      <c r="E323">
        <f>$E$322</f>
        <v>0.41379310344827597</v>
      </c>
    </row>
    <row r="324" spans="1:5" x14ac:dyDescent="0.35">
      <c r="A324">
        <v>161</v>
      </c>
      <c r="B324">
        <f>COUNTIFS('Prepped data'!$AM$2:$AM$46,"&gt;"&amp;$A$324-1)</f>
        <v>12</v>
      </c>
      <c r="C324">
        <f>COUNTIFS('Prepped data'!$AM$2:$AM$46,$A$324,'Prepped data'!$AN$2:$AN$46,"&lt;&gt;"&amp;1)</f>
        <v>0</v>
      </c>
      <c r="D324">
        <f>1-$C$324/$B$324</f>
        <v>1</v>
      </c>
      <c r="E324">
        <f>PRODUCT(D2:$D$324)</f>
        <v>0.41379310344827597</v>
      </c>
    </row>
    <row r="325" spans="1:5" x14ac:dyDescent="0.35">
      <c r="A325">
        <v>161.99999990000001</v>
      </c>
      <c r="E325">
        <f>$E$324</f>
        <v>0.41379310344827597</v>
      </c>
    </row>
    <row r="326" spans="1:5" x14ac:dyDescent="0.35">
      <c r="A326">
        <v>162</v>
      </c>
      <c r="B326">
        <f>COUNTIFS('Prepped data'!$AM$2:$AM$46,"&gt;"&amp;$A$326-1)</f>
        <v>12</v>
      </c>
      <c r="C326">
        <f>COUNTIFS('Prepped data'!$AM$2:$AM$46,$A$326,'Prepped data'!$AN$2:$AN$46,"&lt;&gt;"&amp;1)</f>
        <v>0</v>
      </c>
      <c r="D326">
        <f>1-$C$326/$B$326</f>
        <v>1</v>
      </c>
      <c r="E326">
        <f>PRODUCT(D2:$D$326)</f>
        <v>0.41379310344827597</v>
      </c>
    </row>
    <row r="327" spans="1:5" x14ac:dyDescent="0.35">
      <c r="A327">
        <v>162.99999990000001</v>
      </c>
      <c r="E327">
        <f>$E$326</f>
        <v>0.41379310344827597</v>
      </c>
    </row>
    <row r="328" spans="1:5" x14ac:dyDescent="0.35">
      <c r="A328">
        <v>163</v>
      </c>
      <c r="B328">
        <f>COUNTIFS('Prepped data'!$AM$2:$AM$46,"&gt;"&amp;$A$328-1)</f>
        <v>12</v>
      </c>
      <c r="C328">
        <f>COUNTIFS('Prepped data'!$AM$2:$AM$46,$A$328,'Prepped data'!$AN$2:$AN$46,"&lt;&gt;"&amp;1)</f>
        <v>0</v>
      </c>
      <c r="D328">
        <f>1-$C$328/$B$328</f>
        <v>1</v>
      </c>
      <c r="E328">
        <f>PRODUCT(D2:$D$328)</f>
        <v>0.41379310344827597</v>
      </c>
    </row>
    <row r="329" spans="1:5" x14ac:dyDescent="0.35">
      <c r="A329">
        <v>163.99999990000001</v>
      </c>
      <c r="E329">
        <f>$E$328</f>
        <v>0.41379310344827597</v>
      </c>
    </row>
    <row r="330" spans="1:5" x14ac:dyDescent="0.35">
      <c r="A330">
        <v>164</v>
      </c>
      <c r="B330">
        <f>COUNTIFS('Prepped data'!$AM$2:$AM$46,"&gt;"&amp;$A$330-1)</f>
        <v>12</v>
      </c>
      <c r="C330">
        <f>COUNTIFS('Prepped data'!$AM$2:$AM$46,$A$330,'Prepped data'!$AN$2:$AN$46,"&lt;&gt;"&amp;1)</f>
        <v>0</v>
      </c>
      <c r="D330">
        <f>1-$C$330/$B$330</f>
        <v>1</v>
      </c>
      <c r="E330">
        <f>PRODUCT(D2:$D$330)</f>
        <v>0.41379310344827597</v>
      </c>
    </row>
    <row r="331" spans="1:5" x14ac:dyDescent="0.35">
      <c r="A331">
        <v>164.99999990000001</v>
      </c>
      <c r="E331">
        <f>$E$330</f>
        <v>0.41379310344827597</v>
      </c>
    </row>
    <row r="332" spans="1:5" x14ac:dyDescent="0.35">
      <c r="A332">
        <v>165</v>
      </c>
      <c r="B332">
        <f>COUNTIFS('Prepped data'!$AM$2:$AM$46,"&gt;"&amp;$A$332-1)</f>
        <v>12</v>
      </c>
      <c r="C332">
        <f>COUNTIFS('Prepped data'!$AM$2:$AM$46,$A$332,'Prepped data'!$AN$2:$AN$46,"&lt;&gt;"&amp;1)</f>
        <v>0</v>
      </c>
      <c r="D332">
        <f>1-$C$332/$B$332</f>
        <v>1</v>
      </c>
      <c r="E332">
        <f>PRODUCT(D2:$D$332)</f>
        <v>0.41379310344827597</v>
      </c>
    </row>
    <row r="333" spans="1:5" x14ac:dyDescent="0.35">
      <c r="A333">
        <v>165.99999990000001</v>
      </c>
      <c r="E333">
        <f>$E$332</f>
        <v>0.41379310344827597</v>
      </c>
    </row>
    <row r="334" spans="1:5" x14ac:dyDescent="0.35">
      <c r="A334">
        <v>166</v>
      </c>
      <c r="B334">
        <f>COUNTIFS('Prepped data'!$AM$2:$AM$46,"&gt;"&amp;$A$334-1)</f>
        <v>12</v>
      </c>
      <c r="C334">
        <f>COUNTIFS('Prepped data'!$AM$2:$AM$46,$A$334,'Prepped data'!$AN$2:$AN$46,"&lt;&gt;"&amp;1)</f>
        <v>0</v>
      </c>
      <c r="D334">
        <f>1-$C$334/$B$334</f>
        <v>1</v>
      </c>
      <c r="E334">
        <f>PRODUCT(D2:$D$334)</f>
        <v>0.41379310344827597</v>
      </c>
    </row>
    <row r="335" spans="1:5" x14ac:dyDescent="0.35">
      <c r="A335">
        <v>166.99999990000001</v>
      </c>
      <c r="E335">
        <f>$E$334</f>
        <v>0.41379310344827597</v>
      </c>
    </row>
    <row r="336" spans="1:5" x14ac:dyDescent="0.35">
      <c r="A336">
        <v>167</v>
      </c>
      <c r="B336">
        <f>COUNTIFS('Prepped data'!$AM$2:$AM$46,"&gt;"&amp;$A$336-1)</f>
        <v>12</v>
      </c>
      <c r="C336">
        <f>COUNTIFS('Prepped data'!$AM$2:$AM$46,$A$336,'Prepped data'!$AN$2:$AN$46,"&lt;&gt;"&amp;1)</f>
        <v>0</v>
      </c>
      <c r="D336">
        <f>1-$C$336/$B$336</f>
        <v>1</v>
      </c>
      <c r="E336">
        <f>PRODUCT(D2:$D$336)</f>
        <v>0.41379310344827597</v>
      </c>
    </row>
    <row r="337" spans="1:5" x14ac:dyDescent="0.35">
      <c r="A337">
        <v>167.99999990000001</v>
      </c>
      <c r="E337">
        <f>$E$336</f>
        <v>0.41379310344827597</v>
      </c>
    </row>
    <row r="338" spans="1:5" x14ac:dyDescent="0.35">
      <c r="A338">
        <v>168</v>
      </c>
      <c r="B338">
        <f>COUNTIFS('Prepped data'!$AM$2:$AM$46,"&gt;"&amp;$A$338-1)</f>
        <v>12</v>
      </c>
      <c r="C338">
        <f>COUNTIFS('Prepped data'!$AM$2:$AM$46,$A$338,'Prepped data'!$AN$2:$AN$46,"&lt;&gt;"&amp;1)</f>
        <v>0</v>
      </c>
      <c r="D338">
        <f>1-$C$338/$B$338</f>
        <v>1</v>
      </c>
      <c r="E338">
        <f>PRODUCT(D2:$D$338)</f>
        <v>0.41379310344827597</v>
      </c>
    </row>
    <row r="339" spans="1:5" x14ac:dyDescent="0.35">
      <c r="A339">
        <v>168.99999990000001</v>
      </c>
      <c r="E339">
        <f>$E$338</f>
        <v>0.41379310344827597</v>
      </c>
    </row>
    <row r="340" spans="1:5" x14ac:dyDescent="0.35">
      <c r="A340">
        <v>169</v>
      </c>
      <c r="B340">
        <f>COUNTIFS('Prepped data'!$AM$2:$AM$46,"&gt;"&amp;$A$340-1)</f>
        <v>12</v>
      </c>
      <c r="C340">
        <f>COUNTIFS('Prepped data'!$AM$2:$AM$46,$A$340,'Prepped data'!$AN$2:$AN$46,"&lt;&gt;"&amp;1)</f>
        <v>0</v>
      </c>
      <c r="D340">
        <f>1-$C$340/$B$340</f>
        <v>1</v>
      </c>
      <c r="E340">
        <f>PRODUCT(D2:$D$340)</f>
        <v>0.41379310344827597</v>
      </c>
    </row>
    <row r="341" spans="1:5" x14ac:dyDescent="0.35">
      <c r="A341">
        <v>169.99999990000001</v>
      </c>
      <c r="E341">
        <f>$E$340</f>
        <v>0.41379310344827597</v>
      </c>
    </row>
    <row r="342" spans="1:5" x14ac:dyDescent="0.35">
      <c r="A342">
        <v>170</v>
      </c>
      <c r="B342">
        <f>COUNTIFS('Prepped data'!$AM$2:$AM$46,"&gt;"&amp;$A$342-1)</f>
        <v>12</v>
      </c>
      <c r="C342">
        <f>COUNTIFS('Prepped data'!$AM$2:$AM$46,$A$342,'Prepped data'!$AN$2:$AN$46,"&lt;&gt;"&amp;1)</f>
        <v>0</v>
      </c>
      <c r="D342">
        <f>1-$C$342/$B$342</f>
        <v>1</v>
      </c>
      <c r="E342">
        <f>PRODUCT(D2:$D$342)</f>
        <v>0.41379310344827597</v>
      </c>
    </row>
    <row r="343" spans="1:5" x14ac:dyDescent="0.35">
      <c r="A343">
        <v>170.99999990000001</v>
      </c>
      <c r="E343">
        <f>$E$342</f>
        <v>0.41379310344827597</v>
      </c>
    </row>
    <row r="344" spans="1:5" x14ac:dyDescent="0.35">
      <c r="A344">
        <v>171</v>
      </c>
      <c r="B344">
        <f>COUNTIFS('Prepped data'!$AM$2:$AM$46,"&gt;"&amp;$A$344-1)</f>
        <v>12</v>
      </c>
      <c r="C344">
        <f>COUNTIFS('Prepped data'!$AM$2:$AM$46,$A$344,'Prepped data'!$AN$2:$AN$46,"&lt;&gt;"&amp;1)</f>
        <v>0</v>
      </c>
      <c r="D344">
        <f>1-$C$344/$B$344</f>
        <v>1</v>
      </c>
      <c r="E344">
        <f>PRODUCT(D2:$D$344)</f>
        <v>0.41379310344827597</v>
      </c>
    </row>
    <row r="345" spans="1:5" x14ac:dyDescent="0.35">
      <c r="A345">
        <v>171.99999990000001</v>
      </c>
      <c r="E345">
        <f>$E$344</f>
        <v>0.41379310344827597</v>
      </c>
    </row>
    <row r="346" spans="1:5" x14ac:dyDescent="0.35">
      <c r="A346">
        <v>172</v>
      </c>
      <c r="B346">
        <f>COUNTIFS('Prepped data'!$AM$2:$AM$46,"&gt;"&amp;$A$346-1)</f>
        <v>12</v>
      </c>
      <c r="C346">
        <f>COUNTIFS('Prepped data'!$AM$2:$AM$46,$A$346,'Prepped data'!$AN$2:$AN$46,"&lt;&gt;"&amp;1)</f>
        <v>0</v>
      </c>
      <c r="D346">
        <f>1-$C$346/$B$346</f>
        <v>1</v>
      </c>
      <c r="E346">
        <f>PRODUCT(D2:$D$346)</f>
        <v>0.41379310344827597</v>
      </c>
    </row>
    <row r="347" spans="1:5" x14ac:dyDescent="0.35">
      <c r="A347">
        <v>172.99999990000001</v>
      </c>
      <c r="E347">
        <f>$E$346</f>
        <v>0.41379310344827597</v>
      </c>
    </row>
    <row r="348" spans="1:5" x14ac:dyDescent="0.35">
      <c r="A348">
        <v>173</v>
      </c>
      <c r="B348">
        <f>COUNTIFS('Prepped data'!$AM$2:$AM$46,"&gt;"&amp;$A$348-1)</f>
        <v>12</v>
      </c>
      <c r="C348">
        <f>COUNTIFS('Prepped data'!$AM$2:$AM$46,$A$348,'Prepped data'!$AN$2:$AN$46,"&lt;&gt;"&amp;1)</f>
        <v>0</v>
      </c>
      <c r="D348">
        <f>1-$C$348/$B$348</f>
        <v>1</v>
      </c>
      <c r="E348">
        <f>PRODUCT(D2:$D$348)</f>
        <v>0.41379310344827597</v>
      </c>
    </row>
    <row r="349" spans="1:5" x14ac:dyDescent="0.35">
      <c r="A349">
        <v>173.99999990000001</v>
      </c>
      <c r="E349">
        <f>$E$348</f>
        <v>0.41379310344827597</v>
      </c>
    </row>
    <row r="350" spans="1:5" x14ac:dyDescent="0.35">
      <c r="A350">
        <v>174</v>
      </c>
      <c r="B350">
        <f>COUNTIFS('Prepped data'!$AM$2:$AM$46,"&gt;"&amp;$A$350-1)</f>
        <v>12</v>
      </c>
      <c r="C350">
        <f>COUNTIFS('Prepped data'!$AM$2:$AM$46,$A$350,'Prepped data'!$AN$2:$AN$46,"&lt;&gt;"&amp;1)</f>
        <v>0</v>
      </c>
      <c r="D350">
        <f>1-$C$350/$B$350</f>
        <v>1</v>
      </c>
      <c r="E350">
        <f>PRODUCT(D2:$D$350)</f>
        <v>0.41379310344827597</v>
      </c>
    </row>
    <row r="351" spans="1:5" x14ac:dyDescent="0.35">
      <c r="A351">
        <v>174.99999990000001</v>
      </c>
      <c r="E351">
        <f>$E$350</f>
        <v>0.41379310344827597</v>
      </c>
    </row>
    <row r="352" spans="1:5" x14ac:dyDescent="0.35">
      <c r="A352">
        <v>175</v>
      </c>
      <c r="B352">
        <f>COUNTIFS('Prepped data'!$AM$2:$AM$46,"&gt;"&amp;$A$352-1)</f>
        <v>12</v>
      </c>
      <c r="C352">
        <f>COUNTIFS('Prepped data'!$AM$2:$AM$46,$A$352,'Prepped data'!$AN$2:$AN$46,"&lt;&gt;"&amp;1)</f>
        <v>0</v>
      </c>
      <c r="D352">
        <f>1-$C$352/$B$352</f>
        <v>1</v>
      </c>
      <c r="E352">
        <f>PRODUCT(D2:$D$352)</f>
        <v>0.41379310344827597</v>
      </c>
    </row>
    <row r="353" spans="1:5" x14ac:dyDescent="0.35">
      <c r="A353">
        <v>175.99999990000001</v>
      </c>
      <c r="E353">
        <f>$E$352</f>
        <v>0.41379310344827597</v>
      </c>
    </row>
    <row r="354" spans="1:5" x14ac:dyDescent="0.35">
      <c r="A354">
        <v>176</v>
      </c>
      <c r="B354">
        <f>COUNTIFS('Prepped data'!$AM$2:$AM$46,"&gt;"&amp;$A$354-1)</f>
        <v>12</v>
      </c>
      <c r="C354">
        <f>COUNTIFS('Prepped data'!$AM$2:$AM$46,$A$354,'Prepped data'!$AN$2:$AN$46,"&lt;&gt;"&amp;1)</f>
        <v>0</v>
      </c>
      <c r="D354">
        <f>1-$C$354/$B$354</f>
        <v>1</v>
      </c>
      <c r="E354">
        <f>PRODUCT(D2:$D$354)</f>
        <v>0.41379310344827597</v>
      </c>
    </row>
    <row r="355" spans="1:5" x14ac:dyDescent="0.35">
      <c r="A355">
        <v>176.99999990000001</v>
      </c>
      <c r="E355">
        <f>$E$354</f>
        <v>0.41379310344827597</v>
      </c>
    </row>
    <row r="356" spans="1:5" x14ac:dyDescent="0.35">
      <c r="A356">
        <v>177</v>
      </c>
      <c r="B356">
        <f>COUNTIFS('Prepped data'!$AM$2:$AM$46,"&gt;"&amp;$A$356-1)</f>
        <v>12</v>
      </c>
      <c r="C356">
        <f>COUNTIFS('Prepped data'!$AM$2:$AM$46,$A$356,'Prepped data'!$AN$2:$AN$46,"&lt;&gt;"&amp;1)</f>
        <v>0</v>
      </c>
      <c r="D356">
        <f>1-$C$356/$B$356</f>
        <v>1</v>
      </c>
      <c r="E356">
        <f>PRODUCT(D2:$D$356)</f>
        <v>0.41379310344827597</v>
      </c>
    </row>
    <row r="357" spans="1:5" x14ac:dyDescent="0.35">
      <c r="A357">
        <v>177.99999990000001</v>
      </c>
      <c r="E357">
        <f>$E$356</f>
        <v>0.41379310344827597</v>
      </c>
    </row>
    <row r="358" spans="1:5" x14ac:dyDescent="0.35">
      <c r="A358">
        <v>178</v>
      </c>
      <c r="B358">
        <f>COUNTIFS('Prepped data'!$AM$2:$AM$46,"&gt;"&amp;$A$358-1)</f>
        <v>12</v>
      </c>
      <c r="C358">
        <f>COUNTIFS('Prepped data'!$AM$2:$AM$46,$A$358,'Prepped data'!$AN$2:$AN$46,"&lt;&gt;"&amp;1)</f>
        <v>0</v>
      </c>
      <c r="D358">
        <f>1-$C$358/$B$358</f>
        <v>1</v>
      </c>
      <c r="E358">
        <f>PRODUCT(D2:$D$358)</f>
        <v>0.41379310344827597</v>
      </c>
    </row>
    <row r="359" spans="1:5" x14ac:dyDescent="0.35">
      <c r="A359">
        <v>178.99999990000001</v>
      </c>
      <c r="E359">
        <f>$E$358</f>
        <v>0.41379310344827597</v>
      </c>
    </row>
    <row r="360" spans="1:5" x14ac:dyDescent="0.35">
      <c r="A360">
        <v>179</v>
      </c>
      <c r="B360">
        <f>COUNTIFS('Prepped data'!$AM$2:$AM$46,"&gt;"&amp;$A$360-1)</f>
        <v>12</v>
      </c>
      <c r="C360">
        <f>COUNTIFS('Prepped data'!$AM$2:$AM$46,$A$360,'Prepped data'!$AN$2:$AN$46,"&lt;&gt;"&amp;1)</f>
        <v>0</v>
      </c>
      <c r="D360">
        <f>1-$C$360/$B$360</f>
        <v>1</v>
      </c>
      <c r="E360">
        <f>PRODUCT(D2:$D$360)</f>
        <v>0.41379310344827597</v>
      </c>
    </row>
    <row r="361" spans="1:5" x14ac:dyDescent="0.35">
      <c r="A361">
        <v>179.99999990000001</v>
      </c>
      <c r="E361">
        <f>$E$360</f>
        <v>0.41379310344827597</v>
      </c>
    </row>
    <row r="362" spans="1:5" x14ac:dyDescent="0.35">
      <c r="A362">
        <v>180</v>
      </c>
      <c r="B362">
        <f>COUNTIFS('Prepped data'!$AM$2:$AM$46,"&gt;"&amp;$A$362-1)</f>
        <v>12</v>
      </c>
      <c r="C362">
        <f>COUNTIFS('Prepped data'!$AM$2:$AM$46,$A$362,'Prepped data'!$AN$2:$AN$46,"&lt;&gt;"&amp;1)</f>
        <v>0</v>
      </c>
      <c r="D362">
        <f>1-$C$362/$B$362</f>
        <v>1</v>
      </c>
      <c r="E362">
        <f>PRODUCT(D2:$D$362)</f>
        <v>0.41379310344827597</v>
      </c>
    </row>
    <row r="363" spans="1:5" x14ac:dyDescent="0.35">
      <c r="A363">
        <v>180.99999990000001</v>
      </c>
      <c r="E363">
        <f>$E$362</f>
        <v>0.41379310344827597</v>
      </c>
    </row>
    <row r="364" spans="1:5" x14ac:dyDescent="0.35">
      <c r="A364">
        <v>181</v>
      </c>
      <c r="B364">
        <f>COUNTIFS('Prepped data'!$AM$2:$AM$46,"&gt;"&amp;$A$364-1)</f>
        <v>12</v>
      </c>
      <c r="C364">
        <f>COUNTIFS('Prepped data'!$AM$2:$AM$46,$A$364,'Prepped data'!$AN$2:$AN$46,"&lt;&gt;"&amp;1)</f>
        <v>0</v>
      </c>
      <c r="D364">
        <f>1-$C$364/$B$364</f>
        <v>1</v>
      </c>
      <c r="E364">
        <f>PRODUCT(D2:$D$364)</f>
        <v>0.41379310344827597</v>
      </c>
    </row>
    <row r="365" spans="1:5" x14ac:dyDescent="0.35">
      <c r="A365">
        <v>181.99999990000001</v>
      </c>
      <c r="E365">
        <f>$E$364</f>
        <v>0.41379310344827597</v>
      </c>
    </row>
    <row r="366" spans="1:5" x14ac:dyDescent="0.35">
      <c r="A366">
        <v>182</v>
      </c>
      <c r="B366">
        <f>COUNTIFS('Prepped data'!$AM$2:$AM$46,"&gt;"&amp;$A$366-1)</f>
        <v>12</v>
      </c>
      <c r="C366">
        <f>COUNTIFS('Prepped data'!$AM$2:$AM$46,$A$366,'Prepped data'!$AN$2:$AN$46,"&lt;&gt;"&amp;1)</f>
        <v>0</v>
      </c>
      <c r="D366">
        <f>1-$C$366/$B$366</f>
        <v>1</v>
      </c>
      <c r="E366">
        <f>PRODUCT(D2:$D$366)</f>
        <v>0.41379310344827597</v>
      </c>
    </row>
    <row r="367" spans="1:5" x14ac:dyDescent="0.35">
      <c r="A367">
        <v>182.99999990000001</v>
      </c>
      <c r="E367">
        <f>$E$366</f>
        <v>0.41379310344827597</v>
      </c>
    </row>
    <row r="368" spans="1:5" x14ac:dyDescent="0.35">
      <c r="A368">
        <v>183</v>
      </c>
      <c r="B368">
        <f>COUNTIFS('Prepped data'!$AM$2:$AM$46,"&gt;"&amp;$A$368-1)</f>
        <v>12</v>
      </c>
      <c r="C368">
        <f>COUNTIFS('Prepped data'!$AM$2:$AM$46,$A$368,'Prepped data'!$AN$2:$AN$46,"&lt;&gt;"&amp;1)</f>
        <v>0</v>
      </c>
      <c r="D368">
        <f>1-$C$368/$B$368</f>
        <v>1</v>
      </c>
      <c r="E368">
        <f>PRODUCT(D2:$D$368)</f>
        <v>0.41379310344827597</v>
      </c>
    </row>
    <row r="369" spans="1:5" x14ac:dyDescent="0.35">
      <c r="A369">
        <v>183.99999990000001</v>
      </c>
      <c r="E369">
        <f>$E$368</f>
        <v>0.41379310344827597</v>
      </c>
    </row>
    <row r="370" spans="1:5" x14ac:dyDescent="0.35">
      <c r="A370">
        <v>184</v>
      </c>
      <c r="B370">
        <f>COUNTIFS('Prepped data'!$AM$2:$AM$46,"&gt;"&amp;$A$370-1)</f>
        <v>12</v>
      </c>
      <c r="C370">
        <f>COUNTIFS('Prepped data'!$AM$2:$AM$46,$A$370,'Prepped data'!$AN$2:$AN$46,"&lt;&gt;"&amp;1)</f>
        <v>0</v>
      </c>
      <c r="D370">
        <f>1-$C$370/$B$370</f>
        <v>1</v>
      </c>
      <c r="E370">
        <f>PRODUCT(D2:$D$370)</f>
        <v>0.41379310344827597</v>
      </c>
    </row>
    <row r="371" spans="1:5" x14ac:dyDescent="0.35">
      <c r="A371">
        <v>184.99999990000001</v>
      </c>
      <c r="E371">
        <f>$E$370</f>
        <v>0.41379310344827597</v>
      </c>
    </row>
    <row r="372" spans="1:5" x14ac:dyDescent="0.35">
      <c r="A372">
        <v>185</v>
      </c>
      <c r="B372">
        <f>COUNTIFS('Prepped data'!$AM$2:$AM$46,"&gt;"&amp;$A$372-1)</f>
        <v>12</v>
      </c>
      <c r="C372">
        <f>COUNTIFS('Prepped data'!$AM$2:$AM$46,$A$372,'Prepped data'!$AN$2:$AN$46,"&lt;&gt;"&amp;1)</f>
        <v>0</v>
      </c>
      <c r="D372">
        <f>1-$C$372/$B$372</f>
        <v>1</v>
      </c>
      <c r="E372">
        <f>PRODUCT(D2:$D$372)</f>
        <v>0.41379310344827597</v>
      </c>
    </row>
    <row r="373" spans="1:5" x14ac:dyDescent="0.35">
      <c r="A373">
        <v>185.99999990000001</v>
      </c>
      <c r="E373">
        <f>$E$372</f>
        <v>0.41379310344827597</v>
      </c>
    </row>
    <row r="374" spans="1:5" x14ac:dyDescent="0.35">
      <c r="A374">
        <v>186</v>
      </c>
      <c r="B374">
        <f>COUNTIFS('Prepped data'!$AM$2:$AM$46,"&gt;"&amp;$A$374-1)</f>
        <v>12</v>
      </c>
      <c r="C374">
        <f>COUNTIFS('Prepped data'!$AM$2:$AM$46,$A$374,'Prepped data'!$AN$2:$AN$46,"&lt;&gt;"&amp;1)</f>
        <v>0</v>
      </c>
      <c r="D374">
        <f>1-$C$374/$B$374</f>
        <v>1</v>
      </c>
      <c r="E374">
        <f>PRODUCT(D2:$D$374)</f>
        <v>0.41379310344827597</v>
      </c>
    </row>
    <row r="375" spans="1:5" x14ac:dyDescent="0.35">
      <c r="A375">
        <v>186.99999990000001</v>
      </c>
      <c r="E375">
        <f>$E$374</f>
        <v>0.41379310344827597</v>
      </c>
    </row>
    <row r="376" spans="1:5" x14ac:dyDescent="0.35">
      <c r="A376">
        <v>187</v>
      </c>
      <c r="B376">
        <f>COUNTIFS('Prepped data'!$AM$2:$AM$46,"&gt;"&amp;$A$376-1)</f>
        <v>12</v>
      </c>
      <c r="C376">
        <f>COUNTIFS('Prepped data'!$AM$2:$AM$46,$A$376,'Prepped data'!$AN$2:$AN$46,"&lt;&gt;"&amp;1)</f>
        <v>0</v>
      </c>
      <c r="D376">
        <f>1-$C$376/$B$376</f>
        <v>1</v>
      </c>
      <c r="E376">
        <f>PRODUCT(D2:$D$376)</f>
        <v>0.41379310344827597</v>
      </c>
    </row>
    <row r="377" spans="1:5" x14ac:dyDescent="0.35">
      <c r="A377">
        <v>187.99999990000001</v>
      </c>
      <c r="E377">
        <f>$E$376</f>
        <v>0.41379310344827597</v>
      </c>
    </row>
    <row r="378" spans="1:5" x14ac:dyDescent="0.35">
      <c r="A378">
        <v>188</v>
      </c>
      <c r="B378">
        <f>COUNTIFS('Prepped data'!$AM$2:$AM$46,"&gt;"&amp;$A$378-1)</f>
        <v>12</v>
      </c>
      <c r="C378">
        <f>COUNTIFS('Prepped data'!$AM$2:$AM$46,$A$378,'Prepped data'!$AN$2:$AN$46,"&lt;&gt;"&amp;1)</f>
        <v>0</v>
      </c>
      <c r="D378">
        <f>1-$C$378/$B$378</f>
        <v>1</v>
      </c>
      <c r="E378">
        <f>PRODUCT(D2:$D$378)</f>
        <v>0.41379310344827597</v>
      </c>
    </row>
    <row r="379" spans="1:5" x14ac:dyDescent="0.35">
      <c r="A379">
        <v>188.99999990000001</v>
      </c>
      <c r="E379">
        <f>$E$378</f>
        <v>0.41379310344827597</v>
      </c>
    </row>
    <row r="380" spans="1:5" x14ac:dyDescent="0.35">
      <c r="A380">
        <v>189</v>
      </c>
      <c r="B380">
        <f>COUNTIFS('Prepped data'!$AM$2:$AM$46,"&gt;"&amp;$A$380-1)</f>
        <v>12</v>
      </c>
      <c r="C380">
        <f>COUNTIFS('Prepped data'!$AM$2:$AM$46,$A$380,'Prepped data'!$AN$2:$AN$46,"&lt;&gt;"&amp;1)</f>
        <v>0</v>
      </c>
      <c r="D380">
        <f>1-$C$380/$B$380</f>
        <v>1</v>
      </c>
      <c r="E380">
        <f>PRODUCT(D2:$D$380)</f>
        <v>0.41379310344827597</v>
      </c>
    </row>
    <row r="381" spans="1:5" x14ac:dyDescent="0.35">
      <c r="A381">
        <v>189.99999990000001</v>
      </c>
      <c r="E381">
        <f>$E$380</f>
        <v>0.41379310344827597</v>
      </c>
    </row>
    <row r="382" spans="1:5" x14ac:dyDescent="0.35">
      <c r="A382">
        <v>190</v>
      </c>
      <c r="B382">
        <f>COUNTIFS('Prepped data'!$AM$2:$AM$46,"&gt;"&amp;$A$382-1)</f>
        <v>12</v>
      </c>
      <c r="C382">
        <f>COUNTIFS('Prepped data'!$AM$2:$AM$46,$A$382,'Prepped data'!$AN$2:$AN$46,"&lt;&gt;"&amp;1)</f>
        <v>0</v>
      </c>
      <c r="D382">
        <f>1-$C$382/$B$382</f>
        <v>1</v>
      </c>
      <c r="E382">
        <f>PRODUCT(D2:$D$382)</f>
        <v>0.41379310344827597</v>
      </c>
    </row>
    <row r="383" spans="1:5" x14ac:dyDescent="0.35">
      <c r="A383">
        <v>190.99999990000001</v>
      </c>
      <c r="E383">
        <f>$E$382</f>
        <v>0.41379310344827597</v>
      </c>
    </row>
    <row r="384" spans="1:5" x14ac:dyDescent="0.35">
      <c r="A384">
        <v>191</v>
      </c>
      <c r="B384">
        <f>COUNTIFS('Prepped data'!$AM$2:$AM$46,"&gt;"&amp;$A$384-1)</f>
        <v>12</v>
      </c>
      <c r="C384">
        <f>COUNTIFS('Prepped data'!$AM$2:$AM$46,$A$384,'Prepped data'!$AN$2:$AN$46,"&lt;&gt;"&amp;1)</f>
        <v>0</v>
      </c>
      <c r="D384">
        <f>1-$C$384/$B$384</f>
        <v>1</v>
      </c>
      <c r="E384">
        <f>PRODUCT(D2:$D$384)</f>
        <v>0.41379310344827597</v>
      </c>
    </row>
    <row r="385" spans="1:5" x14ac:dyDescent="0.35">
      <c r="A385">
        <v>191.99999990000001</v>
      </c>
      <c r="E385">
        <f>$E$384</f>
        <v>0.41379310344827597</v>
      </c>
    </row>
    <row r="386" spans="1:5" x14ac:dyDescent="0.35">
      <c r="A386">
        <v>192</v>
      </c>
      <c r="B386">
        <f>COUNTIFS('Prepped data'!$AM$2:$AM$46,"&gt;"&amp;$A$386-1)</f>
        <v>12</v>
      </c>
      <c r="C386">
        <f>COUNTIFS('Prepped data'!$AM$2:$AM$46,$A$386,'Prepped data'!$AN$2:$AN$46,"&lt;&gt;"&amp;1)</f>
        <v>0</v>
      </c>
      <c r="D386">
        <f>1-$C$386/$B$386</f>
        <v>1</v>
      </c>
      <c r="E386">
        <f>PRODUCT(D2:$D$386)</f>
        <v>0.41379310344827597</v>
      </c>
    </row>
    <row r="387" spans="1:5" x14ac:dyDescent="0.35">
      <c r="A387">
        <v>192.99999990000001</v>
      </c>
      <c r="E387">
        <f>$E$386</f>
        <v>0.41379310344827597</v>
      </c>
    </row>
    <row r="388" spans="1:5" x14ac:dyDescent="0.35">
      <c r="A388">
        <v>193</v>
      </c>
      <c r="B388">
        <f>COUNTIFS('Prepped data'!$AM$2:$AM$46,"&gt;"&amp;$A$388-1)</f>
        <v>12</v>
      </c>
      <c r="C388">
        <f>COUNTIFS('Prepped data'!$AM$2:$AM$46,$A$388,'Prepped data'!$AN$2:$AN$46,"&lt;&gt;"&amp;1)</f>
        <v>0</v>
      </c>
      <c r="D388">
        <f>1-$C$388/$B$388</f>
        <v>1</v>
      </c>
      <c r="E388">
        <f>PRODUCT(D2:$D$388)</f>
        <v>0.41379310344827597</v>
      </c>
    </row>
    <row r="389" spans="1:5" x14ac:dyDescent="0.35">
      <c r="A389">
        <v>193.99999990000001</v>
      </c>
      <c r="E389">
        <f>$E$388</f>
        <v>0.41379310344827597</v>
      </c>
    </row>
    <row r="390" spans="1:5" x14ac:dyDescent="0.35">
      <c r="A390">
        <v>194</v>
      </c>
      <c r="B390">
        <f>COUNTIFS('Prepped data'!$AM$2:$AM$46,"&gt;"&amp;$A$390-1)</f>
        <v>12</v>
      </c>
      <c r="C390">
        <f>COUNTIFS('Prepped data'!$AM$2:$AM$46,$A$390,'Prepped data'!$AN$2:$AN$46,"&lt;&gt;"&amp;1)</f>
        <v>0</v>
      </c>
      <c r="D390">
        <f>1-$C$390/$B$390</f>
        <v>1</v>
      </c>
      <c r="E390">
        <f>PRODUCT(D2:$D$390)</f>
        <v>0.41379310344827597</v>
      </c>
    </row>
    <row r="391" spans="1:5" x14ac:dyDescent="0.35">
      <c r="A391">
        <v>194.99999990000001</v>
      </c>
      <c r="E391">
        <f>$E$390</f>
        <v>0.41379310344827597</v>
      </c>
    </row>
    <row r="392" spans="1:5" x14ac:dyDescent="0.35">
      <c r="A392">
        <v>195</v>
      </c>
      <c r="B392">
        <f>COUNTIFS('Prepped data'!$AM$2:$AM$46,"&gt;"&amp;$A$392-1)</f>
        <v>12</v>
      </c>
      <c r="C392">
        <f>COUNTIFS('Prepped data'!$AM$2:$AM$46,$A$392,'Prepped data'!$AN$2:$AN$46,"&lt;&gt;"&amp;1)</f>
        <v>0</v>
      </c>
      <c r="D392">
        <f>1-$C$392/$B$392</f>
        <v>1</v>
      </c>
      <c r="E392">
        <f>PRODUCT(D2:$D$392)</f>
        <v>0.41379310344827597</v>
      </c>
    </row>
    <row r="393" spans="1:5" x14ac:dyDescent="0.35">
      <c r="A393">
        <v>195.99999990000001</v>
      </c>
      <c r="E393">
        <f>$E$392</f>
        <v>0.41379310344827597</v>
      </c>
    </row>
    <row r="394" spans="1:5" x14ac:dyDescent="0.35">
      <c r="A394">
        <v>196</v>
      </c>
      <c r="B394">
        <f>COUNTIFS('Prepped data'!$AM$2:$AM$46,"&gt;"&amp;$A$394-1)</f>
        <v>12</v>
      </c>
      <c r="C394">
        <f>COUNTIFS('Prepped data'!$AM$2:$AM$46,$A$394,'Prepped data'!$AN$2:$AN$46,"&lt;&gt;"&amp;1)</f>
        <v>0</v>
      </c>
      <c r="D394">
        <f>1-$C$394/$B$394</f>
        <v>1</v>
      </c>
      <c r="E394">
        <f>PRODUCT(D2:$D$394)</f>
        <v>0.41379310344827597</v>
      </c>
    </row>
    <row r="395" spans="1:5" x14ac:dyDescent="0.35">
      <c r="A395">
        <v>196.99999990000001</v>
      </c>
      <c r="E395">
        <f>$E$394</f>
        <v>0.41379310344827597</v>
      </c>
    </row>
    <row r="396" spans="1:5" x14ac:dyDescent="0.35">
      <c r="A396">
        <v>197</v>
      </c>
      <c r="B396">
        <f>COUNTIFS('Prepped data'!$AM$2:$AM$46,"&gt;"&amp;$A$396-1)</f>
        <v>12</v>
      </c>
      <c r="C396">
        <f>COUNTIFS('Prepped data'!$AM$2:$AM$46,$A$396,'Prepped data'!$AN$2:$AN$46,"&lt;&gt;"&amp;1)</f>
        <v>0</v>
      </c>
      <c r="D396">
        <f>1-$C$396/$B$396</f>
        <v>1</v>
      </c>
      <c r="E396">
        <f>PRODUCT(D2:$D$396)</f>
        <v>0.41379310344827597</v>
      </c>
    </row>
    <row r="397" spans="1:5" x14ac:dyDescent="0.35">
      <c r="A397">
        <v>197.99999990000001</v>
      </c>
      <c r="E397">
        <f>$E$396</f>
        <v>0.41379310344827597</v>
      </c>
    </row>
    <row r="398" spans="1:5" x14ac:dyDescent="0.35">
      <c r="A398">
        <v>198</v>
      </c>
      <c r="B398">
        <f>COUNTIFS('Prepped data'!$AM$2:$AM$46,"&gt;"&amp;$A$398-1)</f>
        <v>12</v>
      </c>
      <c r="C398">
        <f>COUNTIFS('Prepped data'!$AM$2:$AM$46,$A$398,'Prepped data'!$AN$2:$AN$46,"&lt;&gt;"&amp;1)</f>
        <v>0</v>
      </c>
      <c r="D398">
        <f>1-$C$398/$B$398</f>
        <v>1</v>
      </c>
      <c r="E398">
        <f>PRODUCT(D2:$D$398)</f>
        <v>0.41379310344827597</v>
      </c>
    </row>
    <row r="399" spans="1:5" x14ac:dyDescent="0.35">
      <c r="A399">
        <v>198.99999990000001</v>
      </c>
      <c r="E399">
        <f>$E$398</f>
        <v>0.41379310344827597</v>
      </c>
    </row>
    <row r="400" spans="1:5" x14ac:dyDescent="0.35">
      <c r="A400">
        <v>199</v>
      </c>
      <c r="B400">
        <f>COUNTIFS('Prepped data'!$AM$2:$AM$46,"&gt;"&amp;$A$400-1)</f>
        <v>12</v>
      </c>
      <c r="C400">
        <f>COUNTIFS('Prepped data'!$AM$2:$AM$46,$A$400,'Prepped data'!$AN$2:$AN$46,"&lt;&gt;"&amp;1)</f>
        <v>0</v>
      </c>
      <c r="D400">
        <f>1-$C$400/$B$400</f>
        <v>1</v>
      </c>
      <c r="E400">
        <f>PRODUCT(D2:$D$400)</f>
        <v>0.41379310344827597</v>
      </c>
    </row>
    <row r="401" spans="1:5" x14ac:dyDescent="0.35">
      <c r="A401">
        <v>199.99999990000001</v>
      </c>
      <c r="E401">
        <f>$E$400</f>
        <v>0.41379310344827597</v>
      </c>
    </row>
    <row r="402" spans="1:5" x14ac:dyDescent="0.35">
      <c r="A402">
        <v>200</v>
      </c>
      <c r="B402">
        <f>COUNTIFS('Prepped data'!$AM$2:$AM$46,"&gt;"&amp;$A$402-1)</f>
        <v>12</v>
      </c>
      <c r="C402">
        <f>COUNTIFS('Prepped data'!$AM$2:$AM$46,$A$402,'Prepped data'!$AN$2:$AN$46,"&lt;&gt;"&amp;1)</f>
        <v>0</v>
      </c>
      <c r="D402">
        <f>1-$C$402/$B$402</f>
        <v>1</v>
      </c>
      <c r="E402">
        <f>PRODUCT(D2:$D$402)</f>
        <v>0.41379310344827597</v>
      </c>
    </row>
    <row r="403" spans="1:5" x14ac:dyDescent="0.35">
      <c r="A403">
        <v>200.99999990000001</v>
      </c>
      <c r="E403">
        <f>$E$402</f>
        <v>0.41379310344827597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1"/>
  <sheetViews>
    <sheetView topLeftCell="K43" zoomScale="90" zoomScaleNormal="90" workbookViewId="0">
      <selection activeCell="AM2" sqref="AM2:AM46"/>
    </sheetView>
  </sheetViews>
  <sheetFormatPr defaultRowHeight="14.5" x14ac:dyDescent="0.35"/>
  <cols>
    <col min="1" max="1" width="13.26953125" customWidth="1"/>
    <col min="2" max="2" width="10.453125" customWidth="1"/>
    <col min="3" max="3" width="10.26953125" customWidth="1"/>
    <col min="4" max="4" width="5.26953125" customWidth="1"/>
    <col min="5" max="5" width="5" customWidth="1"/>
    <col min="6" max="6" width="3.08984375" customWidth="1"/>
    <col min="7" max="7" width="7.81640625" customWidth="1"/>
    <col min="8" max="8" width="15.81640625" customWidth="1"/>
    <col min="9" max="9" width="15.54296875" customWidth="1"/>
    <col min="10" max="10" width="16.26953125" customWidth="1"/>
    <col min="11" max="11" width="5.54296875" customWidth="1"/>
    <col min="12" max="12" width="9.26953125" customWidth="1"/>
    <col min="13" max="13" width="10.54296875" customWidth="1"/>
    <col min="14" max="14" width="11" customWidth="1"/>
    <col min="15" max="15" width="8.81640625" customWidth="1"/>
    <col min="16" max="17" width="9.54296875" customWidth="1"/>
    <col min="18" max="18" width="9.453125" customWidth="1"/>
    <col min="19" max="19" width="8.81640625" customWidth="1"/>
    <col min="20" max="20" width="5.54296875" customWidth="1"/>
    <col min="21" max="21" width="9.7265625" customWidth="1"/>
    <col min="22" max="22" width="9.08984375" customWidth="1"/>
    <col min="23" max="23" width="11.453125"/>
    <col min="24" max="24" width="11.08984375" customWidth="1"/>
    <col min="25" max="25" width="20" customWidth="1"/>
    <col min="26" max="26" width="20.08984375" customWidth="1"/>
    <col min="27" max="27" width="9.08984375" customWidth="1"/>
    <col min="28" max="28" width="20.7265625" customWidth="1"/>
    <col min="29" max="31" width="9.08984375" customWidth="1"/>
    <col min="32" max="32" width="14.81640625" customWidth="1"/>
    <col min="33" max="33" width="16.453125" customWidth="1"/>
    <col min="34" max="34" width="9.08984375" customWidth="1"/>
    <col min="35" max="35" width="5.54296875" customWidth="1"/>
    <col min="36" max="36" width="15.7265625" customWidth="1"/>
    <col min="37" max="37" width="8.54296875" customWidth="1"/>
    <col min="38" max="38" width="34" customWidth="1"/>
    <col min="39" max="1025" width="8.54296875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Y1" s="9" t="s">
        <v>776</v>
      </c>
      <c r="Z1">
        <v>30</v>
      </c>
      <c r="AB1" t="s">
        <v>777</v>
      </c>
      <c r="AF1" t="s">
        <v>778</v>
      </c>
    </row>
    <row r="2" spans="1:49" s="10" customFormat="1" ht="43.5" x14ac:dyDescent="0.35">
      <c r="A2" s="10">
        <v>10000016247</v>
      </c>
      <c r="C2" s="10">
        <v>3002393</v>
      </c>
      <c r="E2" s="10" t="s">
        <v>23</v>
      </c>
      <c r="F2" s="10" t="s">
        <v>24</v>
      </c>
      <c r="G2" s="10" t="s">
        <v>25</v>
      </c>
      <c r="H2" s="11">
        <v>42928</v>
      </c>
      <c r="I2" s="11">
        <v>42928</v>
      </c>
      <c r="J2" s="11">
        <v>42934</v>
      </c>
      <c r="L2" s="10" t="s">
        <v>41</v>
      </c>
      <c r="M2" s="12" t="s">
        <v>779</v>
      </c>
      <c r="N2" s="10" t="s">
        <v>37</v>
      </c>
      <c r="O2" s="10" t="s">
        <v>37</v>
      </c>
      <c r="P2" s="10" t="s">
        <v>37</v>
      </c>
      <c r="Q2" s="10" t="s">
        <v>37</v>
      </c>
      <c r="R2" s="12" t="s">
        <v>727</v>
      </c>
      <c r="S2" s="12" t="s">
        <v>780</v>
      </c>
      <c r="U2" s="10">
        <v>1316</v>
      </c>
      <c r="X2" s="10">
        <f>$H2-$J$2</f>
        <v>-6</v>
      </c>
      <c r="Y2" s="10" t="str">
        <f>IF(AND(X2&lt;30,X2&gt;0),A2,"")</f>
        <v/>
      </c>
      <c r="Z2" s="10" t="str">
        <f t="shared" ref="Z2:Z46" si="0">IF(AND(X2&lt;30,X2&gt;0),M2,"")</f>
        <v/>
      </c>
      <c r="AB2" s="10" t="str">
        <f t="shared" ref="AB2:AB46" si="1">IF(AND(X2&lt;90,X2&gt;0),A2,"")</f>
        <v/>
      </c>
      <c r="AC2" s="10" t="str">
        <f t="shared" ref="AC2:AC46" si="2">IF(AND(X2&lt;90,X2&gt;0),M2,"")</f>
        <v/>
      </c>
      <c r="AF2" s="10" t="str">
        <f t="shared" ref="AF2:AF46" si="3">IF(AND(X2&lt;180,X2&gt;0),A2,"")</f>
        <v/>
      </c>
      <c r="AG2" s="10" t="str">
        <f t="shared" ref="AG2:AG45" si="4">IF(AND(X2&lt;180,X2&gt;0),M2,"")</f>
        <v/>
      </c>
      <c r="AK2" s="10" t="str">
        <f>IF(AND(X2&lt;181,X2&gt;0),"","DELETE")</f>
        <v>DELETE</v>
      </c>
      <c r="AM2" s="10">
        <f>IF(AK2="DELETE",IF(AK3="DELETE",200,X3),"")</f>
        <v>21</v>
      </c>
      <c r="AN2" s="10">
        <f>IF(AM2=200,1,IF(AM2 = "","",0))</f>
        <v>0</v>
      </c>
    </row>
    <row r="3" spans="1:49" ht="29" x14ac:dyDescent="0.35">
      <c r="A3">
        <v>10000016247</v>
      </c>
      <c r="C3">
        <v>2782621</v>
      </c>
      <c r="E3" t="s">
        <v>23</v>
      </c>
      <c r="F3" t="s">
        <v>30</v>
      </c>
      <c r="G3" t="s">
        <v>44</v>
      </c>
      <c r="H3" s="2">
        <v>42955</v>
      </c>
      <c r="L3">
        <v>99285</v>
      </c>
      <c r="M3" s="7" t="s">
        <v>735</v>
      </c>
      <c r="N3" s="7" t="s">
        <v>727</v>
      </c>
      <c r="O3" t="s">
        <v>45</v>
      </c>
      <c r="P3" t="s">
        <v>42</v>
      </c>
      <c r="Q3" t="s">
        <v>42</v>
      </c>
      <c r="R3" t="s">
        <v>46</v>
      </c>
      <c r="U3">
        <v>0</v>
      </c>
      <c r="X3">
        <f>$H3-$J$2</f>
        <v>21</v>
      </c>
      <c r="Y3">
        <f>IF(AND(X3&lt;30,X3&gt;0),A3,"")</f>
        <v>10000016247</v>
      </c>
      <c r="Z3" t="str">
        <f t="shared" si="0"/>
        <v>I872
Ven insuf</v>
      </c>
      <c r="AB3">
        <f t="shared" si="1"/>
        <v>10000016247</v>
      </c>
      <c r="AC3" t="str">
        <f t="shared" si="2"/>
        <v>I872
Ven insuf</v>
      </c>
      <c r="AF3">
        <f t="shared" si="3"/>
        <v>10000016247</v>
      </c>
      <c r="AG3" t="str">
        <f t="shared" si="4"/>
        <v>I872
Ven insuf</v>
      </c>
      <c r="AK3" s="10" t="str">
        <f>IF(AND(X3&lt;181,X3&gt;0),"","DELETE")</f>
        <v/>
      </c>
      <c r="AM3" s="10" t="str">
        <f t="shared" ref="AM3:AM46" si="5">IF(AK3="DELETE",IF(AK4="DELETE",200,X4),"")</f>
        <v/>
      </c>
      <c r="AN3" s="10" t="str">
        <f t="shared" ref="AN3:AN46" si="6">IF(AM3=200,1,IF(AM3 = "","",0))</f>
        <v/>
      </c>
    </row>
    <row r="4" spans="1:49" s="10" customFormat="1" ht="43.5" x14ac:dyDescent="0.35">
      <c r="A4" s="10">
        <v>10000030530</v>
      </c>
      <c r="B4" s="10">
        <v>1208997</v>
      </c>
      <c r="C4" s="10">
        <v>3002393</v>
      </c>
      <c r="E4" s="10" t="s">
        <v>23</v>
      </c>
      <c r="F4" s="10" t="s">
        <v>24</v>
      </c>
      <c r="G4" s="10" t="s">
        <v>25</v>
      </c>
      <c r="H4" s="11">
        <v>42689</v>
      </c>
      <c r="I4" s="11">
        <v>42689</v>
      </c>
      <c r="J4" s="11">
        <v>42694</v>
      </c>
      <c r="L4" s="10" t="s">
        <v>41</v>
      </c>
      <c r="M4" s="12" t="s">
        <v>779</v>
      </c>
      <c r="N4" s="10" t="s">
        <v>37</v>
      </c>
      <c r="O4" s="10" t="s">
        <v>37</v>
      </c>
      <c r="P4" s="10" t="s">
        <v>37</v>
      </c>
      <c r="Q4" s="10" t="s">
        <v>37</v>
      </c>
      <c r="R4" s="12" t="s">
        <v>781</v>
      </c>
      <c r="S4" s="12" t="s">
        <v>782</v>
      </c>
      <c r="T4" s="10">
        <v>24</v>
      </c>
      <c r="U4" s="10">
        <v>3866.29</v>
      </c>
      <c r="X4" s="10">
        <f>$H4-$J$4</f>
        <v>-5</v>
      </c>
      <c r="Z4" s="10" t="str">
        <f t="shared" si="0"/>
        <v/>
      </c>
      <c r="AB4" s="10" t="str">
        <f t="shared" si="1"/>
        <v/>
      </c>
      <c r="AC4" s="10" t="str">
        <f t="shared" si="2"/>
        <v/>
      </c>
      <c r="AF4" s="10" t="str">
        <f t="shared" si="3"/>
        <v/>
      </c>
      <c r="AG4" s="10" t="str">
        <f t="shared" si="4"/>
        <v/>
      </c>
      <c r="AK4" s="10" t="str">
        <f>IF(AND(X4&lt;181,X4&gt;0),"","DELETE")</f>
        <v>DELETE</v>
      </c>
      <c r="AM4" s="10">
        <f t="shared" si="5"/>
        <v>135</v>
      </c>
      <c r="AN4" s="10">
        <f t="shared" si="6"/>
        <v>0</v>
      </c>
    </row>
    <row r="5" spans="1:49" ht="29" x14ac:dyDescent="0.35">
      <c r="A5">
        <v>10000030530</v>
      </c>
      <c r="B5">
        <v>1208997</v>
      </c>
      <c r="C5">
        <v>1730336</v>
      </c>
      <c r="E5" t="s">
        <v>49</v>
      </c>
      <c r="F5" t="s">
        <v>23</v>
      </c>
      <c r="G5" t="s">
        <v>44</v>
      </c>
      <c r="H5" s="2">
        <v>42829</v>
      </c>
      <c r="L5">
        <v>99284</v>
      </c>
      <c r="M5" s="7" t="s">
        <v>727</v>
      </c>
      <c r="N5" t="s">
        <v>73</v>
      </c>
      <c r="O5" t="s">
        <v>42</v>
      </c>
      <c r="P5" t="s">
        <v>73</v>
      </c>
      <c r="Q5" t="s">
        <v>73</v>
      </c>
      <c r="R5" t="s">
        <v>74</v>
      </c>
      <c r="V5">
        <v>44.57</v>
      </c>
      <c r="W5">
        <v>0</v>
      </c>
      <c r="X5">
        <f>$H5-$J$4</f>
        <v>135</v>
      </c>
      <c r="Y5" t="str">
        <f>IF(AND(X5&lt;30,X5&gt;0),A5,"")</f>
        <v/>
      </c>
      <c r="Z5" t="str">
        <f t="shared" si="0"/>
        <v/>
      </c>
      <c r="AB5" t="str">
        <f t="shared" si="1"/>
        <v/>
      </c>
      <c r="AC5" t="str">
        <f t="shared" si="2"/>
        <v/>
      </c>
      <c r="AF5">
        <f t="shared" si="3"/>
        <v>10000030530</v>
      </c>
      <c r="AG5" t="str">
        <f t="shared" si="4"/>
        <v>I10
HTN</v>
      </c>
      <c r="AK5" s="10" t="str">
        <f>IF(AND(X5&lt;181,X5&gt;0),"","DELETE")</f>
        <v/>
      </c>
      <c r="AM5" s="10" t="str">
        <f t="shared" si="5"/>
        <v/>
      </c>
      <c r="AN5" s="10" t="str">
        <f t="shared" si="6"/>
        <v/>
      </c>
    </row>
    <row r="6" spans="1:49" s="10" customFormat="1" ht="43.5" x14ac:dyDescent="0.35">
      <c r="A6" s="10">
        <v>10000031003</v>
      </c>
      <c r="B6" s="10">
        <v>1751046</v>
      </c>
      <c r="C6" s="10">
        <v>2460593</v>
      </c>
      <c r="E6" s="10" t="s">
        <v>49</v>
      </c>
      <c r="F6" s="10" t="s">
        <v>24</v>
      </c>
      <c r="G6" s="10" t="s">
        <v>25</v>
      </c>
      <c r="H6" s="11">
        <v>42467</v>
      </c>
      <c r="I6" s="11">
        <v>42467</v>
      </c>
      <c r="J6" s="11">
        <v>42471</v>
      </c>
      <c r="K6" s="10" t="s">
        <v>783</v>
      </c>
      <c r="L6" s="10" t="s">
        <v>41</v>
      </c>
      <c r="M6" s="12" t="s">
        <v>779</v>
      </c>
      <c r="O6" s="10" t="s">
        <v>37</v>
      </c>
      <c r="P6" s="12" t="s">
        <v>784</v>
      </c>
      <c r="Q6" s="10" t="s">
        <v>111</v>
      </c>
      <c r="R6" s="12" t="s">
        <v>785</v>
      </c>
      <c r="S6" s="12" t="s">
        <v>786</v>
      </c>
      <c r="T6" s="10">
        <v>243</v>
      </c>
      <c r="V6" s="10">
        <v>0</v>
      </c>
      <c r="W6" s="10">
        <v>25413.279999999999</v>
      </c>
      <c r="X6" s="10">
        <f>$H6-$J$6</f>
        <v>-4</v>
      </c>
      <c r="Y6" s="10" t="str">
        <f>IF(AND(X6&lt;30,X6&gt;0),A6,"")</f>
        <v/>
      </c>
      <c r="Z6" s="10" t="str">
        <f t="shared" si="0"/>
        <v/>
      </c>
      <c r="AB6" s="10" t="str">
        <f t="shared" si="1"/>
        <v/>
      </c>
      <c r="AC6" s="10" t="str">
        <f t="shared" si="2"/>
        <v/>
      </c>
      <c r="AF6" s="10" t="str">
        <f t="shared" si="3"/>
        <v/>
      </c>
      <c r="AG6" s="10" t="str">
        <f t="shared" si="4"/>
        <v/>
      </c>
      <c r="AK6" s="10" t="str">
        <f>IF(AND(X6&lt;181,X6&gt;0),"","DELETE")</f>
        <v>DELETE</v>
      </c>
      <c r="AM6" s="10">
        <f t="shared" si="5"/>
        <v>157</v>
      </c>
      <c r="AN6" s="10">
        <f t="shared" si="6"/>
        <v>0</v>
      </c>
    </row>
    <row r="7" spans="1:49" ht="29" x14ac:dyDescent="0.35">
      <c r="A7">
        <v>10000031003</v>
      </c>
      <c r="B7">
        <v>1751046</v>
      </c>
      <c r="C7">
        <v>2460593</v>
      </c>
      <c r="E7" t="s">
        <v>49</v>
      </c>
      <c r="F7" t="s">
        <v>23</v>
      </c>
      <c r="G7" s="13" t="s">
        <v>44</v>
      </c>
      <c r="H7" s="2">
        <v>42628</v>
      </c>
      <c r="J7" s="2">
        <v>42629</v>
      </c>
      <c r="L7">
        <v>99284</v>
      </c>
      <c r="M7" s="7" t="s">
        <v>755</v>
      </c>
      <c r="N7" s="7" t="s">
        <v>787</v>
      </c>
      <c r="O7" t="s">
        <v>101</v>
      </c>
      <c r="P7" t="s">
        <v>91</v>
      </c>
      <c r="Q7" t="s">
        <v>91</v>
      </c>
      <c r="V7">
        <v>123.6</v>
      </c>
      <c r="W7">
        <v>427.55</v>
      </c>
      <c r="X7">
        <f>$H7-$J$6</f>
        <v>157</v>
      </c>
      <c r="Y7" t="str">
        <f>IF(AND(X7&lt;30,X7&gt;0),A7,"")</f>
        <v/>
      </c>
      <c r="Z7" t="str">
        <f t="shared" si="0"/>
        <v/>
      </c>
      <c r="AB7" t="str">
        <f t="shared" si="1"/>
        <v/>
      </c>
      <c r="AC7" t="str">
        <f t="shared" si="2"/>
        <v/>
      </c>
      <c r="AF7">
        <f t="shared" si="3"/>
        <v>10000031003</v>
      </c>
      <c r="AG7" t="str">
        <f t="shared" si="4"/>
        <v>S0990XA
Head inj</v>
      </c>
      <c r="AK7" s="10"/>
      <c r="AM7" s="10" t="str">
        <f t="shared" si="5"/>
        <v/>
      </c>
      <c r="AN7" s="10" t="str">
        <f t="shared" si="6"/>
        <v/>
      </c>
    </row>
    <row r="8" spans="1:49" ht="29" x14ac:dyDescent="0.35">
      <c r="A8" s="10">
        <v>10000031547</v>
      </c>
      <c r="B8" s="10">
        <v>1751046</v>
      </c>
      <c r="C8" s="10">
        <v>3002393</v>
      </c>
      <c r="D8" s="10"/>
      <c r="E8" s="10" t="s">
        <v>23</v>
      </c>
      <c r="F8" s="10" t="s">
        <v>24</v>
      </c>
      <c r="G8" s="10" t="s">
        <v>25</v>
      </c>
      <c r="H8" s="11">
        <v>42859</v>
      </c>
      <c r="I8" s="11">
        <v>42859</v>
      </c>
      <c r="J8" s="11">
        <v>42861</v>
      </c>
      <c r="K8" s="10"/>
      <c r="L8" s="10" t="s">
        <v>41</v>
      </c>
      <c r="M8" s="12" t="s">
        <v>788</v>
      </c>
      <c r="N8" s="10" t="s">
        <v>161</v>
      </c>
      <c r="O8" s="10" t="s">
        <v>161</v>
      </c>
      <c r="P8" s="10" t="s">
        <v>161</v>
      </c>
      <c r="Q8" s="10" t="s">
        <v>161</v>
      </c>
      <c r="R8" s="12" t="s">
        <v>789</v>
      </c>
      <c r="S8" s="12" t="s">
        <v>745</v>
      </c>
      <c r="T8" s="10">
        <v>24</v>
      </c>
      <c r="U8" s="10">
        <v>6680.59</v>
      </c>
      <c r="V8" s="10"/>
      <c r="W8" s="10"/>
      <c r="X8" s="10">
        <f>$H8-$J$8</f>
        <v>-2</v>
      </c>
      <c r="Y8" s="7"/>
      <c r="Z8" s="10" t="str">
        <f t="shared" si="0"/>
        <v/>
      </c>
      <c r="AA8" s="10"/>
      <c r="AB8" s="10" t="str">
        <f t="shared" si="1"/>
        <v/>
      </c>
      <c r="AC8" s="10" t="str">
        <f t="shared" si="2"/>
        <v/>
      </c>
      <c r="AD8" s="10"/>
      <c r="AE8" s="10"/>
      <c r="AF8" s="10" t="str">
        <f t="shared" si="3"/>
        <v/>
      </c>
      <c r="AG8" s="10" t="str">
        <f t="shared" si="4"/>
        <v/>
      </c>
      <c r="AH8" s="10"/>
      <c r="AI8" s="10"/>
      <c r="AJ8" s="10"/>
      <c r="AK8" s="10" t="str">
        <f t="shared" ref="AK8:AK46" si="7">IF(AND(X8&lt;181,X8&gt;0),"","DELETE")</f>
        <v>DELETE</v>
      </c>
      <c r="AL8" s="7" t="s">
        <v>790</v>
      </c>
      <c r="AM8" s="10">
        <f t="shared" si="5"/>
        <v>200</v>
      </c>
      <c r="AN8" s="10">
        <f t="shared" si="6"/>
        <v>1</v>
      </c>
      <c r="AO8" s="10"/>
      <c r="AP8" s="10"/>
      <c r="AQ8" s="10"/>
      <c r="AR8" s="10"/>
      <c r="AS8" s="10"/>
    </row>
    <row r="9" spans="1:49" ht="43.5" x14ac:dyDescent="0.35">
      <c r="A9" s="10">
        <v>10000036956</v>
      </c>
      <c r="B9" s="10">
        <v>1751046</v>
      </c>
      <c r="C9" s="10">
        <v>2460593</v>
      </c>
      <c r="D9" s="10"/>
      <c r="E9" s="10" t="s">
        <v>49</v>
      </c>
      <c r="F9" s="10" t="s">
        <v>24</v>
      </c>
      <c r="G9" s="10" t="s">
        <v>25</v>
      </c>
      <c r="H9" s="11">
        <v>43086</v>
      </c>
      <c r="I9" s="11">
        <v>43086</v>
      </c>
      <c r="J9" s="11">
        <v>43090</v>
      </c>
      <c r="K9" s="10"/>
      <c r="L9" s="10" t="s">
        <v>41</v>
      </c>
      <c r="M9" s="12" t="s">
        <v>779</v>
      </c>
      <c r="N9" s="10"/>
      <c r="O9" s="10" t="s">
        <v>37</v>
      </c>
      <c r="P9" s="12" t="s">
        <v>791</v>
      </c>
      <c r="Q9" s="10" t="s">
        <v>152</v>
      </c>
      <c r="R9" s="12" t="s">
        <v>792</v>
      </c>
      <c r="S9" s="12" t="s">
        <v>793</v>
      </c>
      <c r="T9" s="10">
        <v>243</v>
      </c>
      <c r="U9" s="10"/>
      <c r="V9" s="10">
        <v>0</v>
      </c>
      <c r="W9" s="10">
        <v>26283.63</v>
      </c>
      <c r="X9" s="14">
        <f>$H9-$J$9</f>
        <v>-4</v>
      </c>
      <c r="Y9" s="10" t="str">
        <f>IF(AND(X9&lt;30,X9&gt;0),A9,"")</f>
        <v/>
      </c>
      <c r="Z9" s="10" t="str">
        <f t="shared" si="0"/>
        <v/>
      </c>
      <c r="AA9" s="10"/>
      <c r="AB9" s="10" t="str">
        <f t="shared" si="1"/>
        <v/>
      </c>
      <c r="AC9" s="10" t="str">
        <f t="shared" si="2"/>
        <v/>
      </c>
      <c r="AD9" s="10"/>
      <c r="AE9" s="10"/>
      <c r="AF9" s="10" t="str">
        <f t="shared" si="3"/>
        <v/>
      </c>
      <c r="AG9" s="10" t="str">
        <f t="shared" si="4"/>
        <v/>
      </c>
      <c r="AH9" s="10"/>
      <c r="AI9" s="10"/>
      <c r="AJ9" s="10"/>
      <c r="AK9" s="10" t="str">
        <f t="shared" si="7"/>
        <v>DELETE</v>
      </c>
      <c r="AL9" s="10"/>
      <c r="AM9" s="10">
        <f t="shared" si="5"/>
        <v>76</v>
      </c>
      <c r="AN9" s="10">
        <f t="shared" si="6"/>
        <v>0</v>
      </c>
      <c r="AO9" s="10"/>
      <c r="AP9" s="10"/>
      <c r="AQ9" s="10"/>
      <c r="AR9" s="10"/>
      <c r="AS9" s="10"/>
    </row>
    <row r="10" spans="1:49" ht="43.5" x14ac:dyDescent="0.35">
      <c r="A10">
        <v>10000036956</v>
      </c>
      <c r="B10">
        <v>1751046</v>
      </c>
      <c r="C10">
        <v>2301348</v>
      </c>
      <c r="E10" t="s">
        <v>49</v>
      </c>
      <c r="F10" t="s">
        <v>30</v>
      </c>
      <c r="G10" t="s">
        <v>31</v>
      </c>
      <c r="H10" s="2">
        <v>43166</v>
      </c>
      <c r="L10">
        <v>99213</v>
      </c>
      <c r="M10" s="7" t="s">
        <v>729</v>
      </c>
      <c r="O10" t="s">
        <v>36</v>
      </c>
      <c r="V10">
        <v>85.56</v>
      </c>
      <c r="W10">
        <v>0</v>
      </c>
      <c r="X10" s="15">
        <f>$H10-$J$9</f>
        <v>76</v>
      </c>
      <c r="Y10" t="str">
        <f>IF(AND(X10&lt;30,X10&gt;0),A10,"")</f>
        <v/>
      </c>
      <c r="Z10" t="str">
        <f t="shared" si="0"/>
        <v/>
      </c>
      <c r="AB10">
        <f t="shared" si="1"/>
        <v>10000036956</v>
      </c>
      <c r="AC10" s="16" t="str">
        <f t="shared" si="2"/>
        <v>I63311
RMCA thromb</v>
      </c>
      <c r="AF10">
        <f t="shared" si="3"/>
        <v>10000036956</v>
      </c>
      <c r="AG10" s="16" t="str">
        <f t="shared" si="4"/>
        <v>I63311
RMCA thromb</v>
      </c>
      <c r="AK10" s="10" t="str">
        <f t="shared" si="7"/>
        <v/>
      </c>
      <c r="AM10" s="10" t="str">
        <f t="shared" si="5"/>
        <v/>
      </c>
      <c r="AN10" s="10" t="str">
        <f t="shared" si="6"/>
        <v/>
      </c>
    </row>
    <row r="11" spans="1:49" ht="43.5" x14ac:dyDescent="0.35">
      <c r="A11" s="10">
        <v>10000183915</v>
      </c>
      <c r="B11" s="10">
        <v>1751046</v>
      </c>
      <c r="C11" s="10">
        <v>2460593</v>
      </c>
      <c r="D11" s="10"/>
      <c r="E11" s="10" t="s">
        <v>49</v>
      </c>
      <c r="F11" s="10" t="s">
        <v>24</v>
      </c>
      <c r="G11" s="10" t="s">
        <v>25</v>
      </c>
      <c r="H11" s="11">
        <v>42506</v>
      </c>
      <c r="I11" s="11">
        <v>42506</v>
      </c>
      <c r="J11" s="11">
        <v>42516</v>
      </c>
      <c r="K11" s="10"/>
      <c r="L11" s="10" t="s">
        <v>41</v>
      </c>
      <c r="M11" s="12" t="s">
        <v>779</v>
      </c>
      <c r="N11" s="10"/>
      <c r="O11" s="10" t="s">
        <v>37</v>
      </c>
      <c r="P11" s="12" t="s">
        <v>793</v>
      </c>
      <c r="Q11" s="10" t="s">
        <v>176</v>
      </c>
      <c r="R11" s="12" t="s">
        <v>794</v>
      </c>
      <c r="S11" s="12" t="s">
        <v>795</v>
      </c>
      <c r="T11" s="10">
        <v>243</v>
      </c>
      <c r="U11" s="10"/>
      <c r="V11" s="10">
        <v>0</v>
      </c>
      <c r="W11" s="10">
        <v>25413.279999999999</v>
      </c>
      <c r="X11" s="14">
        <f>$H11-$J$11</f>
        <v>-10</v>
      </c>
      <c r="Y11" s="7"/>
      <c r="Z11" s="10" t="str">
        <f t="shared" si="0"/>
        <v/>
      </c>
      <c r="AA11" s="10"/>
      <c r="AB11" s="10" t="str">
        <f t="shared" si="1"/>
        <v/>
      </c>
      <c r="AC11" s="10" t="str">
        <f t="shared" si="2"/>
        <v/>
      </c>
      <c r="AD11" s="10"/>
      <c r="AE11" s="10"/>
      <c r="AF11" s="10" t="str">
        <f t="shared" si="3"/>
        <v/>
      </c>
      <c r="AG11" s="10" t="str">
        <f t="shared" si="4"/>
        <v/>
      </c>
      <c r="AH11" s="10"/>
      <c r="AI11" s="10"/>
      <c r="AJ11" s="10"/>
      <c r="AK11" s="10" t="str">
        <f t="shared" si="7"/>
        <v>DELETE</v>
      </c>
      <c r="AL11" s="7" t="s">
        <v>796</v>
      </c>
      <c r="AM11" s="10">
        <f t="shared" si="5"/>
        <v>13</v>
      </c>
      <c r="AN11" s="10">
        <f t="shared" si="6"/>
        <v>0</v>
      </c>
      <c r="AO11" s="10"/>
      <c r="AP11" s="10"/>
      <c r="AQ11" s="10"/>
      <c r="AR11" s="10"/>
      <c r="AS11" s="10"/>
    </row>
    <row r="12" spans="1:49" ht="58" x14ac:dyDescent="0.35">
      <c r="A12">
        <v>10000183915</v>
      </c>
      <c r="B12">
        <v>1751046</v>
      </c>
      <c r="C12">
        <v>2460593</v>
      </c>
      <c r="E12" t="s">
        <v>49</v>
      </c>
      <c r="F12" t="s">
        <v>23</v>
      </c>
      <c r="G12" s="13" t="s">
        <v>44</v>
      </c>
      <c r="H12" s="2">
        <v>42529</v>
      </c>
      <c r="J12" s="2">
        <v>42530</v>
      </c>
      <c r="L12">
        <v>99285</v>
      </c>
      <c r="M12" s="7" t="s">
        <v>734</v>
      </c>
      <c r="N12" s="7" t="s">
        <v>797</v>
      </c>
      <c r="O12" t="s">
        <v>257</v>
      </c>
      <c r="P12" t="s">
        <v>258</v>
      </c>
      <c r="Q12" t="s">
        <v>258</v>
      </c>
      <c r="R12" s="7" t="s">
        <v>753</v>
      </c>
      <c r="S12" s="7" t="s">
        <v>798</v>
      </c>
      <c r="V12">
        <v>0</v>
      </c>
      <c r="W12">
        <v>1088.06</v>
      </c>
      <c r="X12" s="15">
        <f>$H12-$J$11</f>
        <v>13</v>
      </c>
      <c r="Y12">
        <f t="shared" ref="Y12:Y46" si="8">IF(AND(X12&lt;30,X12&gt;0),A12,"")</f>
        <v>10000183915</v>
      </c>
      <c r="Z12" s="16" t="str">
        <f t="shared" si="0"/>
        <v>I69392
Face weak post CVA</v>
      </c>
      <c r="AB12">
        <f t="shared" si="1"/>
        <v>10000183915</v>
      </c>
      <c r="AC12" s="16" t="str">
        <f t="shared" si="2"/>
        <v>I69392
Face weak post CVA</v>
      </c>
      <c r="AF12">
        <f t="shared" si="3"/>
        <v>10000183915</v>
      </c>
      <c r="AG12" s="16" t="str">
        <f t="shared" si="4"/>
        <v>I69392
Face weak post CVA</v>
      </c>
      <c r="AK12" s="10" t="str">
        <f t="shared" si="7"/>
        <v/>
      </c>
      <c r="AM12" s="10" t="str">
        <f t="shared" si="5"/>
        <v/>
      </c>
      <c r="AN12" s="10" t="str">
        <f t="shared" si="6"/>
        <v/>
      </c>
    </row>
    <row r="13" spans="1:49" ht="58" x14ac:dyDescent="0.35">
      <c r="A13" s="10">
        <v>10000187187</v>
      </c>
      <c r="B13" s="10"/>
      <c r="C13" s="10">
        <v>3002393</v>
      </c>
      <c r="D13" s="10"/>
      <c r="E13" s="10" t="s">
        <v>23</v>
      </c>
      <c r="F13" s="10" t="s">
        <v>24</v>
      </c>
      <c r="G13" s="10" t="s">
        <v>25</v>
      </c>
      <c r="H13" s="11">
        <v>42754</v>
      </c>
      <c r="I13" s="11">
        <v>42754</v>
      </c>
      <c r="J13" s="11">
        <v>42774</v>
      </c>
      <c r="K13" s="10"/>
      <c r="L13" s="10" t="s">
        <v>307</v>
      </c>
      <c r="M13" s="12" t="s">
        <v>729</v>
      </c>
      <c r="N13" s="10" t="s">
        <v>190</v>
      </c>
      <c r="O13" s="10" t="s">
        <v>36</v>
      </c>
      <c r="P13" s="12" t="s">
        <v>731</v>
      </c>
      <c r="Q13" s="10" t="s">
        <v>190</v>
      </c>
      <c r="R13" s="12" t="s">
        <v>799</v>
      </c>
      <c r="S13" s="12" t="s">
        <v>786</v>
      </c>
      <c r="T13" s="10">
        <v>24</v>
      </c>
      <c r="U13" s="10">
        <v>31270.13</v>
      </c>
      <c r="V13" s="10"/>
      <c r="W13" s="10"/>
      <c r="X13" s="14">
        <f>$H13-$J$13</f>
        <v>-20</v>
      </c>
      <c r="Y13" s="10" t="str">
        <f t="shared" si="8"/>
        <v/>
      </c>
      <c r="Z13" s="10" t="str">
        <f t="shared" si="0"/>
        <v/>
      </c>
      <c r="AA13" s="10"/>
      <c r="AB13" s="10" t="str">
        <f t="shared" si="1"/>
        <v/>
      </c>
      <c r="AC13" s="10" t="str">
        <f t="shared" si="2"/>
        <v/>
      </c>
      <c r="AD13" s="10"/>
      <c r="AE13" s="10"/>
      <c r="AF13" s="10" t="str">
        <f t="shared" si="3"/>
        <v/>
      </c>
      <c r="AG13" s="10" t="str">
        <f t="shared" si="4"/>
        <v/>
      </c>
      <c r="AH13" s="10"/>
      <c r="AI13" s="10"/>
      <c r="AJ13" s="10"/>
      <c r="AK13" s="10" t="str">
        <f t="shared" si="7"/>
        <v>DELETE</v>
      </c>
      <c r="AL13" s="10"/>
      <c r="AM13" s="10">
        <f t="shared" si="5"/>
        <v>2</v>
      </c>
      <c r="AN13" s="10">
        <f t="shared" si="6"/>
        <v>0</v>
      </c>
      <c r="AO13" s="10"/>
      <c r="AP13" s="10"/>
      <c r="AQ13" s="10"/>
      <c r="AR13" s="10"/>
      <c r="AS13" s="10"/>
    </row>
    <row r="14" spans="1:49" ht="43.5" x14ac:dyDescent="0.35">
      <c r="A14">
        <v>10000187187</v>
      </c>
      <c r="C14">
        <v>354467</v>
      </c>
      <c r="E14" t="s">
        <v>23</v>
      </c>
      <c r="F14" t="s">
        <v>23</v>
      </c>
      <c r="G14" t="s">
        <v>44</v>
      </c>
      <c r="H14" s="2">
        <v>42776</v>
      </c>
      <c r="J14" s="2">
        <v>42776</v>
      </c>
      <c r="L14">
        <v>99283</v>
      </c>
      <c r="M14" s="7" t="s">
        <v>742</v>
      </c>
      <c r="O14" t="s">
        <v>299</v>
      </c>
      <c r="R14" s="7" t="s">
        <v>794</v>
      </c>
      <c r="S14" s="7" t="s">
        <v>727</v>
      </c>
      <c r="U14">
        <v>354.59</v>
      </c>
      <c r="X14" s="15">
        <f>$H14-$J$13</f>
        <v>2</v>
      </c>
      <c r="Y14">
        <f t="shared" si="8"/>
        <v>10000187187</v>
      </c>
      <c r="Z14" s="16" t="str">
        <f t="shared" si="0"/>
        <v>K9423
Gastrostomy malfx</v>
      </c>
      <c r="AB14">
        <f t="shared" si="1"/>
        <v>10000187187</v>
      </c>
      <c r="AC14" s="16" t="str">
        <f t="shared" si="2"/>
        <v>K9423
Gastrostomy malfx</v>
      </c>
      <c r="AF14">
        <f t="shared" si="3"/>
        <v>10000187187</v>
      </c>
      <c r="AG14" s="16" t="str">
        <f t="shared" si="4"/>
        <v>K9423
Gastrostomy malfx</v>
      </c>
      <c r="AK14" s="10" t="str">
        <f t="shared" si="7"/>
        <v/>
      </c>
      <c r="AM14" s="10" t="str">
        <f t="shared" si="5"/>
        <v/>
      </c>
      <c r="AN14" s="10" t="str">
        <f t="shared" si="6"/>
        <v/>
      </c>
    </row>
    <row r="15" spans="1:49" ht="58" x14ac:dyDescent="0.35">
      <c r="A15" s="10">
        <v>10000258279</v>
      </c>
      <c r="B15" s="10">
        <v>1208997</v>
      </c>
      <c r="C15" s="10">
        <v>3002393</v>
      </c>
      <c r="D15" s="10"/>
      <c r="E15" s="10" t="s">
        <v>23</v>
      </c>
      <c r="F15" s="10" t="s">
        <v>24</v>
      </c>
      <c r="G15" s="10" t="s">
        <v>25</v>
      </c>
      <c r="H15" s="11">
        <v>42806</v>
      </c>
      <c r="I15" s="11">
        <v>42806</v>
      </c>
      <c r="J15" s="11">
        <v>42808</v>
      </c>
      <c r="K15" s="10">
        <v>1</v>
      </c>
      <c r="L15" s="10" t="s">
        <v>41</v>
      </c>
      <c r="M15" s="12" t="s">
        <v>729</v>
      </c>
      <c r="N15" s="12" t="s">
        <v>779</v>
      </c>
      <c r="O15" s="10" t="s">
        <v>36</v>
      </c>
      <c r="P15" s="10" t="s">
        <v>37</v>
      </c>
      <c r="Q15" s="10" t="s">
        <v>37</v>
      </c>
      <c r="R15" s="12" t="s">
        <v>800</v>
      </c>
      <c r="S15" s="12" t="s">
        <v>801</v>
      </c>
      <c r="T15" s="10">
        <v>710</v>
      </c>
      <c r="U15" s="10">
        <v>3230.19</v>
      </c>
      <c r="V15" s="10"/>
      <c r="W15" s="10"/>
      <c r="X15" s="14">
        <f>$H15-$J$15</f>
        <v>-2</v>
      </c>
      <c r="Y15" s="10" t="str">
        <f t="shared" si="8"/>
        <v/>
      </c>
      <c r="Z15" s="10" t="str">
        <f t="shared" si="0"/>
        <v/>
      </c>
      <c r="AA15" s="10"/>
      <c r="AB15" s="10" t="str">
        <f t="shared" si="1"/>
        <v/>
      </c>
      <c r="AC15" s="10" t="str">
        <f t="shared" si="2"/>
        <v/>
      </c>
      <c r="AD15" s="10"/>
      <c r="AE15" s="10"/>
      <c r="AF15" s="10" t="str">
        <f t="shared" si="3"/>
        <v/>
      </c>
      <c r="AG15" s="10" t="str">
        <f t="shared" si="4"/>
        <v/>
      </c>
      <c r="AH15" s="10"/>
      <c r="AI15" s="10"/>
      <c r="AJ15" s="10"/>
      <c r="AK15" s="10" t="str">
        <f t="shared" si="7"/>
        <v>DELETE</v>
      </c>
      <c r="AL15" s="10"/>
      <c r="AM15" s="10">
        <f t="shared" si="5"/>
        <v>44</v>
      </c>
      <c r="AN15" s="10">
        <f t="shared" si="6"/>
        <v>0</v>
      </c>
      <c r="AO15" s="10"/>
      <c r="AP15" s="10"/>
      <c r="AQ15" s="10"/>
      <c r="AR15" s="10"/>
      <c r="AS15" s="10"/>
      <c r="AT15" s="10"/>
      <c r="AU15" s="10"/>
      <c r="AV15" s="10"/>
    </row>
    <row r="16" spans="1:49" ht="43.5" x14ac:dyDescent="0.35">
      <c r="A16">
        <v>10000258279</v>
      </c>
      <c r="C16">
        <v>245863</v>
      </c>
      <c r="E16" t="s">
        <v>23</v>
      </c>
      <c r="F16" t="s">
        <v>24</v>
      </c>
      <c r="G16" s="17" t="s">
        <v>25</v>
      </c>
      <c r="H16" s="2">
        <v>42852</v>
      </c>
      <c r="I16" s="2">
        <v>42852</v>
      </c>
      <c r="J16" s="2">
        <v>42859</v>
      </c>
      <c r="L16" t="s">
        <v>413</v>
      </c>
      <c r="M16" s="7" t="s">
        <v>745</v>
      </c>
      <c r="N16" s="7" t="s">
        <v>802</v>
      </c>
      <c r="O16" t="s">
        <v>160</v>
      </c>
      <c r="P16" t="s">
        <v>72</v>
      </c>
      <c r="Q16" t="s">
        <v>72</v>
      </c>
      <c r="R16" s="7" t="s">
        <v>803</v>
      </c>
      <c r="S16" s="7" t="s">
        <v>804</v>
      </c>
      <c r="T16">
        <v>460</v>
      </c>
      <c r="U16">
        <v>5312.56</v>
      </c>
      <c r="X16" s="15">
        <f>$H16-$J$15</f>
        <v>44</v>
      </c>
      <c r="Y16" t="str">
        <f t="shared" si="8"/>
        <v/>
      </c>
      <c r="Z16" t="str">
        <f t="shared" si="0"/>
        <v/>
      </c>
      <c r="AB16">
        <f t="shared" si="1"/>
        <v>10000258279</v>
      </c>
      <c r="AC16" s="16" t="str">
        <f t="shared" si="2"/>
        <v>N179
ARF</v>
      </c>
      <c r="AF16">
        <f t="shared" si="3"/>
        <v>10000258279</v>
      </c>
      <c r="AG16" s="16" t="str">
        <f t="shared" si="4"/>
        <v>N179
ARF</v>
      </c>
      <c r="AK16" s="10" t="str">
        <f t="shared" si="7"/>
        <v/>
      </c>
      <c r="AM16" s="10" t="str">
        <f t="shared" si="5"/>
        <v/>
      </c>
      <c r="AN16" s="10" t="str">
        <f t="shared" si="6"/>
        <v/>
      </c>
      <c r="AT16" s="10"/>
      <c r="AU16" s="10"/>
      <c r="AV16" s="10"/>
      <c r="AW16" s="10"/>
    </row>
    <row r="17" spans="1:49" ht="43.5" x14ac:dyDescent="0.35">
      <c r="A17" s="10">
        <v>10000270364</v>
      </c>
      <c r="B17" s="10">
        <v>1249265</v>
      </c>
      <c r="C17" s="10">
        <v>3002393</v>
      </c>
      <c r="D17" s="10"/>
      <c r="E17" s="10" t="s">
        <v>49</v>
      </c>
      <c r="F17" s="10" t="s">
        <v>24</v>
      </c>
      <c r="G17" s="10" t="s">
        <v>25</v>
      </c>
      <c r="H17" s="11">
        <v>43060</v>
      </c>
      <c r="I17" s="11">
        <v>43060</v>
      </c>
      <c r="J17" s="11">
        <v>43081</v>
      </c>
      <c r="K17" s="10"/>
      <c r="L17" s="10" t="s">
        <v>41</v>
      </c>
      <c r="M17" s="12" t="s">
        <v>779</v>
      </c>
      <c r="N17" s="10"/>
      <c r="O17" s="10" t="s">
        <v>37</v>
      </c>
      <c r="P17" s="12" t="s">
        <v>805</v>
      </c>
      <c r="Q17" s="10" t="s">
        <v>457</v>
      </c>
      <c r="R17" s="12" t="s">
        <v>806</v>
      </c>
      <c r="S17" s="12" t="s">
        <v>804</v>
      </c>
      <c r="T17" s="10">
        <v>244</v>
      </c>
      <c r="U17" s="10"/>
      <c r="V17" s="10">
        <v>0</v>
      </c>
      <c r="W17" s="10">
        <v>47548.09</v>
      </c>
      <c r="X17" s="10">
        <f>$H17-$J$17</f>
        <v>-21</v>
      </c>
      <c r="Y17" s="10" t="str">
        <f t="shared" si="8"/>
        <v/>
      </c>
      <c r="Z17" s="10" t="str">
        <f t="shared" si="0"/>
        <v/>
      </c>
      <c r="AA17" s="10"/>
      <c r="AB17" s="10" t="str">
        <f t="shared" si="1"/>
        <v/>
      </c>
      <c r="AC17" s="10" t="str">
        <f t="shared" si="2"/>
        <v/>
      </c>
      <c r="AD17" s="10"/>
      <c r="AE17" s="10"/>
      <c r="AF17" s="10" t="str">
        <f t="shared" si="3"/>
        <v/>
      </c>
      <c r="AG17" s="10" t="str">
        <f t="shared" si="4"/>
        <v/>
      </c>
      <c r="AH17" s="10"/>
      <c r="AI17" s="10"/>
      <c r="AJ17" s="10"/>
      <c r="AK17" s="10" t="str">
        <f t="shared" si="7"/>
        <v>DELETE</v>
      </c>
      <c r="AL17" s="10"/>
      <c r="AM17" s="10">
        <f t="shared" si="5"/>
        <v>200</v>
      </c>
      <c r="AN17" s="10">
        <f t="shared" si="6"/>
        <v>1</v>
      </c>
      <c r="AO17" s="10"/>
      <c r="AP17" s="10"/>
      <c r="AQ17" s="10"/>
      <c r="AR17" s="10"/>
      <c r="AS17" s="10"/>
      <c r="AW17" s="10"/>
    </row>
    <row r="18" spans="1:49" s="10" customFormat="1" ht="43.5" x14ac:dyDescent="0.35">
      <c r="A18" s="10">
        <v>10000277689</v>
      </c>
      <c r="C18" s="10">
        <v>3000557</v>
      </c>
      <c r="E18" s="10" t="s">
        <v>23</v>
      </c>
      <c r="F18" s="10" t="s">
        <v>24</v>
      </c>
      <c r="G18" s="10" t="s">
        <v>25</v>
      </c>
      <c r="H18" s="11">
        <v>42421</v>
      </c>
      <c r="I18" s="11">
        <v>42421</v>
      </c>
      <c r="J18" s="11">
        <v>42472</v>
      </c>
      <c r="L18" s="10" t="s">
        <v>41</v>
      </c>
      <c r="M18" s="12" t="s">
        <v>807</v>
      </c>
      <c r="N18" s="12" t="s">
        <v>808</v>
      </c>
      <c r="O18" s="10" t="s">
        <v>402</v>
      </c>
      <c r="P18" s="10" t="s">
        <v>481</v>
      </c>
      <c r="Q18" s="10" t="s">
        <v>481</v>
      </c>
      <c r="R18" s="12" t="s">
        <v>809</v>
      </c>
      <c r="S18" s="10" t="s">
        <v>483</v>
      </c>
      <c r="T18" s="10">
        <v>24</v>
      </c>
      <c r="U18" s="10">
        <v>49370.239999999998</v>
      </c>
      <c r="X18" s="14">
        <f>$H18-$J$18</f>
        <v>-51</v>
      </c>
      <c r="Y18" s="10" t="str">
        <f t="shared" si="8"/>
        <v/>
      </c>
      <c r="Z18" s="10" t="str">
        <f t="shared" si="0"/>
        <v/>
      </c>
      <c r="AB18" s="10" t="str">
        <f t="shared" si="1"/>
        <v/>
      </c>
      <c r="AC18" s="10" t="str">
        <f t="shared" si="2"/>
        <v/>
      </c>
      <c r="AF18" s="10" t="str">
        <f t="shared" si="3"/>
        <v/>
      </c>
      <c r="AG18" s="10" t="str">
        <f t="shared" si="4"/>
        <v/>
      </c>
      <c r="AK18" s="10" t="str">
        <f t="shared" si="7"/>
        <v>DELETE</v>
      </c>
      <c r="AM18" s="10">
        <f t="shared" si="5"/>
        <v>84</v>
      </c>
      <c r="AN18" s="10">
        <f t="shared" si="6"/>
        <v>0</v>
      </c>
      <c r="AT18"/>
      <c r="AU18"/>
      <c r="AV18"/>
      <c r="AW18"/>
    </row>
    <row r="19" spans="1:49" s="10" customFormat="1" ht="29" x14ac:dyDescent="0.35">
      <c r="A19">
        <v>10000277689</v>
      </c>
      <c r="B19">
        <v>1111375</v>
      </c>
      <c r="C19">
        <v>354283</v>
      </c>
      <c r="D19"/>
      <c r="E19" t="s">
        <v>49</v>
      </c>
      <c r="F19" t="s">
        <v>23</v>
      </c>
      <c r="G19" s="13" t="s">
        <v>44</v>
      </c>
      <c r="H19" s="2">
        <v>42556</v>
      </c>
      <c r="I19"/>
      <c r="J19" s="2">
        <v>42557</v>
      </c>
      <c r="K19"/>
      <c r="L19">
        <v>99285</v>
      </c>
      <c r="M19" s="7" t="s">
        <v>753</v>
      </c>
      <c r="N19" s="7" t="s">
        <v>810</v>
      </c>
      <c r="O19" t="s">
        <v>104</v>
      </c>
      <c r="P19" t="s">
        <v>132</v>
      </c>
      <c r="Q19" t="s">
        <v>132</v>
      </c>
      <c r="R19"/>
      <c r="S19"/>
      <c r="T19"/>
      <c r="U19"/>
      <c r="V19">
        <v>801.49</v>
      </c>
      <c r="W19">
        <v>5583.98</v>
      </c>
      <c r="X19" s="15">
        <f>$H19-$J$18</f>
        <v>84</v>
      </c>
      <c r="Y19" t="str">
        <f t="shared" si="8"/>
        <v/>
      </c>
      <c r="Z19" t="str">
        <f t="shared" si="0"/>
        <v/>
      </c>
      <c r="AA19"/>
      <c r="AB19">
        <f t="shared" si="1"/>
        <v>10000277689</v>
      </c>
      <c r="AC19" s="16" t="str">
        <f t="shared" si="2"/>
        <v>R51
HA</v>
      </c>
      <c r="AD19"/>
      <c r="AE19"/>
      <c r="AF19">
        <f t="shared" si="3"/>
        <v>10000277689</v>
      </c>
      <c r="AG19" s="16" t="str">
        <f t="shared" si="4"/>
        <v>R51
HA</v>
      </c>
      <c r="AH19"/>
      <c r="AI19"/>
      <c r="AJ19"/>
      <c r="AK19" s="10" t="str">
        <f t="shared" si="7"/>
        <v/>
      </c>
      <c r="AL19"/>
      <c r="AM19" s="10" t="str">
        <f t="shared" si="5"/>
        <v/>
      </c>
      <c r="AN19" s="10" t="str">
        <f t="shared" si="6"/>
        <v/>
      </c>
      <c r="AO19"/>
      <c r="AP19"/>
      <c r="AQ19"/>
      <c r="AR19"/>
      <c r="AS19"/>
      <c r="AW19"/>
    </row>
    <row r="20" spans="1:49" ht="43.5" x14ac:dyDescent="0.35">
      <c r="A20" s="10">
        <v>10000312821</v>
      </c>
      <c r="B20" s="10"/>
      <c r="C20" s="10">
        <v>3002393</v>
      </c>
      <c r="D20" s="10"/>
      <c r="E20" s="10" t="s">
        <v>23</v>
      </c>
      <c r="F20" s="10" t="s">
        <v>24</v>
      </c>
      <c r="G20" s="10" t="s">
        <v>25</v>
      </c>
      <c r="H20" s="11">
        <v>43074</v>
      </c>
      <c r="I20" s="11">
        <v>43074</v>
      </c>
      <c r="J20" s="11">
        <v>43081</v>
      </c>
      <c r="K20" s="10"/>
      <c r="L20" s="10" t="s">
        <v>41</v>
      </c>
      <c r="M20" s="12" t="s">
        <v>807</v>
      </c>
      <c r="N20" s="10" t="s">
        <v>508</v>
      </c>
      <c r="O20" s="10" t="s">
        <v>402</v>
      </c>
      <c r="P20" s="10" t="s">
        <v>508</v>
      </c>
      <c r="Q20" s="10" t="s">
        <v>508</v>
      </c>
      <c r="R20" s="12" t="s">
        <v>811</v>
      </c>
      <c r="S20" s="12" t="s">
        <v>812</v>
      </c>
      <c r="T20" s="10"/>
      <c r="U20" s="10">
        <v>1316</v>
      </c>
      <c r="V20" s="10"/>
      <c r="W20" s="10"/>
      <c r="X20" s="14">
        <f>$H20-$J$20</f>
        <v>-7</v>
      </c>
      <c r="Y20" s="10" t="str">
        <f t="shared" si="8"/>
        <v/>
      </c>
      <c r="Z20" s="10" t="str">
        <f t="shared" si="0"/>
        <v/>
      </c>
      <c r="AA20" s="10"/>
      <c r="AB20" s="10" t="str">
        <f t="shared" si="1"/>
        <v/>
      </c>
      <c r="AC20" s="10" t="str">
        <f t="shared" si="2"/>
        <v/>
      </c>
      <c r="AD20" s="10"/>
      <c r="AE20" s="10"/>
      <c r="AF20" s="10" t="str">
        <f t="shared" si="3"/>
        <v/>
      </c>
      <c r="AG20" s="10" t="str">
        <f t="shared" si="4"/>
        <v/>
      </c>
      <c r="AH20" s="10"/>
      <c r="AI20" s="10"/>
      <c r="AJ20" s="10"/>
      <c r="AK20" s="10" t="str">
        <f t="shared" si="7"/>
        <v>DELETE</v>
      </c>
      <c r="AL20" s="10"/>
      <c r="AM20" s="10">
        <f t="shared" si="5"/>
        <v>33</v>
      </c>
      <c r="AN20" s="10">
        <f t="shared" si="6"/>
        <v>0</v>
      </c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ht="29" x14ac:dyDescent="0.35">
      <c r="A21">
        <v>10000312821</v>
      </c>
      <c r="C21">
        <v>4766074</v>
      </c>
      <c r="E21" t="s">
        <v>23</v>
      </c>
      <c r="F21" t="s">
        <v>30</v>
      </c>
      <c r="G21" s="13" t="s">
        <v>44</v>
      </c>
      <c r="H21" s="2">
        <v>43114</v>
      </c>
      <c r="L21">
        <v>99284</v>
      </c>
      <c r="M21" s="7" t="s">
        <v>746</v>
      </c>
      <c r="N21" s="7" t="s">
        <v>813</v>
      </c>
      <c r="O21" t="s">
        <v>48</v>
      </c>
      <c r="P21" t="s">
        <v>506</v>
      </c>
      <c r="Q21" t="s">
        <v>506</v>
      </c>
      <c r="U21">
        <v>0</v>
      </c>
      <c r="X21" s="15">
        <f>$H21-$J$20</f>
        <v>33</v>
      </c>
      <c r="Y21" t="str">
        <f t="shared" si="8"/>
        <v/>
      </c>
      <c r="Z21" t="str">
        <f t="shared" si="0"/>
        <v/>
      </c>
      <c r="AB21">
        <f t="shared" si="1"/>
        <v>10000312821</v>
      </c>
      <c r="AC21" s="16" t="str">
        <f t="shared" si="2"/>
        <v>N390
UTI</v>
      </c>
      <c r="AF21">
        <f t="shared" si="3"/>
        <v>10000312821</v>
      </c>
      <c r="AG21" s="16" t="str">
        <f t="shared" si="4"/>
        <v>N390
UTI</v>
      </c>
      <c r="AK21" s="10" t="str">
        <f t="shared" si="7"/>
        <v/>
      </c>
      <c r="AM21" s="10" t="str">
        <f t="shared" si="5"/>
        <v/>
      </c>
      <c r="AN21" s="10" t="str">
        <f t="shared" si="6"/>
        <v/>
      </c>
      <c r="AW21" s="10"/>
    </row>
    <row r="22" spans="1:49" s="10" customFormat="1" ht="43.5" x14ac:dyDescent="0.35">
      <c r="A22" s="10">
        <v>10000321706</v>
      </c>
      <c r="B22" s="10">
        <v>1208997</v>
      </c>
      <c r="C22" s="10">
        <v>1666086</v>
      </c>
      <c r="E22" s="10" t="s">
        <v>49</v>
      </c>
      <c r="F22" s="10" t="s">
        <v>24</v>
      </c>
      <c r="G22" s="10" t="s">
        <v>25</v>
      </c>
      <c r="H22" s="11">
        <v>42969</v>
      </c>
      <c r="I22" s="11">
        <v>42969</v>
      </c>
      <c r="J22" s="11">
        <v>43053</v>
      </c>
      <c r="L22" s="10" t="s">
        <v>41</v>
      </c>
      <c r="M22" s="12" t="s">
        <v>814</v>
      </c>
      <c r="O22" s="10" t="s">
        <v>533</v>
      </c>
      <c r="P22" s="12" t="s">
        <v>815</v>
      </c>
      <c r="Q22" s="10" t="s">
        <v>414</v>
      </c>
      <c r="R22" s="12" t="s">
        <v>816</v>
      </c>
      <c r="S22" s="12" t="s">
        <v>804</v>
      </c>
      <c r="T22" s="10">
        <v>44</v>
      </c>
      <c r="V22" s="10">
        <v>0</v>
      </c>
      <c r="W22" s="10">
        <v>120543.61</v>
      </c>
      <c r="X22" s="14">
        <f>$H22-$J$22</f>
        <v>-84</v>
      </c>
      <c r="Y22" s="10" t="str">
        <f t="shared" si="8"/>
        <v/>
      </c>
      <c r="Z22" s="10" t="str">
        <f t="shared" si="0"/>
        <v/>
      </c>
      <c r="AB22" s="10" t="str">
        <f t="shared" si="1"/>
        <v/>
      </c>
      <c r="AC22" s="10" t="str">
        <f t="shared" si="2"/>
        <v/>
      </c>
      <c r="AF22" s="10" t="str">
        <f t="shared" si="3"/>
        <v/>
      </c>
      <c r="AG22" s="10" t="str">
        <f t="shared" si="4"/>
        <v/>
      </c>
      <c r="AK22" s="10" t="str">
        <f t="shared" si="7"/>
        <v>DELETE</v>
      </c>
      <c r="AM22" s="10">
        <f t="shared" si="5"/>
        <v>110</v>
      </c>
      <c r="AN22" s="10">
        <f t="shared" si="6"/>
        <v>0</v>
      </c>
      <c r="AT22"/>
      <c r="AU22"/>
      <c r="AV22"/>
      <c r="AW22"/>
    </row>
    <row r="23" spans="1:49" s="10" customFormat="1" ht="29" x14ac:dyDescent="0.35">
      <c r="A23">
        <v>10000321706</v>
      </c>
      <c r="B23">
        <v>1208997</v>
      </c>
      <c r="C23">
        <v>1666128</v>
      </c>
      <c r="D23"/>
      <c r="E23" t="s">
        <v>49</v>
      </c>
      <c r="F23" t="s">
        <v>23</v>
      </c>
      <c r="G23" t="s">
        <v>44</v>
      </c>
      <c r="H23" s="2">
        <v>43163</v>
      </c>
      <c r="I23"/>
      <c r="J23" s="2">
        <v>43164</v>
      </c>
      <c r="K23"/>
      <c r="L23">
        <v>99285</v>
      </c>
      <c r="M23" s="7" t="s">
        <v>749</v>
      </c>
      <c r="N23" t="s">
        <v>66</v>
      </c>
      <c r="O23" t="s">
        <v>514</v>
      </c>
      <c r="P23" t="s">
        <v>66</v>
      </c>
      <c r="Q23" t="s">
        <v>66</v>
      </c>
      <c r="R23" t="s">
        <v>515</v>
      </c>
      <c r="S23" t="s">
        <v>516</v>
      </c>
      <c r="T23"/>
      <c r="U23"/>
      <c r="V23">
        <v>1058</v>
      </c>
      <c r="W23">
        <v>1058</v>
      </c>
      <c r="X23" s="15">
        <f>$H23-$J$22</f>
        <v>110</v>
      </c>
      <c r="Y23" t="str">
        <f t="shared" si="8"/>
        <v/>
      </c>
      <c r="Z23" t="str">
        <f t="shared" si="0"/>
        <v/>
      </c>
      <c r="AA23"/>
      <c r="AB23" t="str">
        <f t="shared" si="1"/>
        <v/>
      </c>
      <c r="AC23" t="str">
        <f t="shared" si="2"/>
        <v/>
      </c>
      <c r="AD23"/>
      <c r="AE23"/>
      <c r="AF23">
        <f t="shared" si="3"/>
        <v>10000321706</v>
      </c>
      <c r="AG23" s="16" t="str">
        <f t="shared" si="4"/>
        <v>R140
Abd disten</v>
      </c>
      <c r="AH23"/>
      <c r="AI23"/>
      <c r="AJ23"/>
      <c r="AK23" s="10" t="str">
        <f t="shared" si="7"/>
        <v/>
      </c>
      <c r="AL23"/>
      <c r="AM23" s="10" t="str">
        <f t="shared" si="5"/>
        <v/>
      </c>
      <c r="AN23" s="10" t="str">
        <f t="shared" si="6"/>
        <v/>
      </c>
      <c r="AO23"/>
      <c r="AP23"/>
      <c r="AQ23"/>
      <c r="AR23"/>
      <c r="AS23"/>
      <c r="AW23"/>
    </row>
    <row r="24" spans="1:49" ht="43.5" x14ac:dyDescent="0.35">
      <c r="A24" s="10">
        <v>10100002252</v>
      </c>
      <c r="B24" s="10"/>
      <c r="C24" s="10">
        <v>3002393</v>
      </c>
      <c r="D24" s="10"/>
      <c r="E24" s="10" t="s">
        <v>23</v>
      </c>
      <c r="F24" s="10" t="s">
        <v>24</v>
      </c>
      <c r="G24" s="10" t="s">
        <v>25</v>
      </c>
      <c r="H24" s="11">
        <v>42569</v>
      </c>
      <c r="I24" s="11">
        <v>42569</v>
      </c>
      <c r="J24" s="11">
        <v>42571</v>
      </c>
      <c r="K24" s="10"/>
      <c r="L24" s="10" t="s">
        <v>41</v>
      </c>
      <c r="M24" s="12" t="s">
        <v>779</v>
      </c>
      <c r="N24" s="12" t="s">
        <v>817</v>
      </c>
      <c r="O24" s="10" t="s">
        <v>37</v>
      </c>
      <c r="P24" s="10" t="s">
        <v>256</v>
      </c>
      <c r="Q24" s="10" t="s">
        <v>256</v>
      </c>
      <c r="R24" s="12" t="s">
        <v>818</v>
      </c>
      <c r="S24" s="12" t="s">
        <v>819</v>
      </c>
      <c r="T24" s="10">
        <v>24</v>
      </c>
      <c r="U24" s="10">
        <v>31397.57</v>
      </c>
      <c r="V24" s="10"/>
      <c r="W24" s="10"/>
      <c r="X24" s="14">
        <f>$H24-$J$24</f>
        <v>-2</v>
      </c>
      <c r="Y24" s="10" t="str">
        <f t="shared" si="8"/>
        <v/>
      </c>
      <c r="Z24" s="10" t="str">
        <f t="shared" si="0"/>
        <v/>
      </c>
      <c r="AA24" s="10"/>
      <c r="AB24" s="10" t="str">
        <f t="shared" si="1"/>
        <v/>
      </c>
      <c r="AC24" s="10" t="str">
        <f t="shared" si="2"/>
        <v/>
      </c>
      <c r="AD24" s="10"/>
      <c r="AE24" s="10"/>
      <c r="AF24" s="10" t="str">
        <f t="shared" si="3"/>
        <v/>
      </c>
      <c r="AG24" s="10" t="str">
        <f t="shared" si="4"/>
        <v/>
      </c>
      <c r="AH24" s="10"/>
      <c r="AI24" s="10"/>
      <c r="AJ24" s="10"/>
      <c r="AK24" s="10" t="str">
        <f t="shared" si="7"/>
        <v>DELETE</v>
      </c>
      <c r="AL24" s="10"/>
      <c r="AM24" s="10">
        <f t="shared" si="5"/>
        <v>91</v>
      </c>
      <c r="AN24" s="10">
        <f t="shared" si="6"/>
        <v>0</v>
      </c>
      <c r="AO24" s="10"/>
      <c r="AP24" s="10"/>
      <c r="AQ24" s="10"/>
      <c r="AR24" s="10"/>
      <c r="AS24" s="10"/>
      <c r="AW24" s="10"/>
    </row>
    <row r="25" spans="1:49" ht="43.5" x14ac:dyDescent="0.35">
      <c r="A25">
        <v>10100002252</v>
      </c>
      <c r="C25">
        <v>245863</v>
      </c>
      <c r="E25" t="s">
        <v>23</v>
      </c>
      <c r="F25" t="s">
        <v>23</v>
      </c>
      <c r="G25" t="s">
        <v>44</v>
      </c>
      <c r="H25" s="2">
        <v>42662</v>
      </c>
      <c r="L25">
        <v>99282</v>
      </c>
      <c r="M25" s="7" t="s">
        <v>738</v>
      </c>
      <c r="O25" t="s">
        <v>542</v>
      </c>
      <c r="R25" t="s">
        <v>543</v>
      </c>
      <c r="U25">
        <v>116.17</v>
      </c>
      <c r="X25" s="15">
        <f>$H25-$J$24</f>
        <v>91</v>
      </c>
      <c r="Y25" t="str">
        <f t="shared" si="8"/>
        <v/>
      </c>
      <c r="Z25" t="str">
        <f t="shared" si="0"/>
        <v/>
      </c>
      <c r="AB25" t="str">
        <f t="shared" si="1"/>
        <v/>
      </c>
      <c r="AC25" t="str">
        <f t="shared" si="2"/>
        <v/>
      </c>
      <c r="AF25">
        <f t="shared" si="3"/>
        <v>10100002252</v>
      </c>
      <c r="AG25" s="16" t="str">
        <f t="shared" si="4"/>
        <v>K047
Periapical abcess</v>
      </c>
      <c r="AK25" s="10" t="str">
        <f t="shared" si="7"/>
        <v/>
      </c>
      <c r="AM25" s="10" t="str">
        <f t="shared" si="5"/>
        <v/>
      </c>
      <c r="AN25" s="10" t="str">
        <f t="shared" si="6"/>
        <v/>
      </c>
    </row>
    <row r="26" spans="1:49" s="10" customFormat="1" ht="43.5" x14ac:dyDescent="0.35">
      <c r="A26" s="10">
        <v>10100011523</v>
      </c>
      <c r="C26" s="10">
        <v>3002393</v>
      </c>
      <c r="E26" s="10" t="s">
        <v>23</v>
      </c>
      <c r="F26" s="10" t="s">
        <v>24</v>
      </c>
      <c r="G26" s="10" t="s">
        <v>25</v>
      </c>
      <c r="H26" s="11">
        <v>42768</v>
      </c>
      <c r="I26" s="11">
        <v>42768</v>
      </c>
      <c r="J26" s="11">
        <v>42772</v>
      </c>
      <c r="L26" s="10" t="s">
        <v>41</v>
      </c>
      <c r="M26" s="12" t="s">
        <v>729</v>
      </c>
      <c r="N26" s="12" t="s">
        <v>820</v>
      </c>
      <c r="O26" s="10" t="s">
        <v>36</v>
      </c>
      <c r="P26" s="10" t="s">
        <v>47</v>
      </c>
      <c r="Q26" s="10" t="s">
        <v>47</v>
      </c>
      <c r="R26" s="12" t="s">
        <v>821</v>
      </c>
      <c r="S26" s="12" t="s">
        <v>780</v>
      </c>
      <c r="T26" s="10">
        <v>24</v>
      </c>
      <c r="U26" s="10">
        <v>3825.83</v>
      </c>
      <c r="X26" s="14">
        <f>$H26-$J$26</f>
        <v>-4</v>
      </c>
      <c r="Y26" s="10" t="str">
        <f t="shared" si="8"/>
        <v/>
      </c>
      <c r="Z26" s="10" t="str">
        <f t="shared" si="0"/>
        <v/>
      </c>
      <c r="AB26" s="10" t="str">
        <f t="shared" si="1"/>
        <v/>
      </c>
      <c r="AC26" s="10" t="str">
        <f t="shared" si="2"/>
        <v/>
      </c>
      <c r="AF26" s="10" t="str">
        <f t="shared" si="3"/>
        <v/>
      </c>
      <c r="AG26" s="10" t="str">
        <f t="shared" si="4"/>
        <v/>
      </c>
      <c r="AK26" s="10" t="str">
        <f t="shared" si="7"/>
        <v>DELETE</v>
      </c>
      <c r="AM26" s="10">
        <f t="shared" si="5"/>
        <v>200</v>
      </c>
      <c r="AN26" s="10">
        <f t="shared" si="6"/>
        <v>1</v>
      </c>
      <c r="AT26"/>
      <c r="AW26"/>
    </row>
    <row r="27" spans="1:49" x14ac:dyDescent="0.35">
      <c r="A27">
        <v>10100011523</v>
      </c>
      <c r="B27">
        <v>1208997</v>
      </c>
      <c r="C27">
        <v>1730336</v>
      </c>
      <c r="E27" t="s">
        <v>49</v>
      </c>
      <c r="F27" t="s">
        <v>23</v>
      </c>
      <c r="G27" t="s">
        <v>44</v>
      </c>
      <c r="H27" s="2">
        <v>42768</v>
      </c>
      <c r="L27">
        <v>99285</v>
      </c>
      <c r="M27" t="s">
        <v>47</v>
      </c>
      <c r="N27" t="s">
        <v>545</v>
      </c>
      <c r="O27" t="s">
        <v>47</v>
      </c>
      <c r="P27" t="s">
        <v>545</v>
      </c>
      <c r="Q27" t="s">
        <v>545</v>
      </c>
      <c r="R27" t="s">
        <v>176</v>
      </c>
      <c r="V27">
        <v>66.52</v>
      </c>
      <c r="W27">
        <v>0</v>
      </c>
      <c r="X27" s="15">
        <f>$H27-$J$26</f>
        <v>-4</v>
      </c>
      <c r="Y27" t="str">
        <f t="shared" si="8"/>
        <v/>
      </c>
      <c r="Z27" t="str">
        <f t="shared" si="0"/>
        <v/>
      </c>
      <c r="AB27" t="str">
        <f t="shared" si="1"/>
        <v/>
      </c>
      <c r="AC27" t="str">
        <f t="shared" si="2"/>
        <v/>
      </c>
      <c r="AF27" t="str">
        <f t="shared" si="3"/>
        <v/>
      </c>
      <c r="AG27" t="str">
        <f t="shared" si="4"/>
        <v/>
      </c>
      <c r="AK27" s="10" t="str">
        <f t="shared" si="7"/>
        <v>DELETE</v>
      </c>
      <c r="AM27" s="10">
        <f t="shared" si="5"/>
        <v>200</v>
      </c>
      <c r="AN27" s="10">
        <f t="shared" si="6"/>
        <v>1</v>
      </c>
      <c r="AU27" s="10"/>
      <c r="AV27" s="10"/>
      <c r="AW27" s="10"/>
    </row>
    <row r="28" spans="1:49" x14ac:dyDescent="0.35">
      <c r="A28" s="10">
        <v>10100044083</v>
      </c>
      <c r="B28" s="10"/>
      <c r="C28" s="10">
        <v>3002393</v>
      </c>
      <c r="D28" s="10"/>
      <c r="E28" s="10" t="s">
        <v>23</v>
      </c>
      <c r="F28" s="10" t="s">
        <v>24</v>
      </c>
      <c r="G28" s="10" t="s">
        <v>25</v>
      </c>
      <c r="H28" s="11">
        <v>42396</v>
      </c>
      <c r="I28" s="11">
        <v>42396</v>
      </c>
      <c r="J28" s="11">
        <v>42401</v>
      </c>
      <c r="K28" s="10"/>
      <c r="L28" s="10" t="s">
        <v>567</v>
      </c>
      <c r="M28" s="10" t="s">
        <v>508</v>
      </c>
      <c r="N28" s="10" t="s">
        <v>508</v>
      </c>
      <c r="O28" s="10" t="s">
        <v>508</v>
      </c>
      <c r="P28" s="10" t="s">
        <v>508</v>
      </c>
      <c r="Q28" s="10" t="s">
        <v>508</v>
      </c>
      <c r="R28" s="10" t="s">
        <v>318</v>
      </c>
      <c r="S28" s="10" t="s">
        <v>42</v>
      </c>
      <c r="T28" s="10">
        <v>24</v>
      </c>
      <c r="U28" s="10">
        <v>31397.57</v>
      </c>
      <c r="V28" s="10"/>
      <c r="W28" s="10"/>
      <c r="X28" s="14">
        <f>$H28-$J$28</f>
        <v>-5</v>
      </c>
      <c r="Y28" s="10" t="str">
        <f t="shared" si="8"/>
        <v/>
      </c>
      <c r="Z28" s="10" t="str">
        <f t="shared" si="0"/>
        <v/>
      </c>
      <c r="AA28" s="10"/>
      <c r="AB28" s="10" t="str">
        <f t="shared" si="1"/>
        <v/>
      </c>
      <c r="AC28" s="10" t="str">
        <f t="shared" si="2"/>
        <v/>
      </c>
      <c r="AD28" s="10"/>
      <c r="AE28" s="10"/>
      <c r="AF28" s="10" t="str">
        <f t="shared" si="3"/>
        <v/>
      </c>
      <c r="AG28" s="10" t="str">
        <f t="shared" si="4"/>
        <v/>
      </c>
      <c r="AH28" s="10"/>
      <c r="AI28" s="10"/>
      <c r="AJ28" s="10"/>
      <c r="AK28" s="10" t="str">
        <f t="shared" si="7"/>
        <v>DELETE</v>
      </c>
      <c r="AL28" s="10"/>
      <c r="AM28" s="10">
        <f t="shared" si="5"/>
        <v>19</v>
      </c>
      <c r="AN28" s="10">
        <f t="shared" si="6"/>
        <v>0</v>
      </c>
      <c r="AO28" s="10"/>
      <c r="AP28" s="10"/>
      <c r="AQ28" s="10"/>
      <c r="AR28" s="10"/>
      <c r="AS28" s="10"/>
      <c r="AW28" s="10"/>
    </row>
    <row r="29" spans="1:49" s="10" customFormat="1" x14ac:dyDescent="0.35">
      <c r="A29">
        <v>10100044083</v>
      </c>
      <c r="B29"/>
      <c r="C29">
        <v>3002393</v>
      </c>
      <c r="D29"/>
      <c r="E29" t="s">
        <v>23</v>
      </c>
      <c r="F29" t="s">
        <v>24</v>
      </c>
      <c r="G29" t="s">
        <v>25</v>
      </c>
      <c r="H29" s="2">
        <v>42420</v>
      </c>
      <c r="I29" s="2">
        <v>42420</v>
      </c>
      <c r="J29" s="2">
        <v>42424</v>
      </c>
      <c r="K29"/>
      <c r="L29"/>
      <c r="M29" t="s">
        <v>569</v>
      </c>
      <c r="N29" t="s">
        <v>72</v>
      </c>
      <c r="O29" t="s">
        <v>569</v>
      </c>
      <c r="P29" t="s">
        <v>72</v>
      </c>
      <c r="Q29" t="s">
        <v>72</v>
      </c>
      <c r="R29" t="s">
        <v>439</v>
      </c>
      <c r="S29" t="s">
        <v>132</v>
      </c>
      <c r="T29">
        <v>140</v>
      </c>
      <c r="U29">
        <v>6666.58</v>
      </c>
      <c r="V29"/>
      <c r="W29"/>
      <c r="X29" s="15">
        <f>$H29-$J$28</f>
        <v>19</v>
      </c>
      <c r="Y29">
        <f t="shared" si="8"/>
        <v>10100044083</v>
      </c>
      <c r="Z29" t="str">
        <f t="shared" si="0"/>
        <v>J439</v>
      </c>
      <c r="AA29"/>
      <c r="AB29">
        <f t="shared" si="1"/>
        <v>10100044083</v>
      </c>
      <c r="AC29" t="str">
        <f t="shared" si="2"/>
        <v>J439</v>
      </c>
      <c r="AD29"/>
      <c r="AE29"/>
      <c r="AF29">
        <f t="shared" si="3"/>
        <v>10100044083</v>
      </c>
      <c r="AG29" t="str">
        <f t="shared" si="4"/>
        <v>J439</v>
      </c>
      <c r="AH29"/>
      <c r="AI29"/>
      <c r="AJ29"/>
      <c r="AK29" s="10" t="str">
        <f t="shared" si="7"/>
        <v/>
      </c>
      <c r="AL29"/>
      <c r="AM29" s="10" t="str">
        <f t="shared" si="5"/>
        <v/>
      </c>
      <c r="AN29" s="10" t="str">
        <f t="shared" si="6"/>
        <v/>
      </c>
      <c r="AO29"/>
      <c r="AP29"/>
      <c r="AQ29"/>
      <c r="AR29"/>
      <c r="AS29"/>
      <c r="AT29"/>
      <c r="AW29"/>
    </row>
    <row r="30" spans="1:49" s="10" customFormat="1" x14ac:dyDescent="0.35">
      <c r="A30" s="10">
        <v>20000012412</v>
      </c>
      <c r="C30" s="10">
        <v>3002393</v>
      </c>
      <c r="E30" s="10" t="s">
        <v>23</v>
      </c>
      <c r="F30" s="10" t="s">
        <v>24</v>
      </c>
      <c r="G30" s="10" t="s">
        <v>25</v>
      </c>
      <c r="H30" s="11">
        <v>42505</v>
      </c>
      <c r="I30" s="11">
        <v>42505</v>
      </c>
      <c r="J30" s="11">
        <v>42514</v>
      </c>
      <c r="L30" s="10" t="s">
        <v>575</v>
      </c>
      <c r="M30" s="10" t="s">
        <v>47</v>
      </c>
      <c r="N30" s="10" t="s">
        <v>300</v>
      </c>
      <c r="O30" s="10" t="s">
        <v>47</v>
      </c>
      <c r="P30" s="10" t="s">
        <v>300</v>
      </c>
      <c r="Q30" s="10" t="s">
        <v>300</v>
      </c>
      <c r="R30" s="10" t="s">
        <v>570</v>
      </c>
      <c r="S30" s="10" t="s">
        <v>160</v>
      </c>
      <c r="T30" s="10">
        <v>24</v>
      </c>
      <c r="U30" s="10">
        <v>31397.57</v>
      </c>
      <c r="X30" s="10">
        <f>$H30-$J$30</f>
        <v>-9</v>
      </c>
      <c r="Y30" s="10" t="str">
        <f t="shared" si="8"/>
        <v/>
      </c>
      <c r="Z30" s="10" t="str">
        <f t="shared" si="0"/>
        <v/>
      </c>
      <c r="AB30" s="10" t="str">
        <f t="shared" si="1"/>
        <v/>
      </c>
      <c r="AC30" s="10" t="str">
        <f t="shared" si="2"/>
        <v/>
      </c>
      <c r="AF30" s="10" t="str">
        <f t="shared" si="3"/>
        <v/>
      </c>
      <c r="AG30" s="10" t="str">
        <f t="shared" si="4"/>
        <v/>
      </c>
      <c r="AK30" s="10" t="str">
        <f t="shared" si="7"/>
        <v>DELETE</v>
      </c>
      <c r="AM30" s="10">
        <f t="shared" si="5"/>
        <v>200</v>
      </c>
      <c r="AN30" s="10">
        <f t="shared" si="6"/>
        <v>1</v>
      </c>
      <c r="AT30"/>
    </row>
    <row r="31" spans="1:49" x14ac:dyDescent="0.35">
      <c r="A31" s="10">
        <v>30000059096</v>
      </c>
      <c r="B31" s="10"/>
      <c r="C31" s="10">
        <v>3002393</v>
      </c>
      <c r="D31" s="10"/>
      <c r="E31" s="10" t="s">
        <v>23</v>
      </c>
      <c r="F31" s="10" t="s">
        <v>24</v>
      </c>
      <c r="G31" s="10" t="s">
        <v>25</v>
      </c>
      <c r="H31" s="11">
        <v>42694</v>
      </c>
      <c r="I31" s="11">
        <v>42694</v>
      </c>
      <c r="J31" s="11">
        <v>42703</v>
      </c>
      <c r="K31" s="10"/>
      <c r="L31" s="10" t="s">
        <v>41</v>
      </c>
      <c r="M31" s="10" t="s">
        <v>37</v>
      </c>
      <c r="N31" s="10" t="s">
        <v>47</v>
      </c>
      <c r="O31" s="10" t="s">
        <v>37</v>
      </c>
      <c r="P31" s="10" t="s">
        <v>47</v>
      </c>
      <c r="Q31" s="10" t="s">
        <v>47</v>
      </c>
      <c r="R31" s="10" t="s">
        <v>576</v>
      </c>
      <c r="S31" s="10" t="s">
        <v>112</v>
      </c>
      <c r="T31" s="10">
        <v>24</v>
      </c>
      <c r="U31" s="10">
        <v>0</v>
      </c>
      <c r="V31" s="10"/>
      <c r="W31" s="10"/>
      <c r="X31" s="10">
        <f>$H31-$J$31</f>
        <v>-9</v>
      </c>
      <c r="Y31" s="10" t="str">
        <f t="shared" si="8"/>
        <v/>
      </c>
      <c r="Z31" s="10" t="str">
        <f t="shared" si="0"/>
        <v/>
      </c>
      <c r="AA31" s="10"/>
      <c r="AB31" s="10" t="str">
        <f t="shared" si="1"/>
        <v/>
      </c>
      <c r="AC31" s="10" t="str">
        <f t="shared" si="2"/>
        <v/>
      </c>
      <c r="AD31" s="10"/>
      <c r="AE31" s="10"/>
      <c r="AF31" s="10" t="str">
        <f t="shared" si="3"/>
        <v/>
      </c>
      <c r="AG31" s="10" t="str">
        <f t="shared" si="4"/>
        <v/>
      </c>
      <c r="AH31" s="10"/>
      <c r="AI31" s="10"/>
      <c r="AJ31" s="10"/>
      <c r="AK31" s="10" t="str">
        <f t="shared" si="7"/>
        <v>DELETE</v>
      </c>
      <c r="AL31" s="10"/>
      <c r="AM31" s="10">
        <f t="shared" si="5"/>
        <v>200</v>
      </c>
      <c r="AN31" s="10">
        <f t="shared" si="6"/>
        <v>1</v>
      </c>
      <c r="AO31" s="10"/>
      <c r="AP31" s="10"/>
      <c r="AQ31" s="10"/>
      <c r="AR31" s="10"/>
      <c r="AS31" s="10"/>
      <c r="AW31" s="10"/>
    </row>
    <row r="32" spans="1:49" s="10" customFormat="1" x14ac:dyDescent="0.35">
      <c r="A32" s="10">
        <v>30000063824</v>
      </c>
      <c r="B32" s="10">
        <v>1659989</v>
      </c>
      <c r="C32" s="10">
        <v>3002393</v>
      </c>
      <c r="E32" s="10" t="s">
        <v>49</v>
      </c>
      <c r="F32" s="10" t="s">
        <v>24</v>
      </c>
      <c r="G32" s="10" t="s">
        <v>25</v>
      </c>
      <c r="H32" s="11">
        <v>42814</v>
      </c>
      <c r="I32" s="11">
        <v>42814</v>
      </c>
      <c r="J32" s="11">
        <v>42863</v>
      </c>
      <c r="K32" s="10">
        <v>1</v>
      </c>
      <c r="L32" s="10" t="s">
        <v>61</v>
      </c>
      <c r="M32" s="10" t="s">
        <v>508</v>
      </c>
      <c r="O32" s="10" t="s">
        <v>508</v>
      </c>
      <c r="P32" s="10" t="s">
        <v>401</v>
      </c>
      <c r="Q32" s="10" t="s">
        <v>401</v>
      </c>
      <c r="R32" s="10" t="s">
        <v>457</v>
      </c>
      <c r="S32" s="10" t="s">
        <v>432</v>
      </c>
      <c r="V32" s="10">
        <v>0</v>
      </c>
      <c r="W32" s="10">
        <v>125457.11</v>
      </c>
      <c r="X32" s="14">
        <f>$H32-$J$32</f>
        <v>-49</v>
      </c>
      <c r="Y32" s="10" t="str">
        <f t="shared" si="8"/>
        <v/>
      </c>
      <c r="Z32" s="10" t="str">
        <f t="shared" si="0"/>
        <v/>
      </c>
      <c r="AB32" s="10" t="str">
        <f t="shared" si="1"/>
        <v/>
      </c>
      <c r="AC32" s="10" t="str">
        <f t="shared" si="2"/>
        <v/>
      </c>
      <c r="AF32" s="10" t="str">
        <f t="shared" si="3"/>
        <v/>
      </c>
      <c r="AG32" s="10" t="str">
        <f t="shared" si="4"/>
        <v/>
      </c>
      <c r="AK32" s="10" t="str">
        <f t="shared" si="7"/>
        <v>DELETE</v>
      </c>
      <c r="AM32" s="10">
        <f t="shared" si="5"/>
        <v>46</v>
      </c>
      <c r="AN32" s="10">
        <f t="shared" si="6"/>
        <v>0</v>
      </c>
      <c r="AT32"/>
      <c r="AW32"/>
    </row>
    <row r="33" spans="1:49" s="10" customFormat="1" x14ac:dyDescent="0.35">
      <c r="A33">
        <v>30000063824</v>
      </c>
      <c r="B33">
        <v>1659989</v>
      </c>
      <c r="C33">
        <v>3002393</v>
      </c>
      <c r="D33"/>
      <c r="E33" t="s">
        <v>49</v>
      </c>
      <c r="F33" t="s">
        <v>24</v>
      </c>
      <c r="G33" t="s">
        <v>25</v>
      </c>
      <c r="H33" s="2">
        <v>42909</v>
      </c>
      <c r="I33" s="2">
        <v>42909</v>
      </c>
      <c r="J33"/>
      <c r="K33"/>
      <c r="L33" t="s">
        <v>459</v>
      </c>
      <c r="M33" t="s">
        <v>525</v>
      </c>
      <c r="N33"/>
      <c r="O33" t="s">
        <v>525</v>
      </c>
      <c r="P33" t="s">
        <v>457</v>
      </c>
      <c r="Q33" t="s">
        <v>457</v>
      </c>
      <c r="R33" t="s">
        <v>432</v>
      </c>
      <c r="S33" t="s">
        <v>401</v>
      </c>
      <c r="T33"/>
      <c r="U33"/>
      <c r="V33">
        <v>0</v>
      </c>
      <c r="W33">
        <v>44832.06</v>
      </c>
      <c r="X33" s="15">
        <f>$H33-$J$32</f>
        <v>46</v>
      </c>
      <c r="Y33" t="str">
        <f t="shared" si="8"/>
        <v/>
      </c>
      <c r="Z33" t="str">
        <f t="shared" si="0"/>
        <v/>
      </c>
      <c r="AA33"/>
      <c r="AB33">
        <f t="shared" si="1"/>
        <v>30000063824</v>
      </c>
      <c r="AC33" t="str">
        <f t="shared" si="2"/>
        <v>J9621</v>
      </c>
      <c r="AD33"/>
      <c r="AE33"/>
      <c r="AF33">
        <f t="shared" si="3"/>
        <v>30000063824</v>
      </c>
      <c r="AG33" t="str">
        <f t="shared" si="4"/>
        <v>J9621</v>
      </c>
      <c r="AH33"/>
      <c r="AI33"/>
      <c r="AJ33"/>
      <c r="AK33" s="10" t="str">
        <f t="shared" si="7"/>
        <v/>
      </c>
      <c r="AL33"/>
      <c r="AM33" s="10" t="str">
        <f t="shared" si="5"/>
        <v/>
      </c>
      <c r="AN33" s="10" t="str">
        <f t="shared" si="6"/>
        <v/>
      </c>
      <c r="AO33"/>
      <c r="AP33"/>
      <c r="AQ33"/>
      <c r="AR33"/>
      <c r="AS33"/>
      <c r="AT33"/>
      <c r="AU33"/>
      <c r="AV33"/>
    </row>
    <row r="34" spans="1:49" x14ac:dyDescent="0.35">
      <c r="A34" s="10">
        <v>30000090712</v>
      </c>
      <c r="B34" s="10"/>
      <c r="C34" s="10">
        <v>3002393</v>
      </c>
      <c r="D34" s="10"/>
      <c r="E34" s="10" t="s">
        <v>23</v>
      </c>
      <c r="F34" s="10" t="s">
        <v>24</v>
      </c>
      <c r="G34" s="10" t="s">
        <v>25</v>
      </c>
      <c r="H34" s="11">
        <v>42743</v>
      </c>
      <c r="I34" s="11">
        <v>42743</v>
      </c>
      <c r="J34" s="11">
        <v>42753</v>
      </c>
      <c r="K34" s="10"/>
      <c r="L34" s="10" t="s">
        <v>41</v>
      </c>
      <c r="M34" s="10" t="s">
        <v>533</v>
      </c>
      <c r="N34" s="10" t="s">
        <v>190</v>
      </c>
      <c r="O34" s="10" t="s">
        <v>533</v>
      </c>
      <c r="P34" s="10" t="s">
        <v>190</v>
      </c>
      <c r="Q34" s="10" t="s">
        <v>190</v>
      </c>
      <c r="R34" s="10" t="s">
        <v>586</v>
      </c>
      <c r="S34" s="10" t="s">
        <v>583</v>
      </c>
      <c r="T34" s="10">
        <v>24</v>
      </c>
      <c r="U34" s="10">
        <v>56118.45</v>
      </c>
      <c r="V34" s="10"/>
      <c r="W34" s="10"/>
      <c r="X34" s="10">
        <f>$H34-$J$34</f>
        <v>-10</v>
      </c>
      <c r="Y34" s="10" t="str">
        <f t="shared" si="8"/>
        <v/>
      </c>
      <c r="Z34" s="10" t="str">
        <f t="shared" si="0"/>
        <v/>
      </c>
      <c r="AA34" s="10"/>
      <c r="AB34" s="10" t="str">
        <f t="shared" si="1"/>
        <v/>
      </c>
      <c r="AC34" s="10" t="str">
        <f t="shared" si="2"/>
        <v/>
      </c>
      <c r="AD34" s="10"/>
      <c r="AE34" s="10"/>
      <c r="AF34" s="10" t="str">
        <f t="shared" si="3"/>
        <v/>
      </c>
      <c r="AG34" s="10" t="str">
        <f t="shared" si="4"/>
        <v/>
      </c>
      <c r="AH34" s="10"/>
      <c r="AI34" s="10"/>
      <c r="AJ34" s="10"/>
      <c r="AK34" s="10" t="str">
        <f t="shared" si="7"/>
        <v>DELETE</v>
      </c>
      <c r="AL34" s="10"/>
      <c r="AM34" s="10">
        <f t="shared" si="5"/>
        <v>200</v>
      </c>
      <c r="AN34" s="10">
        <f t="shared" si="6"/>
        <v>1</v>
      </c>
      <c r="AO34" s="10"/>
      <c r="AP34" s="10"/>
      <c r="AQ34" s="10"/>
      <c r="AR34" s="10"/>
      <c r="AS34" s="10"/>
      <c r="AU34" s="10"/>
      <c r="AV34" s="10"/>
    </row>
    <row r="35" spans="1:49" s="10" customFormat="1" x14ac:dyDescent="0.35">
      <c r="A35" s="10">
        <v>51000023949</v>
      </c>
      <c r="C35" s="10">
        <v>279034</v>
      </c>
      <c r="E35" s="10" t="s">
        <v>23</v>
      </c>
      <c r="F35" s="10" t="s">
        <v>24</v>
      </c>
      <c r="G35" s="10" t="s">
        <v>25</v>
      </c>
      <c r="H35" s="11">
        <v>42978</v>
      </c>
      <c r="I35" s="11">
        <v>42978</v>
      </c>
      <c r="J35" s="11">
        <v>42986</v>
      </c>
      <c r="L35" s="10" t="s">
        <v>41</v>
      </c>
      <c r="M35" s="10" t="s">
        <v>591</v>
      </c>
      <c r="N35" s="10" t="s">
        <v>591</v>
      </c>
      <c r="O35" s="10" t="s">
        <v>591</v>
      </c>
      <c r="P35" s="10" t="s">
        <v>591</v>
      </c>
      <c r="Q35" s="10" t="s">
        <v>591</v>
      </c>
      <c r="R35" s="10" t="s">
        <v>80</v>
      </c>
      <c r="S35" s="10" t="s">
        <v>160</v>
      </c>
      <c r="T35" s="10">
        <v>24</v>
      </c>
      <c r="U35" s="10">
        <v>15293.97</v>
      </c>
      <c r="X35" s="10">
        <f>$H35-$J$35</f>
        <v>-8</v>
      </c>
      <c r="Y35" s="10" t="str">
        <f t="shared" si="8"/>
        <v/>
      </c>
      <c r="Z35" s="10" t="str">
        <f t="shared" si="0"/>
        <v/>
      </c>
      <c r="AB35" s="10" t="str">
        <f t="shared" si="1"/>
        <v/>
      </c>
      <c r="AC35" s="10" t="str">
        <f t="shared" si="2"/>
        <v/>
      </c>
      <c r="AF35" s="10" t="str">
        <f t="shared" si="3"/>
        <v/>
      </c>
      <c r="AG35" s="10" t="str">
        <f t="shared" si="4"/>
        <v/>
      </c>
      <c r="AK35" s="10" t="str">
        <f t="shared" si="7"/>
        <v>DELETE</v>
      </c>
      <c r="AM35" s="10">
        <f t="shared" si="5"/>
        <v>200</v>
      </c>
      <c r="AN35" s="10">
        <f t="shared" si="6"/>
        <v>1</v>
      </c>
      <c r="AT35"/>
      <c r="AU35"/>
      <c r="AV35"/>
    </row>
    <row r="36" spans="1:49" x14ac:dyDescent="0.35">
      <c r="A36" s="10">
        <v>61000000069</v>
      </c>
      <c r="B36" s="10">
        <v>1208997</v>
      </c>
      <c r="C36" s="10">
        <v>354412</v>
      </c>
      <c r="D36" s="10"/>
      <c r="E36" s="10" t="s">
        <v>49</v>
      </c>
      <c r="F36" s="10" t="s">
        <v>24</v>
      </c>
      <c r="G36" s="10" t="s">
        <v>25</v>
      </c>
      <c r="H36" s="11">
        <v>42936</v>
      </c>
      <c r="I36" s="11">
        <v>42936</v>
      </c>
      <c r="J36" s="11">
        <v>42941</v>
      </c>
      <c r="K36" s="10"/>
      <c r="L36" s="10" t="s">
        <v>41</v>
      </c>
      <c r="M36" s="10" t="s">
        <v>497</v>
      </c>
      <c r="N36" s="10"/>
      <c r="O36" s="10" t="s">
        <v>497</v>
      </c>
      <c r="P36" s="10" t="s">
        <v>42</v>
      </c>
      <c r="Q36" s="10" t="s">
        <v>42</v>
      </c>
      <c r="R36" s="10" t="s">
        <v>121</v>
      </c>
      <c r="S36" s="10" t="s">
        <v>117</v>
      </c>
      <c r="T36" s="10">
        <v>243</v>
      </c>
      <c r="U36" s="10"/>
      <c r="V36" s="10">
        <v>0</v>
      </c>
      <c r="W36" s="10">
        <v>24406.69</v>
      </c>
      <c r="X36" s="14">
        <f>$H36-$J$36</f>
        <v>-5</v>
      </c>
      <c r="Y36" s="10" t="str">
        <f t="shared" si="8"/>
        <v/>
      </c>
      <c r="Z36" s="10" t="str">
        <f t="shared" si="0"/>
        <v/>
      </c>
      <c r="AA36" s="10"/>
      <c r="AB36" s="10" t="str">
        <f t="shared" si="1"/>
        <v/>
      </c>
      <c r="AC36" s="10" t="str">
        <f t="shared" si="2"/>
        <v/>
      </c>
      <c r="AD36" s="10"/>
      <c r="AE36" s="10"/>
      <c r="AF36" s="10" t="str">
        <f t="shared" si="3"/>
        <v/>
      </c>
      <c r="AG36" s="10" t="str">
        <f t="shared" si="4"/>
        <v/>
      </c>
      <c r="AH36" s="10"/>
      <c r="AI36" s="10"/>
      <c r="AJ36" s="10"/>
      <c r="AK36" s="10" t="str">
        <f t="shared" si="7"/>
        <v>DELETE</v>
      </c>
      <c r="AL36" s="10"/>
      <c r="AM36" s="10">
        <f t="shared" si="5"/>
        <v>56</v>
      </c>
      <c r="AN36" s="10">
        <f t="shared" si="6"/>
        <v>0</v>
      </c>
      <c r="AO36" s="10"/>
      <c r="AP36" s="10"/>
      <c r="AQ36" s="10"/>
      <c r="AR36" s="10"/>
      <c r="AS36" s="10"/>
      <c r="AT36" s="10"/>
    </row>
    <row r="37" spans="1:49" s="10" customFormat="1" x14ac:dyDescent="0.35">
      <c r="A37">
        <v>61000000069</v>
      </c>
      <c r="B37">
        <v>1208997</v>
      </c>
      <c r="C37">
        <v>354412</v>
      </c>
      <c r="D37"/>
      <c r="E37" t="s">
        <v>49</v>
      </c>
      <c r="F37" t="s">
        <v>24</v>
      </c>
      <c r="G37" t="s">
        <v>25</v>
      </c>
      <c r="H37" s="2">
        <v>42997</v>
      </c>
      <c r="I37" s="2">
        <v>42997</v>
      </c>
      <c r="J37" s="2">
        <v>42998</v>
      </c>
      <c r="K37"/>
      <c r="L37" t="s">
        <v>611</v>
      </c>
      <c r="M37" t="s">
        <v>441</v>
      </c>
      <c r="N37"/>
      <c r="O37" t="s">
        <v>441</v>
      </c>
      <c r="P37" t="s">
        <v>612</v>
      </c>
      <c r="Q37" t="s">
        <v>612</v>
      </c>
      <c r="R37" t="s">
        <v>145</v>
      </c>
      <c r="S37" t="s">
        <v>310</v>
      </c>
      <c r="T37">
        <v>242</v>
      </c>
      <c r="U37"/>
      <c r="V37">
        <v>0</v>
      </c>
      <c r="W37">
        <v>11859.2</v>
      </c>
      <c r="X37" s="15">
        <f>$H37-$J$36</f>
        <v>56</v>
      </c>
      <c r="Y37" t="str">
        <f t="shared" si="8"/>
        <v/>
      </c>
      <c r="Z37" t="str">
        <f t="shared" si="0"/>
        <v/>
      </c>
      <c r="AA37"/>
      <c r="AB37">
        <f t="shared" si="1"/>
        <v>61000000069</v>
      </c>
      <c r="AC37" t="str">
        <f t="shared" si="2"/>
        <v>I6523</v>
      </c>
      <c r="AD37"/>
      <c r="AE37"/>
      <c r="AF37">
        <f t="shared" si="3"/>
        <v>61000000069</v>
      </c>
      <c r="AG37" t="str">
        <f t="shared" si="4"/>
        <v>I6523</v>
      </c>
      <c r="AH37"/>
      <c r="AI37"/>
      <c r="AJ37"/>
      <c r="AK37" s="10" t="str">
        <f t="shared" si="7"/>
        <v/>
      </c>
      <c r="AL37"/>
      <c r="AM37" s="10" t="str">
        <f t="shared" si="5"/>
        <v/>
      </c>
      <c r="AN37" s="10" t="str">
        <f t="shared" si="6"/>
        <v/>
      </c>
      <c r="AO37"/>
      <c r="AP37"/>
      <c r="AQ37"/>
      <c r="AR37"/>
      <c r="AS37"/>
      <c r="AT37"/>
      <c r="AU37"/>
      <c r="AV37"/>
      <c r="AW37"/>
    </row>
    <row r="38" spans="1:49" x14ac:dyDescent="0.35">
      <c r="A38" s="10">
        <v>61000004368</v>
      </c>
      <c r="B38" s="10">
        <v>1249265</v>
      </c>
      <c r="C38" s="10">
        <v>3002393</v>
      </c>
      <c r="D38" s="10"/>
      <c r="E38" s="10" t="s">
        <v>49</v>
      </c>
      <c r="F38" s="10" t="s">
        <v>24</v>
      </c>
      <c r="G38" s="10" t="s">
        <v>25</v>
      </c>
      <c r="H38" s="11">
        <v>42850</v>
      </c>
      <c r="I38" s="11">
        <v>42850</v>
      </c>
      <c r="J38" s="11">
        <v>42853</v>
      </c>
      <c r="K38" s="10"/>
      <c r="L38" s="10" t="s">
        <v>41</v>
      </c>
      <c r="M38" s="10" t="s">
        <v>36</v>
      </c>
      <c r="N38" s="10"/>
      <c r="O38" s="10" t="s">
        <v>36</v>
      </c>
      <c r="P38" s="10" t="s">
        <v>62</v>
      </c>
      <c r="Q38" s="10" t="s">
        <v>62</v>
      </c>
      <c r="R38" s="10" t="s">
        <v>112</v>
      </c>
      <c r="S38" s="10" t="s">
        <v>624</v>
      </c>
      <c r="T38" s="10">
        <v>243</v>
      </c>
      <c r="U38" s="10"/>
      <c r="V38" s="10">
        <v>0</v>
      </c>
      <c r="W38" s="10">
        <v>26283.63</v>
      </c>
      <c r="X38" s="10">
        <f>$H38-$J$38</f>
        <v>-3</v>
      </c>
      <c r="Y38" s="10" t="str">
        <f t="shared" si="8"/>
        <v/>
      </c>
      <c r="Z38" s="10" t="str">
        <f t="shared" si="0"/>
        <v/>
      </c>
      <c r="AA38" s="10"/>
      <c r="AB38" s="10" t="str">
        <f t="shared" si="1"/>
        <v/>
      </c>
      <c r="AC38" s="10" t="str">
        <f t="shared" si="2"/>
        <v/>
      </c>
      <c r="AD38" s="10"/>
      <c r="AE38" s="10"/>
      <c r="AF38" s="10" t="str">
        <f t="shared" si="3"/>
        <v/>
      </c>
      <c r="AG38" s="10" t="str">
        <f t="shared" si="4"/>
        <v/>
      </c>
      <c r="AH38" s="10"/>
      <c r="AI38" s="10"/>
      <c r="AJ38" s="10"/>
      <c r="AK38" s="10" t="str">
        <f t="shared" si="7"/>
        <v>DELETE</v>
      </c>
      <c r="AL38" s="10"/>
      <c r="AM38" s="10">
        <f t="shared" si="5"/>
        <v>200</v>
      </c>
      <c r="AN38" s="10">
        <f t="shared" si="6"/>
        <v>1</v>
      </c>
      <c r="AO38" s="10"/>
      <c r="AP38" s="10"/>
      <c r="AQ38" s="10"/>
      <c r="AR38" s="10"/>
      <c r="AS38" s="10"/>
      <c r="AT38" s="10"/>
    </row>
    <row r="39" spans="1:49" x14ac:dyDescent="0.35">
      <c r="A39" s="10">
        <v>61000032610</v>
      </c>
      <c r="B39" s="10">
        <v>1421250</v>
      </c>
      <c r="C39" s="10">
        <v>3005429</v>
      </c>
      <c r="D39" s="10"/>
      <c r="E39" s="10" t="s">
        <v>49</v>
      </c>
      <c r="F39" s="10" t="s">
        <v>24</v>
      </c>
      <c r="G39" s="10" t="s">
        <v>25</v>
      </c>
      <c r="H39" s="11">
        <v>42952</v>
      </c>
      <c r="I39" s="11">
        <v>42952</v>
      </c>
      <c r="J39" s="11">
        <v>42956</v>
      </c>
      <c r="K39" s="10"/>
      <c r="L39" s="10" t="s">
        <v>41</v>
      </c>
      <c r="M39" s="10" t="s">
        <v>47</v>
      </c>
      <c r="N39" s="10"/>
      <c r="O39" s="10" t="s">
        <v>47</v>
      </c>
      <c r="P39" s="10" t="s">
        <v>630</v>
      </c>
      <c r="Q39" s="10" t="s">
        <v>630</v>
      </c>
      <c r="R39" s="10" t="s">
        <v>63</v>
      </c>
      <c r="S39" s="10" t="s">
        <v>137</v>
      </c>
      <c r="T39" s="10"/>
      <c r="U39" s="10"/>
      <c r="V39" s="10">
        <v>0</v>
      </c>
      <c r="W39" s="10">
        <v>24827.56</v>
      </c>
      <c r="X39" s="10">
        <f>$H39-$J$39</f>
        <v>-4</v>
      </c>
      <c r="Y39" s="10" t="str">
        <f t="shared" si="8"/>
        <v/>
      </c>
      <c r="Z39" s="10" t="str">
        <f t="shared" si="0"/>
        <v/>
      </c>
      <c r="AA39" s="10"/>
      <c r="AB39" s="10" t="str">
        <f t="shared" si="1"/>
        <v/>
      </c>
      <c r="AC39" s="10" t="str">
        <f t="shared" si="2"/>
        <v/>
      </c>
      <c r="AD39" s="10"/>
      <c r="AE39" s="10"/>
      <c r="AF39" s="10" t="str">
        <f t="shared" si="3"/>
        <v/>
      </c>
      <c r="AG39" s="10" t="str">
        <f t="shared" si="4"/>
        <v/>
      </c>
      <c r="AH39" s="10"/>
      <c r="AI39" s="10"/>
      <c r="AJ39" s="10"/>
      <c r="AK39" s="10" t="str">
        <f t="shared" si="7"/>
        <v>DELETE</v>
      </c>
      <c r="AL39" s="10"/>
      <c r="AM39" s="10">
        <f t="shared" si="5"/>
        <v>200</v>
      </c>
      <c r="AN39" s="10">
        <f t="shared" si="6"/>
        <v>1</v>
      </c>
      <c r="AO39" s="10"/>
      <c r="AP39" s="10"/>
      <c r="AQ39" s="10"/>
      <c r="AR39" s="10"/>
      <c r="AS39" s="10"/>
    </row>
    <row r="40" spans="1:49" x14ac:dyDescent="0.35">
      <c r="A40" s="10">
        <v>71000011218</v>
      </c>
      <c r="B40" s="10">
        <v>477023</v>
      </c>
      <c r="C40" s="10">
        <v>279034</v>
      </c>
      <c r="D40" s="10"/>
      <c r="E40" s="10" t="s">
        <v>49</v>
      </c>
      <c r="F40" s="10" t="s">
        <v>24</v>
      </c>
      <c r="G40" s="10" t="s">
        <v>25</v>
      </c>
      <c r="H40" s="11">
        <v>42721</v>
      </c>
      <c r="I40" s="11">
        <v>42721</v>
      </c>
      <c r="J40" s="11">
        <v>42727</v>
      </c>
      <c r="K40" s="10"/>
      <c r="L40" s="10" t="s">
        <v>41</v>
      </c>
      <c r="M40" s="10" t="s">
        <v>402</v>
      </c>
      <c r="N40" s="10" t="s">
        <v>402</v>
      </c>
      <c r="O40" s="10" t="s">
        <v>402</v>
      </c>
      <c r="P40" s="10" t="s">
        <v>414</v>
      </c>
      <c r="Q40" s="10" t="s">
        <v>414</v>
      </c>
      <c r="R40" s="10" t="s">
        <v>639</v>
      </c>
      <c r="S40" s="10" t="s">
        <v>509</v>
      </c>
      <c r="T40" s="10">
        <v>3024</v>
      </c>
      <c r="U40" s="10"/>
      <c r="V40" s="10">
        <v>0</v>
      </c>
      <c r="W40" s="10">
        <v>0</v>
      </c>
      <c r="X40" s="14">
        <f>$H40-$J$40</f>
        <v>-6</v>
      </c>
      <c r="Y40" s="10" t="str">
        <f t="shared" si="8"/>
        <v/>
      </c>
      <c r="Z40" s="10" t="str">
        <f t="shared" si="0"/>
        <v/>
      </c>
      <c r="AA40" s="10"/>
      <c r="AB40" s="10" t="str">
        <f t="shared" si="1"/>
        <v/>
      </c>
      <c r="AC40" s="10" t="str">
        <f t="shared" si="2"/>
        <v/>
      </c>
      <c r="AD40" s="10"/>
      <c r="AE40" s="10"/>
      <c r="AF40" s="10" t="str">
        <f t="shared" si="3"/>
        <v/>
      </c>
      <c r="AG40" s="10" t="str">
        <f t="shared" si="4"/>
        <v/>
      </c>
      <c r="AH40" s="10"/>
      <c r="AI40" s="10"/>
      <c r="AJ40" s="10"/>
      <c r="AK40" s="10" t="str">
        <f t="shared" si="7"/>
        <v>DELETE</v>
      </c>
      <c r="AL40" s="10"/>
      <c r="AM40" s="10">
        <f t="shared" si="5"/>
        <v>155</v>
      </c>
      <c r="AN40" s="10">
        <f t="shared" si="6"/>
        <v>0</v>
      </c>
      <c r="AO40" s="10"/>
      <c r="AP40" s="10"/>
      <c r="AQ40" s="10"/>
      <c r="AR40" s="10"/>
      <c r="AS40" s="10"/>
      <c r="AT40" s="10"/>
    </row>
    <row r="41" spans="1:49" x14ac:dyDescent="0.35">
      <c r="A41">
        <v>71000011218</v>
      </c>
      <c r="B41">
        <v>477023</v>
      </c>
      <c r="C41">
        <v>279034</v>
      </c>
      <c r="E41" t="s">
        <v>49</v>
      </c>
      <c r="F41" t="s">
        <v>23</v>
      </c>
      <c r="G41" t="s">
        <v>44</v>
      </c>
      <c r="H41" s="2">
        <v>42882</v>
      </c>
      <c r="J41" s="2">
        <v>42882</v>
      </c>
      <c r="L41">
        <v>99284</v>
      </c>
      <c r="M41" t="s">
        <v>634</v>
      </c>
      <c r="N41" t="s">
        <v>68</v>
      </c>
      <c r="O41" t="s">
        <v>634</v>
      </c>
      <c r="P41" t="s">
        <v>68</v>
      </c>
      <c r="Q41" t="s">
        <v>68</v>
      </c>
      <c r="R41" t="s">
        <v>71</v>
      </c>
      <c r="S41" t="s">
        <v>106</v>
      </c>
      <c r="V41">
        <v>201.92</v>
      </c>
      <c r="W41">
        <v>0</v>
      </c>
      <c r="X41" s="15">
        <f>$H41-$J$40</f>
        <v>155</v>
      </c>
      <c r="Y41" t="str">
        <f t="shared" si="8"/>
        <v/>
      </c>
      <c r="Z41" t="str">
        <f t="shared" si="0"/>
        <v/>
      </c>
      <c r="AB41" t="str">
        <f t="shared" si="1"/>
        <v/>
      </c>
      <c r="AC41" t="str">
        <f t="shared" si="2"/>
        <v/>
      </c>
      <c r="AF41">
        <f t="shared" si="3"/>
        <v>71000011218</v>
      </c>
      <c r="AG41" t="str">
        <f t="shared" si="4"/>
        <v>R319</v>
      </c>
      <c r="AK41" s="10" t="str">
        <f t="shared" si="7"/>
        <v/>
      </c>
      <c r="AM41" s="10" t="str">
        <f t="shared" si="5"/>
        <v/>
      </c>
      <c r="AN41" s="10" t="str">
        <f t="shared" si="6"/>
        <v/>
      </c>
    </row>
    <row r="42" spans="1:49" x14ac:dyDescent="0.35">
      <c r="A42" s="10">
        <v>81000026331</v>
      </c>
      <c r="B42" s="10"/>
      <c r="C42" s="10">
        <v>3002393</v>
      </c>
      <c r="D42" s="10"/>
      <c r="E42" s="10" t="s">
        <v>23</v>
      </c>
      <c r="F42" s="10" t="s">
        <v>24</v>
      </c>
      <c r="G42" s="10" t="s">
        <v>25</v>
      </c>
      <c r="H42" s="11">
        <v>42626</v>
      </c>
      <c r="I42" s="11">
        <v>42626</v>
      </c>
      <c r="J42" s="11">
        <v>42628</v>
      </c>
      <c r="K42" s="10"/>
      <c r="L42" s="18" t="s">
        <v>661</v>
      </c>
      <c r="M42" s="10" t="s">
        <v>646</v>
      </c>
      <c r="N42" s="10" t="s">
        <v>645</v>
      </c>
      <c r="O42" s="10" t="s">
        <v>646</v>
      </c>
      <c r="P42" s="10" t="s">
        <v>645</v>
      </c>
      <c r="Q42" s="10" t="s">
        <v>645</v>
      </c>
      <c r="R42" s="10" t="s">
        <v>42</v>
      </c>
      <c r="S42" s="10" t="s">
        <v>301</v>
      </c>
      <c r="T42" s="10">
        <v>45</v>
      </c>
      <c r="U42" s="10">
        <v>1317.47</v>
      </c>
      <c r="V42" s="10"/>
      <c r="W42" s="10"/>
      <c r="X42" s="10">
        <f>$H42-$J$42</f>
        <v>-2</v>
      </c>
      <c r="Y42" s="10" t="str">
        <f t="shared" si="8"/>
        <v/>
      </c>
      <c r="Z42" s="10" t="str">
        <f t="shared" si="0"/>
        <v/>
      </c>
      <c r="AA42" s="10"/>
      <c r="AB42" s="10" t="str">
        <f t="shared" si="1"/>
        <v/>
      </c>
      <c r="AC42" s="10" t="str">
        <f t="shared" si="2"/>
        <v/>
      </c>
      <c r="AD42" s="10"/>
      <c r="AE42" s="10"/>
      <c r="AF42" s="10" t="str">
        <f t="shared" si="3"/>
        <v/>
      </c>
      <c r="AG42" s="10" t="str">
        <f t="shared" si="4"/>
        <v/>
      </c>
      <c r="AH42" s="10"/>
      <c r="AI42" s="10"/>
      <c r="AJ42" s="10"/>
      <c r="AK42" s="10" t="str">
        <f t="shared" si="7"/>
        <v>DELETE</v>
      </c>
      <c r="AL42" s="10"/>
      <c r="AM42" s="10">
        <f t="shared" si="5"/>
        <v>200</v>
      </c>
      <c r="AN42" s="10">
        <f t="shared" si="6"/>
        <v>1</v>
      </c>
      <c r="AO42" s="10"/>
      <c r="AP42" s="10"/>
      <c r="AQ42" s="10"/>
      <c r="AR42" s="10"/>
      <c r="AS42" s="10"/>
      <c r="AT42" s="10"/>
    </row>
    <row r="43" spans="1:49" x14ac:dyDescent="0.35">
      <c r="A43" s="10">
        <v>81000028273</v>
      </c>
      <c r="B43" s="10">
        <v>1751046</v>
      </c>
      <c r="C43" s="10">
        <v>2460593</v>
      </c>
      <c r="D43" s="10"/>
      <c r="E43" s="10" t="s">
        <v>49</v>
      </c>
      <c r="F43" s="10" t="s">
        <v>24</v>
      </c>
      <c r="G43" s="10" t="s">
        <v>25</v>
      </c>
      <c r="H43" s="11">
        <v>42617</v>
      </c>
      <c r="I43" s="11">
        <v>42617</v>
      </c>
      <c r="J43" s="11">
        <v>42646</v>
      </c>
      <c r="K43" s="10"/>
      <c r="L43" s="10" t="s">
        <v>686</v>
      </c>
      <c r="M43" s="10" t="s">
        <v>687</v>
      </c>
      <c r="N43" s="10"/>
      <c r="O43" s="10" t="s">
        <v>687</v>
      </c>
      <c r="P43" s="10" t="s">
        <v>241</v>
      </c>
      <c r="Q43" s="10" t="s">
        <v>241</v>
      </c>
      <c r="R43" s="10" t="s">
        <v>434</v>
      </c>
      <c r="S43" s="10" t="s">
        <v>509</v>
      </c>
      <c r="T43" s="10">
        <v>244</v>
      </c>
      <c r="U43" s="10"/>
      <c r="V43" s="10">
        <v>0</v>
      </c>
      <c r="W43" s="10">
        <v>45670.61</v>
      </c>
      <c r="X43" s="10">
        <f>$H43-$J$43</f>
        <v>-29</v>
      </c>
      <c r="Y43" s="10" t="str">
        <f t="shared" si="8"/>
        <v/>
      </c>
      <c r="Z43" s="10" t="str">
        <f t="shared" si="0"/>
        <v/>
      </c>
      <c r="AA43" s="10"/>
      <c r="AB43" s="10" t="str">
        <f t="shared" si="1"/>
        <v/>
      </c>
      <c r="AC43" s="10" t="str">
        <f t="shared" si="2"/>
        <v/>
      </c>
      <c r="AD43" s="10"/>
      <c r="AE43" s="10"/>
      <c r="AF43" s="10" t="str">
        <f t="shared" si="3"/>
        <v/>
      </c>
      <c r="AG43" s="10" t="str">
        <f t="shared" si="4"/>
        <v/>
      </c>
      <c r="AH43" s="10"/>
      <c r="AI43" s="10"/>
      <c r="AJ43" s="10"/>
      <c r="AK43" s="10" t="str">
        <f t="shared" si="7"/>
        <v>DELETE</v>
      </c>
      <c r="AL43" s="10"/>
      <c r="AM43" s="10">
        <f t="shared" si="5"/>
        <v>200</v>
      </c>
      <c r="AN43" s="10">
        <f t="shared" si="6"/>
        <v>1</v>
      </c>
      <c r="AO43" s="10"/>
      <c r="AP43" s="10"/>
      <c r="AQ43" s="10"/>
      <c r="AR43" s="10"/>
      <c r="AS43" s="10"/>
      <c r="AT43" s="10"/>
    </row>
    <row r="44" spans="1:49" x14ac:dyDescent="0.35">
      <c r="A44" s="10">
        <v>94000026415</v>
      </c>
      <c r="B44" s="10"/>
      <c r="C44" s="10">
        <v>3002393</v>
      </c>
      <c r="D44" s="10"/>
      <c r="E44" s="10" t="s">
        <v>23</v>
      </c>
      <c r="F44" s="10" t="s">
        <v>24</v>
      </c>
      <c r="G44" s="10" t="s">
        <v>25</v>
      </c>
      <c r="H44" s="11">
        <v>42987</v>
      </c>
      <c r="I44" s="11">
        <v>42987</v>
      </c>
      <c r="J44" s="11">
        <v>43006</v>
      </c>
      <c r="K44" s="10"/>
      <c r="L44" s="10" t="s">
        <v>41</v>
      </c>
      <c r="M44" s="10" t="s">
        <v>497</v>
      </c>
      <c r="N44" s="10" t="s">
        <v>256</v>
      </c>
      <c r="O44" s="10" t="s">
        <v>497</v>
      </c>
      <c r="P44" s="10" t="s">
        <v>256</v>
      </c>
      <c r="Q44" s="10" t="s">
        <v>256</v>
      </c>
      <c r="R44" s="10" t="s">
        <v>222</v>
      </c>
      <c r="S44" s="10" t="s">
        <v>509</v>
      </c>
      <c r="T44" s="10">
        <v>24</v>
      </c>
      <c r="U44" s="10">
        <v>31270.13</v>
      </c>
      <c r="V44" s="10"/>
      <c r="W44" s="10"/>
      <c r="X44" s="14">
        <f>$H44-$J$44</f>
        <v>-19</v>
      </c>
      <c r="Y44" s="10" t="str">
        <f t="shared" si="8"/>
        <v/>
      </c>
      <c r="Z44" s="10" t="str">
        <f t="shared" si="0"/>
        <v/>
      </c>
      <c r="AA44" s="10"/>
      <c r="AB44" s="10" t="str">
        <f t="shared" si="1"/>
        <v/>
      </c>
      <c r="AC44" s="10" t="str">
        <f t="shared" si="2"/>
        <v/>
      </c>
      <c r="AD44" s="10"/>
      <c r="AE44" s="10"/>
      <c r="AF44" s="10" t="str">
        <f t="shared" si="3"/>
        <v/>
      </c>
      <c r="AG44" s="10" t="str">
        <f t="shared" si="4"/>
        <v/>
      </c>
      <c r="AH44" s="10"/>
      <c r="AI44" s="10"/>
      <c r="AJ44" s="10"/>
      <c r="AK44" s="10" t="str">
        <f t="shared" si="7"/>
        <v>DELETE</v>
      </c>
      <c r="AL44" s="10"/>
      <c r="AM44" s="10">
        <f t="shared" si="5"/>
        <v>83</v>
      </c>
      <c r="AN44" s="10">
        <f t="shared" si="6"/>
        <v>0</v>
      </c>
      <c r="AO44" s="10"/>
      <c r="AP44" s="10"/>
      <c r="AQ44" s="10"/>
      <c r="AR44" s="10"/>
      <c r="AS44" s="10"/>
      <c r="AT44" s="10"/>
    </row>
    <row r="45" spans="1:49" x14ac:dyDescent="0.35">
      <c r="A45">
        <v>94000026415</v>
      </c>
      <c r="B45">
        <v>1751046</v>
      </c>
      <c r="C45">
        <v>1730336</v>
      </c>
      <c r="E45" t="s">
        <v>49</v>
      </c>
      <c r="F45" t="s">
        <v>30</v>
      </c>
      <c r="G45" t="s">
        <v>44</v>
      </c>
      <c r="H45" s="2">
        <v>43089</v>
      </c>
      <c r="L45">
        <v>99285</v>
      </c>
      <c r="M45" t="s">
        <v>271</v>
      </c>
      <c r="N45" t="s">
        <v>701</v>
      </c>
      <c r="O45" t="s">
        <v>271</v>
      </c>
      <c r="P45" t="s">
        <v>701</v>
      </c>
      <c r="Q45" t="s">
        <v>701</v>
      </c>
      <c r="V45">
        <v>127.81</v>
      </c>
      <c r="W45">
        <v>0</v>
      </c>
      <c r="X45" s="15">
        <f>$H45-$J$44</f>
        <v>83</v>
      </c>
      <c r="Y45" t="str">
        <f t="shared" si="8"/>
        <v/>
      </c>
      <c r="Z45" t="str">
        <f t="shared" si="0"/>
        <v/>
      </c>
      <c r="AB45">
        <f t="shared" si="1"/>
        <v>94000026415</v>
      </c>
      <c r="AC45" t="str">
        <f t="shared" si="2"/>
        <v>R4182</v>
      </c>
      <c r="AF45">
        <f t="shared" si="3"/>
        <v>94000026415</v>
      </c>
      <c r="AG45" t="str">
        <f t="shared" si="4"/>
        <v>R4182</v>
      </c>
      <c r="AK45" s="10" t="str">
        <f t="shared" si="7"/>
        <v/>
      </c>
      <c r="AM45" s="10" t="str">
        <f t="shared" si="5"/>
        <v/>
      </c>
      <c r="AN45" s="10" t="str">
        <f t="shared" si="6"/>
        <v/>
      </c>
    </row>
    <row r="46" spans="1:49" x14ac:dyDescent="0.35">
      <c r="A46" s="10">
        <v>94000029746</v>
      </c>
      <c r="B46" s="10"/>
      <c r="C46" s="10">
        <v>3002393</v>
      </c>
      <c r="D46" s="10"/>
      <c r="E46" s="10" t="s">
        <v>23</v>
      </c>
      <c r="F46" s="10" t="s">
        <v>24</v>
      </c>
      <c r="G46" s="10" t="s">
        <v>25</v>
      </c>
      <c r="H46" s="11">
        <v>42952</v>
      </c>
      <c r="I46" s="11">
        <v>42952</v>
      </c>
      <c r="J46" s="11">
        <v>42964</v>
      </c>
      <c r="K46" s="10"/>
      <c r="L46" s="18" t="s">
        <v>189</v>
      </c>
      <c r="M46" s="10" t="s">
        <v>47</v>
      </c>
      <c r="N46" s="10" t="s">
        <v>190</v>
      </c>
      <c r="O46" s="10" t="s">
        <v>47</v>
      </c>
      <c r="P46" s="10" t="s">
        <v>190</v>
      </c>
      <c r="Q46" s="10" t="s">
        <v>190</v>
      </c>
      <c r="R46" s="10" t="s">
        <v>42</v>
      </c>
      <c r="S46" s="10" t="s">
        <v>310</v>
      </c>
      <c r="T46" s="10">
        <v>24</v>
      </c>
      <c r="U46" s="10">
        <v>31270.13</v>
      </c>
      <c r="V46" s="10"/>
      <c r="W46" s="10"/>
      <c r="X46" s="10">
        <f>$H46-$J$46</f>
        <v>-12</v>
      </c>
      <c r="Y46" s="10" t="str">
        <f t="shared" si="8"/>
        <v/>
      </c>
      <c r="Z46" s="10" t="str">
        <f t="shared" si="0"/>
        <v/>
      </c>
      <c r="AA46" s="10"/>
      <c r="AB46" s="10" t="str">
        <f t="shared" si="1"/>
        <v/>
      </c>
      <c r="AC46" s="10" t="str">
        <f t="shared" si="2"/>
        <v/>
      </c>
      <c r="AD46" s="10"/>
      <c r="AE46" s="10"/>
      <c r="AF46" s="10" t="str">
        <f t="shared" si="3"/>
        <v/>
      </c>
      <c r="AG46" s="10" t="str">
        <f>IF(AND(X46&lt;180,X46&gt;90),M46,"")</f>
        <v/>
      </c>
      <c r="AH46" s="10"/>
      <c r="AI46" s="10"/>
      <c r="AJ46" s="10"/>
      <c r="AK46" s="10" t="str">
        <f t="shared" si="7"/>
        <v>DELETE</v>
      </c>
      <c r="AL46" s="10"/>
      <c r="AM46" s="10">
        <f t="shared" si="5"/>
        <v>0</v>
      </c>
      <c r="AN46" s="10">
        <f t="shared" si="6"/>
        <v>0</v>
      </c>
      <c r="AO46" s="10"/>
      <c r="AP46" s="10"/>
      <c r="AQ46" s="10"/>
      <c r="AR46" s="10"/>
      <c r="AS46" s="10"/>
      <c r="AT46" s="10"/>
      <c r="AU46" s="10"/>
      <c r="AV46" s="10"/>
    </row>
    <row r="47" spans="1:49" x14ac:dyDescent="0.35">
      <c r="AF47" t="str">
        <f>IF(AND(X48&lt;180,X48&gt;90),A48,"")</f>
        <v/>
      </c>
      <c r="AG47" t="str">
        <f>IF(AND(X47&lt;180,X47&gt;90),M47,"")</f>
        <v/>
      </c>
      <c r="AN47" s="10" t="str">
        <f t="shared" ref="AN34:AN65" si="9">IF(AM47=180,0,IF(AM47 = "","",1))</f>
        <v/>
      </c>
      <c r="AT47" s="10"/>
      <c r="AW47" s="10"/>
    </row>
    <row r="48" spans="1:49" x14ac:dyDescent="0.35">
      <c r="AN48" s="10" t="str">
        <f t="shared" si="9"/>
        <v/>
      </c>
      <c r="AT48" s="10"/>
      <c r="AU48" s="10"/>
      <c r="AV48" s="10"/>
    </row>
    <row r="49" spans="1:49" s="10" customForma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 s="10" t="str">
        <f t="shared" si="9"/>
        <v/>
      </c>
      <c r="AO49"/>
      <c r="AP49"/>
      <c r="AQ49"/>
      <c r="AR49"/>
      <c r="AS49"/>
      <c r="AT49"/>
      <c r="AU49"/>
      <c r="AV49"/>
    </row>
    <row r="50" spans="1:49" x14ac:dyDescent="0.35">
      <c r="AN50" s="10" t="str">
        <f t="shared" si="9"/>
        <v/>
      </c>
      <c r="AT50" s="10"/>
      <c r="AU50" s="10"/>
      <c r="AV50" s="10"/>
    </row>
    <row r="51" spans="1:49" s="10" customForma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 s="10" t="str">
        <f t="shared" si="9"/>
        <v/>
      </c>
      <c r="AO51"/>
      <c r="AP51"/>
      <c r="AQ51"/>
      <c r="AR51"/>
      <c r="AS51"/>
      <c r="AU51"/>
      <c r="AV51"/>
    </row>
    <row r="52" spans="1:49" x14ac:dyDescent="0.35">
      <c r="AN52" s="10" t="str">
        <f t="shared" si="9"/>
        <v/>
      </c>
      <c r="AT52" s="10"/>
      <c r="AU52" s="10"/>
      <c r="AV52" s="10"/>
    </row>
    <row r="53" spans="1:49" s="10" customForma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 s="10" t="str">
        <f t="shared" si="9"/>
        <v/>
      </c>
      <c r="AO53"/>
      <c r="AP53"/>
      <c r="AQ53"/>
      <c r="AR53"/>
      <c r="AS53"/>
      <c r="AT53"/>
    </row>
    <row r="54" spans="1:49" x14ac:dyDescent="0.35">
      <c r="AN54" s="10" t="str">
        <f t="shared" si="9"/>
        <v/>
      </c>
      <c r="AT54" s="10"/>
      <c r="AU54" s="10"/>
      <c r="AV54" s="10"/>
      <c r="AW54" s="10"/>
    </row>
    <row r="55" spans="1:49" s="10" customForma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 s="10" t="str">
        <f t="shared" si="9"/>
        <v/>
      </c>
      <c r="AO55"/>
      <c r="AP55"/>
      <c r="AQ55"/>
      <c r="AR55"/>
      <c r="AS55"/>
      <c r="AU55"/>
      <c r="AV55"/>
    </row>
    <row r="56" spans="1:49" s="10" customForma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 s="10" t="str">
        <f t="shared" si="9"/>
        <v/>
      </c>
      <c r="AO56"/>
      <c r="AP56"/>
      <c r="AQ56"/>
      <c r="AR56"/>
      <c r="AS56"/>
      <c r="AW56"/>
    </row>
    <row r="57" spans="1:49" s="10" customForma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 s="10" t="str">
        <f t="shared" si="9"/>
        <v/>
      </c>
      <c r="AO57"/>
      <c r="AP57"/>
      <c r="AQ57"/>
      <c r="AR57"/>
      <c r="AS57"/>
      <c r="AT57"/>
    </row>
    <row r="58" spans="1:49" x14ac:dyDescent="0.35">
      <c r="AN58" s="10" t="str">
        <f t="shared" si="9"/>
        <v/>
      </c>
      <c r="AT58" s="10"/>
      <c r="AU58" s="10"/>
      <c r="AV58" s="10"/>
      <c r="AW58" s="10"/>
    </row>
    <row r="59" spans="1:49" s="10" customForma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 s="10" t="str">
        <f t="shared" si="9"/>
        <v/>
      </c>
      <c r="AO59"/>
      <c r="AP59"/>
      <c r="AQ59"/>
      <c r="AR59"/>
      <c r="AS59"/>
      <c r="AT59"/>
      <c r="AU59"/>
      <c r="AV59"/>
    </row>
    <row r="60" spans="1:49" s="10" customForma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10" t="str">
        <f t="shared" si="9"/>
        <v/>
      </c>
      <c r="AO60"/>
      <c r="AP60"/>
      <c r="AQ60"/>
      <c r="AR60"/>
      <c r="AS60"/>
      <c r="AT60"/>
      <c r="AW60"/>
    </row>
    <row r="61" spans="1:49" s="10" customForma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10" t="str">
        <f t="shared" si="9"/>
        <v/>
      </c>
      <c r="AO61"/>
      <c r="AP61"/>
      <c r="AQ61"/>
      <c r="AR61"/>
      <c r="AS61"/>
      <c r="AT61"/>
    </row>
    <row r="62" spans="1:49" x14ac:dyDescent="0.35">
      <c r="AN62" s="10" t="str">
        <f t="shared" si="9"/>
        <v/>
      </c>
      <c r="AU62" s="10"/>
      <c r="AV62" s="10"/>
      <c r="AW62" s="10"/>
    </row>
    <row r="63" spans="1:49" s="10" customForma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 s="10" t="str">
        <f t="shared" si="9"/>
        <v/>
      </c>
      <c r="AO63"/>
      <c r="AP63"/>
      <c r="AQ63"/>
      <c r="AR63"/>
      <c r="AS63"/>
      <c r="AT63"/>
      <c r="AU63"/>
      <c r="AV63"/>
    </row>
    <row r="64" spans="1:49" s="10" customForma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W64"/>
    </row>
    <row r="65" spans="1:49" s="10" customForma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9" x14ac:dyDescent="0.35">
      <c r="AU66" s="10"/>
      <c r="AV66" s="10"/>
      <c r="AW66" s="10"/>
    </row>
    <row r="67" spans="1:49" s="10" customForma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9" s="10" customForma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W68"/>
    </row>
    <row r="69" spans="1:49" s="10" customFormat="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1" spans="1:49" s="10" customFormat="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opLeftCell="R13" zoomScaleNormal="100" workbookViewId="0">
      <selection activeCell="W49" sqref="W49"/>
    </sheetView>
  </sheetViews>
  <sheetFormatPr defaultRowHeight="14.5" x14ac:dyDescent="0.35"/>
  <cols>
    <col min="1" max="1" width="13.26953125" customWidth="1"/>
    <col min="2" max="2" width="10.453125" hidden="1" customWidth="1"/>
    <col min="3" max="3" width="10.26953125" hidden="1" customWidth="1"/>
    <col min="4" max="4" width="5.26953125" customWidth="1"/>
    <col min="5" max="5" width="5" hidden="1" customWidth="1"/>
    <col min="6" max="6" width="3.08984375" hidden="1" customWidth="1"/>
    <col min="7" max="7" width="4.81640625" customWidth="1"/>
    <col min="8" max="8" width="15.453125" hidden="1" customWidth="1"/>
    <col min="9" max="9" width="15.54296875" hidden="1" customWidth="1"/>
    <col min="10" max="10" width="16.26953125" hidden="1" customWidth="1"/>
    <col min="11" max="11" width="8.453125" style="19" customWidth="1"/>
    <col min="12" max="12" width="9.26953125" customWidth="1"/>
    <col min="13" max="13" width="10.54296875" customWidth="1"/>
    <col min="14" max="14" width="11" customWidth="1"/>
    <col min="15" max="15" width="8.81640625" customWidth="1"/>
    <col min="16" max="17" width="9.54296875" customWidth="1"/>
    <col min="18" max="18" width="9.453125" customWidth="1"/>
    <col min="19" max="19" width="8.81640625" customWidth="1"/>
    <col min="20" max="20" width="5.54296875" customWidth="1"/>
    <col min="21" max="21" width="9.7265625" customWidth="1"/>
    <col min="22" max="22" width="9.08984375" customWidth="1"/>
    <col min="23" max="23" width="11.453125"/>
    <col min="24" max="24" width="11.08984375" customWidth="1"/>
    <col min="25" max="25" width="20" customWidth="1"/>
    <col min="26" max="26" width="20.08984375" customWidth="1"/>
    <col min="27" max="27" width="9.08984375" customWidth="1"/>
    <col min="28" max="28" width="20.7265625" customWidth="1"/>
    <col min="29" max="31" width="9.08984375" customWidth="1"/>
    <col min="32" max="32" width="14.81640625" customWidth="1"/>
    <col min="33" max="33" width="16.453125" customWidth="1"/>
    <col min="34" max="34" width="9.08984375" customWidth="1"/>
    <col min="35" max="35" width="5.54296875" customWidth="1"/>
    <col min="36" max="36" width="15.7265625" customWidth="1"/>
    <col min="37" max="37" width="8.54296875" customWidth="1"/>
    <col min="38" max="38" width="34" customWidth="1"/>
    <col min="39" max="1025" width="8.54296875" customWidth="1"/>
  </cols>
  <sheetData>
    <row r="1" spans="1:38" s="20" customFormat="1" ht="43.5" x14ac:dyDescent="0.35">
      <c r="A1" s="20">
        <v>10000016247</v>
      </c>
      <c r="C1" s="20">
        <v>3002393</v>
      </c>
      <c r="E1" s="20" t="s">
        <v>23</v>
      </c>
      <c r="F1" s="20" t="s">
        <v>24</v>
      </c>
      <c r="G1" s="20" t="s">
        <v>25</v>
      </c>
      <c r="H1" s="21">
        <v>42928</v>
      </c>
      <c r="I1" s="21">
        <v>42928</v>
      </c>
      <c r="J1" s="21">
        <v>42934</v>
      </c>
      <c r="K1" s="19"/>
      <c r="L1" s="20" t="s">
        <v>41</v>
      </c>
      <c r="M1" s="22" t="s">
        <v>779</v>
      </c>
      <c r="N1" s="20" t="s">
        <v>37</v>
      </c>
      <c r="O1" s="20" t="s">
        <v>37</v>
      </c>
      <c r="P1" s="20" t="s">
        <v>37</v>
      </c>
      <c r="Q1" s="20" t="s">
        <v>37</v>
      </c>
      <c r="R1" s="22" t="s">
        <v>727</v>
      </c>
      <c r="S1" s="22" t="s">
        <v>780</v>
      </c>
      <c r="U1" s="20">
        <v>1316</v>
      </c>
      <c r="X1" s="20">
        <f>$H1-$J$2</f>
        <v>234</v>
      </c>
      <c r="Y1" s="20" t="str">
        <f>IF(AND(X1&lt;30,X1&gt;0),A1,"")</f>
        <v/>
      </c>
      <c r="Z1" s="20" t="str">
        <f t="shared" ref="Z1:Z8" si="0">IF(AND(X1&lt;30,X1&gt;0),M1,"")</f>
        <v/>
      </c>
      <c r="AB1" s="20" t="str">
        <f t="shared" ref="AB1:AB8" si="1">IF(AND(X1&lt;90,X1&gt;0),A1,"")</f>
        <v/>
      </c>
      <c r="AC1" s="20" t="str">
        <f t="shared" ref="AC1:AC8" si="2">IF(AND(X1&lt;90,X1&gt;0),M1,"")</f>
        <v/>
      </c>
      <c r="AG1" s="20" t="str">
        <f>IF(AND(X2&lt;180,X2&gt;90),M1,"")</f>
        <v/>
      </c>
      <c r="AK1" s="20" t="str">
        <f t="shared" ref="AK1:AK8" si="3">IF(AND(X1&lt;181,X1&gt;0),"","DELETE")</f>
        <v>DELETE</v>
      </c>
    </row>
    <row r="2" spans="1:38" s="20" customFormat="1" ht="43.5" x14ac:dyDescent="0.35">
      <c r="A2" s="20">
        <v>10000030530</v>
      </c>
      <c r="B2" s="20">
        <v>1208997</v>
      </c>
      <c r="C2" s="20">
        <v>3002393</v>
      </c>
      <c r="E2" s="20" t="s">
        <v>23</v>
      </c>
      <c r="F2" s="20" t="s">
        <v>24</v>
      </c>
      <c r="G2" s="20" t="s">
        <v>25</v>
      </c>
      <c r="H2" s="21">
        <v>42689</v>
      </c>
      <c r="I2" s="21">
        <v>42689</v>
      </c>
      <c r="J2" s="21">
        <v>42694</v>
      </c>
      <c r="K2" s="19"/>
      <c r="L2" s="20" t="s">
        <v>41</v>
      </c>
      <c r="M2" s="22" t="s">
        <v>779</v>
      </c>
      <c r="N2" s="20" t="s">
        <v>37</v>
      </c>
      <c r="O2" s="20" t="s">
        <v>37</v>
      </c>
      <c r="P2" s="20" t="s">
        <v>37</v>
      </c>
      <c r="Q2" s="20" t="s">
        <v>37</v>
      </c>
      <c r="R2" s="22" t="s">
        <v>781</v>
      </c>
      <c r="S2" s="22" t="s">
        <v>782</v>
      </c>
      <c r="T2" s="20">
        <v>24</v>
      </c>
      <c r="U2" s="20">
        <v>3866.29</v>
      </c>
      <c r="X2" s="20">
        <f>$H2-$J$4</f>
        <v>-172</v>
      </c>
      <c r="Z2" s="20" t="str">
        <f t="shared" si="0"/>
        <v/>
      </c>
      <c r="AB2" s="20" t="str">
        <f t="shared" si="1"/>
        <v/>
      </c>
      <c r="AC2" s="20" t="str">
        <f t="shared" si="2"/>
        <v/>
      </c>
      <c r="AF2" s="20" t="str">
        <f>IF(AND(X3&lt;180,X3&gt;90),A3,"")</f>
        <v/>
      </c>
      <c r="AG2" s="20" t="str">
        <f>IF(AND(X3&lt;180,X3&gt;90),M2,"")</f>
        <v/>
      </c>
      <c r="AK2" s="20" t="str">
        <f t="shared" si="3"/>
        <v>DELETE</v>
      </c>
    </row>
    <row r="3" spans="1:38" s="20" customFormat="1" ht="43.5" x14ac:dyDescent="0.35">
      <c r="A3" s="20">
        <v>10000031003</v>
      </c>
      <c r="B3" s="20">
        <v>1751046</v>
      </c>
      <c r="C3" s="20">
        <v>2460593</v>
      </c>
      <c r="E3" s="20" t="s">
        <v>49</v>
      </c>
      <c r="F3" s="20" t="s">
        <v>24</v>
      </c>
      <c r="G3" s="20" t="s">
        <v>25</v>
      </c>
      <c r="H3" s="21">
        <v>42467</v>
      </c>
      <c r="I3" s="21">
        <v>42467</v>
      </c>
      <c r="J3" s="21">
        <v>42471</v>
      </c>
      <c r="K3" s="19"/>
      <c r="L3" s="20" t="s">
        <v>41</v>
      </c>
      <c r="M3" s="22" t="s">
        <v>779</v>
      </c>
      <c r="O3" s="20" t="s">
        <v>37</v>
      </c>
      <c r="P3" s="22" t="s">
        <v>784</v>
      </c>
      <c r="Q3" s="20" t="s">
        <v>111</v>
      </c>
      <c r="R3" s="22" t="s">
        <v>785</v>
      </c>
      <c r="S3" s="22" t="s">
        <v>786</v>
      </c>
      <c r="T3" s="20">
        <v>243</v>
      </c>
      <c r="V3" s="20">
        <v>0</v>
      </c>
      <c r="W3" s="20">
        <v>25413.279999999999</v>
      </c>
      <c r="X3" s="20">
        <f>$H3-$J$6</f>
        <v>-447</v>
      </c>
      <c r="Y3" s="20" t="str">
        <f>IF(AND(X3&lt;30,X3&gt;0),A3,"")</f>
        <v/>
      </c>
      <c r="Z3" s="20" t="str">
        <f t="shared" si="0"/>
        <v/>
      </c>
      <c r="AB3" s="20" t="str">
        <f t="shared" si="1"/>
        <v/>
      </c>
      <c r="AC3" s="20" t="str">
        <f t="shared" si="2"/>
        <v/>
      </c>
      <c r="AF3" s="20" t="e">
        <f>IF(AND(#REF!&lt;180,#REF!&gt;90),#REF!,"")</f>
        <v>#REF!</v>
      </c>
      <c r="AG3" s="20" t="e">
        <f>IF(AND(#REF!&lt;180,#REF!&gt;90),M3,"")</f>
        <v>#REF!</v>
      </c>
      <c r="AK3" s="20" t="str">
        <f t="shared" si="3"/>
        <v>DELETE</v>
      </c>
    </row>
    <row r="4" spans="1:38" s="20" customFormat="1" ht="29" x14ac:dyDescent="0.35">
      <c r="A4" s="20">
        <v>10000031547</v>
      </c>
      <c r="B4" s="20">
        <v>1751046</v>
      </c>
      <c r="C4" s="20">
        <v>3002393</v>
      </c>
      <c r="E4" s="20" t="s">
        <v>23</v>
      </c>
      <c r="F4" s="20" t="s">
        <v>24</v>
      </c>
      <c r="G4" s="20" t="s">
        <v>25</v>
      </c>
      <c r="H4" s="21">
        <v>42859</v>
      </c>
      <c r="I4" s="21">
        <v>42859</v>
      </c>
      <c r="J4" s="21">
        <v>42861</v>
      </c>
      <c r="K4" s="19"/>
      <c r="L4" s="20" t="s">
        <v>41</v>
      </c>
      <c r="M4" s="22" t="s">
        <v>788</v>
      </c>
      <c r="N4" s="20" t="s">
        <v>161</v>
      </c>
      <c r="O4" s="20" t="s">
        <v>161</v>
      </c>
      <c r="P4" s="20" t="s">
        <v>161</v>
      </c>
      <c r="Q4" s="20" t="s">
        <v>161</v>
      </c>
      <c r="R4" s="22" t="s">
        <v>789</v>
      </c>
      <c r="S4" s="22" t="s">
        <v>745</v>
      </c>
      <c r="T4" s="20">
        <v>24</v>
      </c>
      <c r="U4" s="20">
        <v>6680.59</v>
      </c>
      <c r="X4" s="20">
        <f>$H4-$J$21</f>
        <v>106</v>
      </c>
      <c r="Y4" s="22"/>
      <c r="Z4" s="20" t="str">
        <f t="shared" si="0"/>
        <v/>
      </c>
      <c r="AB4" s="20" t="str">
        <f t="shared" si="1"/>
        <v/>
      </c>
      <c r="AC4" s="20" t="str">
        <f t="shared" si="2"/>
        <v/>
      </c>
      <c r="AF4" s="20" t="e">
        <f>IF(AND(#REF!&lt;180,#REF!&gt;90),#REF!,"")</f>
        <v>#REF!</v>
      </c>
      <c r="AG4" s="20" t="e">
        <f>IF(AND(#REF!&lt;180,#REF!&gt;90),M4,"")</f>
        <v>#REF!</v>
      </c>
      <c r="AK4" s="20" t="str">
        <f t="shared" si="3"/>
        <v/>
      </c>
      <c r="AL4" s="22" t="s">
        <v>790</v>
      </c>
    </row>
    <row r="5" spans="1:38" s="20" customFormat="1" ht="43.5" x14ac:dyDescent="0.35">
      <c r="A5" s="20">
        <v>10000036956</v>
      </c>
      <c r="B5" s="20">
        <v>1751046</v>
      </c>
      <c r="C5" s="20">
        <v>2460593</v>
      </c>
      <c r="E5" s="20" t="s">
        <v>49</v>
      </c>
      <c r="F5" s="20" t="s">
        <v>24</v>
      </c>
      <c r="G5" s="20" t="s">
        <v>25</v>
      </c>
      <c r="H5" s="21">
        <v>43086</v>
      </c>
      <c r="I5" s="21">
        <v>43086</v>
      </c>
      <c r="J5" s="21">
        <v>43090</v>
      </c>
      <c r="K5" s="19"/>
      <c r="L5" s="20" t="s">
        <v>41</v>
      </c>
      <c r="M5" s="22" t="s">
        <v>779</v>
      </c>
      <c r="O5" s="20" t="s">
        <v>37</v>
      </c>
      <c r="P5" s="22" t="s">
        <v>791</v>
      </c>
      <c r="Q5" s="20" t="s">
        <v>152</v>
      </c>
      <c r="R5" s="22" t="s">
        <v>792</v>
      </c>
      <c r="S5" s="22" t="s">
        <v>793</v>
      </c>
      <c r="T5" s="20">
        <v>243</v>
      </c>
      <c r="V5" s="20">
        <v>0</v>
      </c>
      <c r="W5" s="20">
        <v>26283.63</v>
      </c>
      <c r="X5" s="20">
        <f>$H5-$J$22</f>
        <v>100</v>
      </c>
      <c r="Y5" s="20" t="str">
        <f>IF(AND(X5&lt;30,X5&gt;0),A5,"")</f>
        <v/>
      </c>
      <c r="Z5" s="20" t="str">
        <f t="shared" si="0"/>
        <v/>
      </c>
      <c r="AB5" s="20" t="str">
        <f t="shared" si="1"/>
        <v/>
      </c>
      <c r="AC5" s="20" t="str">
        <f t="shared" si="2"/>
        <v/>
      </c>
      <c r="AF5" s="20" t="str">
        <f>IF(AND(X6&lt;180,X6&gt;90),A6,"")</f>
        <v/>
      </c>
      <c r="AG5" s="20" t="str">
        <f>IF(AND(X6&lt;180,X6&gt;90),M5,"")</f>
        <v/>
      </c>
      <c r="AK5" s="20" t="str">
        <f t="shared" si="3"/>
        <v/>
      </c>
    </row>
    <row r="6" spans="1:38" s="20" customFormat="1" ht="43.5" x14ac:dyDescent="0.35">
      <c r="A6" s="20">
        <v>10000037619</v>
      </c>
      <c r="C6" s="20">
        <v>3002393</v>
      </c>
      <c r="E6" s="20" t="s">
        <v>23</v>
      </c>
      <c r="F6" s="20" t="s">
        <v>24</v>
      </c>
      <c r="G6" s="20" t="s">
        <v>25</v>
      </c>
      <c r="H6" s="21">
        <v>42908</v>
      </c>
      <c r="I6" s="21">
        <v>42908</v>
      </c>
      <c r="J6" s="21">
        <v>42914</v>
      </c>
      <c r="K6" s="19">
        <v>1</v>
      </c>
      <c r="L6" s="20" t="s">
        <v>41</v>
      </c>
      <c r="M6" s="22" t="s">
        <v>779</v>
      </c>
      <c r="N6" s="20" t="s">
        <v>37</v>
      </c>
      <c r="O6" s="20" t="s">
        <v>37</v>
      </c>
      <c r="P6" s="20" t="s">
        <v>37</v>
      </c>
      <c r="Q6" s="20" t="s">
        <v>37</v>
      </c>
      <c r="R6" s="22" t="s">
        <v>786</v>
      </c>
      <c r="S6" s="22" t="s">
        <v>822</v>
      </c>
      <c r="U6" s="20">
        <v>1316</v>
      </c>
      <c r="X6" s="20">
        <f>$H6-$J$26</f>
        <v>181</v>
      </c>
      <c r="Y6" s="20" t="str">
        <f>IF(AND(X6&lt;30,X6&gt;0),A6,"")</f>
        <v/>
      </c>
      <c r="Z6" s="20" t="str">
        <f t="shared" si="0"/>
        <v/>
      </c>
      <c r="AB6" s="20" t="str">
        <f t="shared" si="1"/>
        <v/>
      </c>
      <c r="AC6" s="20" t="str">
        <f t="shared" si="2"/>
        <v/>
      </c>
      <c r="AF6" s="20" t="e">
        <f>IF(AND(#REF!&lt;180,#REF!&gt;90),#REF!,"")</f>
        <v>#REF!</v>
      </c>
      <c r="AG6" s="20" t="e">
        <f>IF(AND(#REF!&lt;180,#REF!&gt;90),M6,"")</f>
        <v>#REF!</v>
      </c>
      <c r="AK6" s="20" t="str">
        <f t="shared" si="3"/>
        <v>DELETE</v>
      </c>
    </row>
    <row r="7" spans="1:38" s="20" customFormat="1" ht="43.5" x14ac:dyDescent="0.35">
      <c r="A7" s="20">
        <v>10000183915</v>
      </c>
      <c r="B7" s="20">
        <v>1751046</v>
      </c>
      <c r="C7" s="20">
        <v>2460593</v>
      </c>
      <c r="E7" s="20" t="s">
        <v>49</v>
      </c>
      <c r="F7" s="20" t="s">
        <v>24</v>
      </c>
      <c r="G7" s="20" t="s">
        <v>25</v>
      </c>
      <c r="H7" s="21">
        <v>42506</v>
      </c>
      <c r="I7" s="21">
        <v>42506</v>
      </c>
      <c r="J7" s="21">
        <v>42516</v>
      </c>
      <c r="K7" s="19"/>
      <c r="L7" s="20" t="s">
        <v>41</v>
      </c>
      <c r="M7" s="22" t="s">
        <v>779</v>
      </c>
      <c r="O7" s="20" t="s">
        <v>37</v>
      </c>
      <c r="P7" s="22" t="s">
        <v>793</v>
      </c>
      <c r="Q7" s="20" t="s">
        <v>176</v>
      </c>
      <c r="R7" s="22" t="s">
        <v>794</v>
      </c>
      <c r="S7" s="22" t="s">
        <v>795</v>
      </c>
      <c r="T7" s="20">
        <v>243</v>
      </c>
      <c r="V7" s="20">
        <v>0</v>
      </c>
      <c r="W7" s="20">
        <v>25413.279999999999</v>
      </c>
      <c r="X7" s="20">
        <f>$H7-$J$27</f>
        <v>-122</v>
      </c>
      <c r="Y7" s="22"/>
      <c r="Z7" s="20" t="str">
        <f t="shared" si="0"/>
        <v/>
      </c>
      <c r="AB7" s="20" t="str">
        <f t="shared" si="1"/>
        <v/>
      </c>
      <c r="AC7" s="20" t="str">
        <f t="shared" si="2"/>
        <v/>
      </c>
      <c r="AF7" s="20" t="str">
        <f>IF(AND(X9&lt;180,X9&gt;90),A9,"")</f>
        <v/>
      </c>
      <c r="AG7" s="20" t="str">
        <f>IF(AND(X9&lt;180,X9&gt;90),M7,"")</f>
        <v/>
      </c>
      <c r="AK7" s="20" t="str">
        <f t="shared" si="3"/>
        <v>DELETE</v>
      </c>
      <c r="AL7" s="22" t="s">
        <v>796</v>
      </c>
    </row>
    <row r="8" spans="1:38" s="20" customFormat="1" ht="58" x14ac:dyDescent="0.35">
      <c r="A8" s="20">
        <v>10000187187</v>
      </c>
      <c r="C8" s="20">
        <v>3002393</v>
      </c>
      <c r="E8" s="20" t="s">
        <v>23</v>
      </c>
      <c r="F8" s="20" t="s">
        <v>24</v>
      </c>
      <c r="G8" s="20" t="s">
        <v>25</v>
      </c>
      <c r="H8" s="21">
        <v>42754</v>
      </c>
      <c r="I8" s="21">
        <v>42754</v>
      </c>
      <c r="J8" s="21">
        <v>42774</v>
      </c>
      <c r="K8" s="19"/>
      <c r="L8" s="20" t="s">
        <v>307</v>
      </c>
      <c r="M8" s="22" t="s">
        <v>729</v>
      </c>
      <c r="N8" s="20" t="s">
        <v>190</v>
      </c>
      <c r="O8" s="20" t="s">
        <v>36</v>
      </c>
      <c r="P8" s="22" t="s">
        <v>731</v>
      </c>
      <c r="Q8" s="20" t="s">
        <v>190</v>
      </c>
      <c r="R8" s="22" t="s">
        <v>799</v>
      </c>
      <c r="S8" s="22" t="s">
        <v>786</v>
      </c>
      <c r="T8" s="20">
        <v>24</v>
      </c>
      <c r="U8" s="20">
        <v>31270.13</v>
      </c>
      <c r="X8" s="20">
        <f>$H8-$J$30</f>
        <v>-210</v>
      </c>
      <c r="Y8" s="20" t="str">
        <f>IF(AND(X8&lt;30,X8&gt;0),A8,"")</f>
        <v/>
      </c>
      <c r="Z8" s="20" t="str">
        <f t="shared" si="0"/>
        <v/>
      </c>
      <c r="AB8" s="20" t="str">
        <f t="shared" si="1"/>
        <v/>
      </c>
      <c r="AC8" s="20" t="str">
        <f t="shared" si="2"/>
        <v/>
      </c>
      <c r="AF8" s="20" t="str">
        <f>IF(AND(X9&lt;180,X9&gt;90),A9,"")</f>
        <v/>
      </c>
      <c r="AG8" s="20" t="str">
        <f>IF(AND(X9&lt;180,X9&gt;90),M8,"")</f>
        <v/>
      </c>
      <c r="AK8" s="20" t="str">
        <f t="shared" si="3"/>
        <v>DELETE</v>
      </c>
    </row>
    <row r="9" spans="1:38" s="20" customFormat="1" ht="58" x14ac:dyDescent="0.35">
      <c r="A9" s="20">
        <v>10000256606</v>
      </c>
      <c r="C9" s="20">
        <v>3002393</v>
      </c>
      <c r="E9" s="20" t="s">
        <v>23</v>
      </c>
      <c r="F9" s="20" t="s">
        <v>24</v>
      </c>
      <c r="G9" s="20" t="s">
        <v>25</v>
      </c>
      <c r="H9" s="21">
        <v>42896</v>
      </c>
      <c r="I9" s="21">
        <v>42896</v>
      </c>
      <c r="J9" s="21">
        <v>42897</v>
      </c>
      <c r="K9" s="19">
        <v>1</v>
      </c>
      <c r="L9" s="20" t="s">
        <v>61</v>
      </c>
      <c r="M9" s="22" t="s">
        <v>823</v>
      </c>
      <c r="N9" s="20" t="s">
        <v>410</v>
      </c>
      <c r="O9" s="20" t="s">
        <v>410</v>
      </c>
      <c r="P9" s="20" t="s">
        <v>410</v>
      </c>
      <c r="Q9" s="20" t="s">
        <v>410</v>
      </c>
      <c r="R9" s="22" t="s">
        <v>824</v>
      </c>
      <c r="S9" s="22" t="s">
        <v>825</v>
      </c>
      <c r="T9" s="20">
        <v>24</v>
      </c>
      <c r="U9" s="20">
        <v>6680.59</v>
      </c>
      <c r="X9" s="20">
        <v>-1</v>
      </c>
      <c r="AG9" s="20" t="s">
        <v>783</v>
      </c>
      <c r="AK9" s="20" t="s">
        <v>826</v>
      </c>
    </row>
    <row r="10" spans="1:38" s="20" customFormat="1" ht="58" x14ac:dyDescent="0.35">
      <c r="A10" s="20">
        <v>10000258279</v>
      </c>
      <c r="B10" s="20">
        <v>1208997</v>
      </c>
      <c r="C10" s="20">
        <v>3002393</v>
      </c>
      <c r="E10" s="20" t="s">
        <v>23</v>
      </c>
      <c r="F10" s="20" t="s">
        <v>24</v>
      </c>
      <c r="G10" s="20" t="s">
        <v>25</v>
      </c>
      <c r="H10" s="21">
        <v>42806</v>
      </c>
      <c r="I10" s="21">
        <v>42806</v>
      </c>
      <c r="J10" s="21">
        <v>42808</v>
      </c>
      <c r="K10" s="19">
        <v>1</v>
      </c>
      <c r="L10" s="20" t="s">
        <v>41</v>
      </c>
      <c r="M10" s="22" t="s">
        <v>729</v>
      </c>
      <c r="N10" s="22" t="s">
        <v>779</v>
      </c>
      <c r="O10" s="20" t="s">
        <v>36</v>
      </c>
      <c r="P10" s="20" t="s">
        <v>37</v>
      </c>
      <c r="Q10" s="20" t="s">
        <v>37</v>
      </c>
      <c r="R10" s="22" t="s">
        <v>800</v>
      </c>
      <c r="S10" s="22" t="s">
        <v>801</v>
      </c>
      <c r="T10" s="20">
        <v>710</v>
      </c>
      <c r="U10" s="20">
        <v>3230.19</v>
      </c>
      <c r="X10" s="20">
        <v>-2</v>
      </c>
      <c r="AK10" s="20" t="s">
        <v>826</v>
      </c>
    </row>
    <row r="11" spans="1:38" s="20" customFormat="1" ht="43.5" x14ac:dyDescent="0.35">
      <c r="A11" s="20">
        <v>10000270364</v>
      </c>
      <c r="B11" s="20">
        <v>1249265</v>
      </c>
      <c r="C11" s="20">
        <v>3002393</v>
      </c>
      <c r="E11" s="20" t="s">
        <v>49</v>
      </c>
      <c r="F11" s="20" t="s">
        <v>24</v>
      </c>
      <c r="G11" s="20" t="s">
        <v>25</v>
      </c>
      <c r="H11" s="21">
        <v>43060</v>
      </c>
      <c r="I11" s="21">
        <v>43060</v>
      </c>
      <c r="J11" s="21">
        <v>43081</v>
      </c>
      <c r="K11" s="19"/>
      <c r="L11" s="20" t="s">
        <v>41</v>
      </c>
      <c r="M11" s="22" t="s">
        <v>779</v>
      </c>
      <c r="O11" s="20" t="s">
        <v>37</v>
      </c>
      <c r="P11" s="22" t="s">
        <v>805</v>
      </c>
      <c r="Q11" s="20" t="s">
        <v>457</v>
      </c>
      <c r="R11" s="22" t="s">
        <v>806</v>
      </c>
      <c r="S11" s="22" t="s">
        <v>804</v>
      </c>
      <c r="T11" s="20">
        <v>244</v>
      </c>
      <c r="V11" s="20">
        <v>0</v>
      </c>
      <c r="W11" s="20">
        <v>47548.09</v>
      </c>
      <c r="X11" s="20">
        <v>-21</v>
      </c>
      <c r="AF11" s="20" t="e">
        <f>#REF!</f>
        <v>#REF!</v>
      </c>
      <c r="AG11" s="20" t="e">
        <f>#REF!</f>
        <v>#REF!</v>
      </c>
      <c r="AK11" s="20" t="s">
        <v>826</v>
      </c>
    </row>
    <row r="12" spans="1:38" s="20" customFormat="1" ht="43.5" x14ac:dyDescent="0.35">
      <c r="A12" s="20">
        <v>10000277689</v>
      </c>
      <c r="C12" s="20">
        <v>3000557</v>
      </c>
      <c r="E12" s="20" t="s">
        <v>23</v>
      </c>
      <c r="F12" s="20" t="s">
        <v>24</v>
      </c>
      <c r="G12" s="20" t="s">
        <v>25</v>
      </c>
      <c r="H12" s="21">
        <v>42421</v>
      </c>
      <c r="I12" s="21">
        <v>42421</v>
      </c>
      <c r="J12" s="21">
        <v>42472</v>
      </c>
      <c r="K12" s="19"/>
      <c r="L12" s="20" t="s">
        <v>41</v>
      </c>
      <c r="M12" s="22" t="s">
        <v>807</v>
      </c>
      <c r="N12" s="22" t="s">
        <v>808</v>
      </c>
      <c r="O12" s="20" t="s">
        <v>402</v>
      </c>
      <c r="P12" s="20" t="s">
        <v>481</v>
      </c>
      <c r="Q12" s="20" t="s">
        <v>481</v>
      </c>
      <c r="R12" s="22" t="s">
        <v>809</v>
      </c>
      <c r="S12" s="20" t="s">
        <v>483</v>
      </c>
      <c r="T12" s="20">
        <v>24</v>
      </c>
      <c r="U12" s="20">
        <v>49370.239999999998</v>
      </c>
      <c r="X12" s="20">
        <v>-51</v>
      </c>
      <c r="AF12" s="20" t="e">
        <f>#REF!</f>
        <v>#REF!</v>
      </c>
      <c r="AG12" s="20" t="e">
        <f>#REF!</f>
        <v>#REF!</v>
      </c>
      <c r="AK12" s="20" t="s">
        <v>826</v>
      </c>
    </row>
    <row r="13" spans="1:38" s="20" customFormat="1" ht="43.5" x14ac:dyDescent="0.35">
      <c r="A13" s="20">
        <v>10000312821</v>
      </c>
      <c r="C13" s="20">
        <v>3002393</v>
      </c>
      <c r="E13" s="20" t="s">
        <v>23</v>
      </c>
      <c r="F13" s="20" t="s">
        <v>24</v>
      </c>
      <c r="G13" s="20" t="s">
        <v>25</v>
      </c>
      <c r="H13" s="21">
        <v>43074</v>
      </c>
      <c r="I13" s="21">
        <v>43074</v>
      </c>
      <c r="J13" s="21">
        <v>43081</v>
      </c>
      <c r="K13" s="19"/>
      <c r="L13" s="20" t="s">
        <v>41</v>
      </c>
      <c r="M13" s="22" t="s">
        <v>807</v>
      </c>
      <c r="N13" s="20" t="s">
        <v>508</v>
      </c>
      <c r="O13" s="20" t="s">
        <v>402</v>
      </c>
      <c r="P13" s="20" t="s">
        <v>508</v>
      </c>
      <c r="Q13" s="20" t="s">
        <v>508</v>
      </c>
      <c r="R13" s="22" t="s">
        <v>811</v>
      </c>
      <c r="S13" s="22" t="s">
        <v>812</v>
      </c>
      <c r="U13" s="20">
        <v>1316</v>
      </c>
      <c r="X13" s="20">
        <v>-7</v>
      </c>
      <c r="AK13" s="20" t="s">
        <v>826</v>
      </c>
    </row>
    <row r="14" spans="1:38" s="20" customFormat="1" ht="43.5" x14ac:dyDescent="0.35">
      <c r="A14" s="20">
        <v>10000321706</v>
      </c>
      <c r="B14" s="20">
        <v>1208997</v>
      </c>
      <c r="C14" s="20">
        <v>1666086</v>
      </c>
      <c r="E14" s="20" t="s">
        <v>49</v>
      </c>
      <c r="F14" s="20" t="s">
        <v>24</v>
      </c>
      <c r="G14" s="20" t="s">
        <v>25</v>
      </c>
      <c r="H14" s="21">
        <v>42969</v>
      </c>
      <c r="I14" s="21">
        <v>42969</v>
      </c>
      <c r="J14" s="21">
        <v>43053</v>
      </c>
      <c r="K14" s="19"/>
      <c r="L14" s="20" t="s">
        <v>41</v>
      </c>
      <c r="M14" s="22" t="s">
        <v>814</v>
      </c>
      <c r="O14" s="20" t="s">
        <v>533</v>
      </c>
      <c r="P14" s="22" t="s">
        <v>815</v>
      </c>
      <c r="Q14" s="20" t="s">
        <v>414</v>
      </c>
      <c r="R14" s="22" t="s">
        <v>816</v>
      </c>
      <c r="S14" s="22" t="s">
        <v>804</v>
      </c>
      <c r="T14" s="20">
        <v>44</v>
      </c>
      <c r="V14" s="20">
        <v>0</v>
      </c>
      <c r="W14" s="20">
        <v>120543.61</v>
      </c>
      <c r="X14" s="20">
        <v>-84</v>
      </c>
      <c r="AF14" s="20">
        <v>10000321706</v>
      </c>
      <c r="AG14" s="22" t="s">
        <v>814</v>
      </c>
      <c r="AK14" s="20" t="s">
        <v>826</v>
      </c>
    </row>
    <row r="15" spans="1:38" s="20" customFormat="1" ht="43.5" x14ac:dyDescent="0.35">
      <c r="A15" s="20">
        <v>10100002252</v>
      </c>
      <c r="C15" s="20">
        <v>3002393</v>
      </c>
      <c r="E15" s="20" t="s">
        <v>23</v>
      </c>
      <c r="F15" s="20" t="s">
        <v>24</v>
      </c>
      <c r="G15" s="20" t="s">
        <v>25</v>
      </c>
      <c r="H15" s="21">
        <v>42569</v>
      </c>
      <c r="I15" s="21">
        <v>42569</v>
      </c>
      <c r="J15" s="21">
        <v>42571</v>
      </c>
      <c r="K15" s="19"/>
      <c r="L15" s="20" t="s">
        <v>41</v>
      </c>
      <c r="M15" s="22" t="s">
        <v>779</v>
      </c>
      <c r="N15" s="22" t="s">
        <v>817</v>
      </c>
      <c r="O15" s="20" t="s">
        <v>37</v>
      </c>
      <c r="P15" s="20" t="s">
        <v>256</v>
      </c>
      <c r="Q15" s="20" t="s">
        <v>256</v>
      </c>
      <c r="R15" s="22" t="s">
        <v>818</v>
      </c>
      <c r="S15" s="22" t="s">
        <v>819</v>
      </c>
      <c r="T15" s="20">
        <v>24</v>
      </c>
      <c r="U15" s="20">
        <v>31397.57</v>
      </c>
      <c r="X15" s="20">
        <v>-2</v>
      </c>
      <c r="AF15" s="20">
        <v>10100002252</v>
      </c>
      <c r="AG15" s="22" t="s">
        <v>779</v>
      </c>
      <c r="AK15" s="20" t="s">
        <v>826</v>
      </c>
    </row>
    <row r="16" spans="1:38" s="20" customFormat="1" ht="43.5" x14ac:dyDescent="0.35">
      <c r="A16" s="20">
        <v>10100011523</v>
      </c>
      <c r="C16" s="20">
        <v>3002393</v>
      </c>
      <c r="E16" s="20" t="s">
        <v>23</v>
      </c>
      <c r="F16" s="20" t="s">
        <v>24</v>
      </c>
      <c r="G16" s="20" t="s">
        <v>25</v>
      </c>
      <c r="H16" s="21">
        <v>42768</v>
      </c>
      <c r="I16" s="21">
        <v>42768</v>
      </c>
      <c r="J16" s="21">
        <v>42772</v>
      </c>
      <c r="K16" s="19"/>
      <c r="L16" s="20" t="s">
        <v>41</v>
      </c>
      <c r="M16" s="22" t="s">
        <v>729</v>
      </c>
      <c r="N16" s="22" t="s">
        <v>820</v>
      </c>
      <c r="O16" s="20" t="s">
        <v>36</v>
      </c>
      <c r="P16" s="20" t="s">
        <v>47</v>
      </c>
      <c r="Q16" s="20" t="s">
        <v>47</v>
      </c>
      <c r="R16" s="22" t="s">
        <v>821</v>
      </c>
      <c r="S16" s="22" t="s">
        <v>780</v>
      </c>
      <c r="T16" s="20">
        <v>24</v>
      </c>
      <c r="U16" s="20">
        <v>3825.83</v>
      </c>
      <c r="X16" s="20">
        <v>-4</v>
      </c>
      <c r="AK16" s="20" t="s">
        <v>826</v>
      </c>
    </row>
    <row r="17" spans="1:37" s="20" customFormat="1" x14ac:dyDescent="0.35">
      <c r="A17" s="20">
        <v>10100044083</v>
      </c>
      <c r="C17" s="20">
        <v>3002393</v>
      </c>
      <c r="E17" s="20" t="s">
        <v>23</v>
      </c>
      <c r="F17" s="20" t="s">
        <v>24</v>
      </c>
      <c r="G17" s="20" t="s">
        <v>25</v>
      </c>
      <c r="H17" s="21">
        <v>42396</v>
      </c>
      <c r="I17" s="21">
        <v>42396</v>
      </c>
      <c r="J17" s="21">
        <v>42401</v>
      </c>
      <c r="K17" s="19"/>
      <c r="L17" s="20" t="s">
        <v>567</v>
      </c>
      <c r="M17" s="20" t="s">
        <v>508</v>
      </c>
      <c r="N17" s="20" t="s">
        <v>508</v>
      </c>
      <c r="O17" s="20" t="s">
        <v>508</v>
      </c>
      <c r="P17" s="20" t="s">
        <v>508</v>
      </c>
      <c r="Q17" s="20" t="s">
        <v>508</v>
      </c>
      <c r="R17" s="20" t="s">
        <v>318</v>
      </c>
      <c r="S17" s="20" t="s">
        <v>42</v>
      </c>
      <c r="T17" s="20">
        <v>24</v>
      </c>
      <c r="U17" s="20">
        <v>31397.57</v>
      </c>
      <c r="X17" s="20">
        <v>-5</v>
      </c>
      <c r="AF17" s="20" t="e">
        <f>#REF!</f>
        <v>#REF!</v>
      </c>
      <c r="AG17" s="20" t="e">
        <f>#REF!</f>
        <v>#REF!</v>
      </c>
      <c r="AK17" s="20" t="s">
        <v>826</v>
      </c>
    </row>
    <row r="18" spans="1:37" s="20" customFormat="1" x14ac:dyDescent="0.35">
      <c r="A18" s="20">
        <v>20000012412</v>
      </c>
      <c r="C18" s="20">
        <v>3002393</v>
      </c>
      <c r="E18" s="20" t="s">
        <v>23</v>
      </c>
      <c r="F18" s="20" t="s">
        <v>24</v>
      </c>
      <c r="G18" s="20" t="s">
        <v>25</v>
      </c>
      <c r="H18" s="21">
        <v>42505</v>
      </c>
      <c r="I18" s="21">
        <v>42505</v>
      </c>
      <c r="J18" s="21">
        <v>42514</v>
      </c>
      <c r="K18" s="19"/>
      <c r="L18" s="20" t="s">
        <v>575</v>
      </c>
      <c r="M18" s="20" t="s">
        <v>47</v>
      </c>
      <c r="N18" s="20" t="s">
        <v>300</v>
      </c>
      <c r="O18" s="20" t="s">
        <v>47</v>
      </c>
      <c r="P18" s="20" t="s">
        <v>300</v>
      </c>
      <c r="Q18" s="20" t="s">
        <v>300</v>
      </c>
      <c r="R18" s="20" t="s">
        <v>570</v>
      </c>
      <c r="S18" s="20" t="s">
        <v>160</v>
      </c>
      <c r="T18" s="20">
        <v>24</v>
      </c>
      <c r="U18" s="20">
        <v>31397.57</v>
      </c>
      <c r="X18" s="20">
        <v>-9</v>
      </c>
      <c r="AK18" s="20" t="s">
        <v>826</v>
      </c>
    </row>
    <row r="19" spans="1:37" s="20" customFormat="1" x14ac:dyDescent="0.35">
      <c r="A19" s="20">
        <v>30000059096</v>
      </c>
      <c r="C19" s="20">
        <v>3002393</v>
      </c>
      <c r="E19" s="20" t="s">
        <v>23</v>
      </c>
      <c r="F19" s="20" t="s">
        <v>24</v>
      </c>
      <c r="G19" s="20" t="s">
        <v>25</v>
      </c>
      <c r="H19" s="21">
        <v>42694</v>
      </c>
      <c r="I19" s="21">
        <v>42694</v>
      </c>
      <c r="J19" s="21">
        <v>42703</v>
      </c>
      <c r="K19" s="19"/>
      <c r="L19" s="20" t="s">
        <v>41</v>
      </c>
      <c r="M19" s="20" t="s">
        <v>37</v>
      </c>
      <c r="N19" s="20" t="s">
        <v>47</v>
      </c>
      <c r="O19" s="20" t="s">
        <v>37</v>
      </c>
      <c r="P19" s="20" t="s">
        <v>47</v>
      </c>
      <c r="Q19" s="20" t="s">
        <v>47</v>
      </c>
      <c r="R19" s="20" t="s">
        <v>576</v>
      </c>
      <c r="S19" s="20" t="s">
        <v>112</v>
      </c>
      <c r="T19" s="20">
        <v>24</v>
      </c>
      <c r="U19" s="20">
        <v>0</v>
      </c>
      <c r="X19" s="20">
        <v>-9</v>
      </c>
      <c r="AK19" s="20" t="s">
        <v>826</v>
      </c>
    </row>
    <row r="20" spans="1:37" s="20" customFormat="1" x14ac:dyDescent="0.35">
      <c r="A20" s="20">
        <v>30000063824</v>
      </c>
      <c r="B20" s="20">
        <v>1659989</v>
      </c>
      <c r="C20" s="20">
        <v>3002393</v>
      </c>
      <c r="E20" s="20" t="s">
        <v>49</v>
      </c>
      <c r="F20" s="20" t="s">
        <v>24</v>
      </c>
      <c r="G20" s="20" t="s">
        <v>25</v>
      </c>
      <c r="H20" s="21">
        <v>42814</v>
      </c>
      <c r="I20" s="21">
        <v>42814</v>
      </c>
      <c r="J20" s="21">
        <v>42863</v>
      </c>
      <c r="K20" s="19">
        <v>1</v>
      </c>
      <c r="L20" s="20" t="s">
        <v>61</v>
      </c>
      <c r="M20" s="20" t="s">
        <v>508</v>
      </c>
      <c r="O20" s="20" t="s">
        <v>508</v>
      </c>
      <c r="P20" s="20" t="s">
        <v>401</v>
      </c>
      <c r="Q20" s="20" t="s">
        <v>401</v>
      </c>
      <c r="R20" s="20" t="s">
        <v>457</v>
      </c>
      <c r="S20" s="20" t="s">
        <v>432</v>
      </c>
      <c r="V20" s="20">
        <v>0</v>
      </c>
      <c r="W20" s="20">
        <v>125457.11</v>
      </c>
      <c r="X20" s="20">
        <v>-49</v>
      </c>
      <c r="AK20" s="20" t="s">
        <v>826</v>
      </c>
    </row>
    <row r="21" spans="1:37" s="20" customFormat="1" x14ac:dyDescent="0.35">
      <c r="A21" s="20">
        <v>30000090712</v>
      </c>
      <c r="C21" s="20">
        <v>3002393</v>
      </c>
      <c r="E21" s="20" t="s">
        <v>23</v>
      </c>
      <c r="F21" s="20" t="s">
        <v>24</v>
      </c>
      <c r="G21" s="20" t="s">
        <v>25</v>
      </c>
      <c r="H21" s="21">
        <v>42743</v>
      </c>
      <c r="I21" s="21">
        <v>42743</v>
      </c>
      <c r="J21" s="21">
        <v>42753</v>
      </c>
      <c r="K21" s="19"/>
      <c r="L21" s="20" t="s">
        <v>41</v>
      </c>
      <c r="M21" s="20" t="s">
        <v>533</v>
      </c>
      <c r="N21" s="20" t="s">
        <v>190</v>
      </c>
      <c r="O21" s="20" t="s">
        <v>533</v>
      </c>
      <c r="P21" s="20" t="s">
        <v>190</v>
      </c>
      <c r="Q21" s="20" t="s">
        <v>190</v>
      </c>
      <c r="R21" s="20" t="s">
        <v>586</v>
      </c>
      <c r="S21" s="20" t="s">
        <v>583</v>
      </c>
      <c r="T21" s="20">
        <v>24</v>
      </c>
      <c r="U21" s="20">
        <v>56118.45</v>
      </c>
      <c r="X21" s="20">
        <v>-10</v>
      </c>
      <c r="AF21" s="20" t="e">
        <f>#REF!</f>
        <v>#REF!</v>
      </c>
      <c r="AG21" s="20" t="e">
        <f>#REF!</f>
        <v>#REF!</v>
      </c>
      <c r="AK21" s="20" t="s">
        <v>826</v>
      </c>
    </row>
    <row r="22" spans="1:37" s="20" customFormat="1" x14ac:dyDescent="0.35">
      <c r="A22" s="20">
        <v>51000023949</v>
      </c>
      <c r="C22" s="20">
        <v>279034</v>
      </c>
      <c r="E22" s="20" t="s">
        <v>23</v>
      </c>
      <c r="F22" s="20" t="s">
        <v>24</v>
      </c>
      <c r="G22" s="20" t="s">
        <v>25</v>
      </c>
      <c r="H22" s="21">
        <v>42978</v>
      </c>
      <c r="I22" s="21">
        <v>42978</v>
      </c>
      <c r="J22" s="21">
        <v>42986</v>
      </c>
      <c r="K22" s="19"/>
      <c r="L22" s="20" t="s">
        <v>41</v>
      </c>
      <c r="M22" s="20" t="s">
        <v>591</v>
      </c>
      <c r="N22" s="20" t="s">
        <v>591</v>
      </c>
      <c r="O22" s="20" t="s">
        <v>591</v>
      </c>
      <c r="P22" s="20" t="s">
        <v>591</v>
      </c>
      <c r="Q22" s="20" t="s">
        <v>591</v>
      </c>
      <c r="R22" s="20" t="s">
        <v>80</v>
      </c>
      <c r="S22" s="20" t="s">
        <v>160</v>
      </c>
      <c r="T22" s="20">
        <v>24</v>
      </c>
      <c r="U22" s="20">
        <v>15293.97</v>
      </c>
      <c r="X22" s="20">
        <v>-8</v>
      </c>
      <c r="AK22" s="20" t="s">
        <v>826</v>
      </c>
    </row>
    <row r="23" spans="1:37" s="20" customFormat="1" x14ac:dyDescent="0.35">
      <c r="A23" s="20">
        <v>61000000069</v>
      </c>
      <c r="B23" s="20">
        <v>1208997</v>
      </c>
      <c r="C23" s="20">
        <v>354412</v>
      </c>
      <c r="E23" s="20" t="s">
        <v>49</v>
      </c>
      <c r="F23" s="20" t="s">
        <v>24</v>
      </c>
      <c r="G23" s="20" t="s">
        <v>25</v>
      </c>
      <c r="H23" s="21">
        <v>42936</v>
      </c>
      <c r="I23" s="21">
        <v>42936</v>
      </c>
      <c r="J23" s="21">
        <v>42941</v>
      </c>
      <c r="K23" s="19"/>
      <c r="L23" s="20" t="s">
        <v>41</v>
      </c>
      <c r="M23" s="20" t="s">
        <v>497</v>
      </c>
      <c r="O23" s="20" t="s">
        <v>497</v>
      </c>
      <c r="P23" s="20" t="s">
        <v>42</v>
      </c>
      <c r="Q23" s="20" t="s">
        <v>42</v>
      </c>
      <c r="R23" s="20" t="s">
        <v>121</v>
      </c>
      <c r="S23" s="20" t="s">
        <v>117</v>
      </c>
      <c r="T23" s="20">
        <v>243</v>
      </c>
      <c r="V23" s="20">
        <v>0</v>
      </c>
      <c r="W23" s="20">
        <v>24406.69</v>
      </c>
      <c r="X23" s="20">
        <v>-5</v>
      </c>
      <c r="AK23" s="20" t="s">
        <v>826</v>
      </c>
    </row>
    <row r="24" spans="1:37" s="20" customFormat="1" x14ac:dyDescent="0.35">
      <c r="A24" s="20">
        <v>61000004368</v>
      </c>
      <c r="B24" s="20">
        <v>1249265</v>
      </c>
      <c r="C24" s="20">
        <v>3002393</v>
      </c>
      <c r="E24" s="20" t="s">
        <v>49</v>
      </c>
      <c r="F24" s="20" t="s">
        <v>24</v>
      </c>
      <c r="G24" s="20" t="s">
        <v>25</v>
      </c>
      <c r="H24" s="21">
        <v>42850</v>
      </c>
      <c r="I24" s="21">
        <v>42850</v>
      </c>
      <c r="J24" s="21">
        <v>42853</v>
      </c>
      <c r="K24" s="19"/>
      <c r="L24" s="20" t="s">
        <v>41</v>
      </c>
      <c r="M24" s="20" t="s">
        <v>36</v>
      </c>
      <c r="O24" s="20" t="s">
        <v>36</v>
      </c>
      <c r="P24" s="20" t="s">
        <v>62</v>
      </c>
      <c r="Q24" s="20" t="s">
        <v>62</v>
      </c>
      <c r="R24" s="20" t="s">
        <v>112</v>
      </c>
      <c r="S24" s="20" t="s">
        <v>624</v>
      </c>
      <c r="T24" s="20">
        <v>243</v>
      </c>
      <c r="V24" s="20">
        <v>0</v>
      </c>
      <c r="W24" s="20">
        <v>26283.63</v>
      </c>
      <c r="X24" s="20">
        <v>-3</v>
      </c>
      <c r="AF24" s="20" t="e">
        <f>#REF!</f>
        <v>#REF!</v>
      </c>
      <c r="AG24" s="20" t="e">
        <f>#REF!</f>
        <v>#REF!</v>
      </c>
      <c r="AK24" s="20" t="s">
        <v>826</v>
      </c>
    </row>
    <row r="25" spans="1:37" s="20" customFormat="1" x14ac:dyDescent="0.35">
      <c r="A25" s="20">
        <v>61000032610</v>
      </c>
      <c r="B25" s="20">
        <v>1421250</v>
      </c>
      <c r="C25" s="20">
        <v>3005429</v>
      </c>
      <c r="E25" s="20" t="s">
        <v>49</v>
      </c>
      <c r="F25" s="20" t="s">
        <v>24</v>
      </c>
      <c r="G25" s="20" t="s">
        <v>25</v>
      </c>
      <c r="H25" s="21">
        <v>42952</v>
      </c>
      <c r="I25" s="21">
        <v>42952</v>
      </c>
      <c r="J25" s="21">
        <v>42956</v>
      </c>
      <c r="K25" s="19"/>
      <c r="L25" s="20" t="s">
        <v>41</v>
      </c>
      <c r="M25" s="20" t="s">
        <v>47</v>
      </c>
      <c r="O25" s="20" t="s">
        <v>47</v>
      </c>
      <c r="P25" s="20" t="s">
        <v>630</v>
      </c>
      <c r="Q25" s="20" t="s">
        <v>630</v>
      </c>
      <c r="R25" s="20" t="s">
        <v>63</v>
      </c>
      <c r="S25" s="20" t="s">
        <v>137</v>
      </c>
      <c r="V25" s="20">
        <v>0</v>
      </c>
      <c r="W25" s="20">
        <v>24827.56</v>
      </c>
      <c r="X25" s="20">
        <v>-4</v>
      </c>
      <c r="AF25" s="20" t="e">
        <f>#REF!</f>
        <v>#REF!</v>
      </c>
      <c r="AG25" s="20" t="e">
        <f>#REF!</f>
        <v>#REF!</v>
      </c>
      <c r="AK25" s="20" t="s">
        <v>826</v>
      </c>
    </row>
    <row r="26" spans="1:37" s="20" customFormat="1" x14ac:dyDescent="0.35">
      <c r="A26" s="20">
        <v>71000011218</v>
      </c>
      <c r="B26" s="20">
        <v>477023</v>
      </c>
      <c r="C26" s="20">
        <v>279034</v>
      </c>
      <c r="E26" s="20" t="s">
        <v>49</v>
      </c>
      <c r="F26" s="20" t="s">
        <v>24</v>
      </c>
      <c r="G26" s="20" t="s">
        <v>25</v>
      </c>
      <c r="H26" s="21">
        <v>42721</v>
      </c>
      <c r="I26" s="21">
        <v>42721</v>
      </c>
      <c r="J26" s="21">
        <v>42727</v>
      </c>
      <c r="K26" s="19"/>
      <c r="L26" s="20" t="s">
        <v>41</v>
      </c>
      <c r="M26" s="20" t="s">
        <v>402</v>
      </c>
      <c r="N26" s="20" t="s">
        <v>402</v>
      </c>
      <c r="O26" s="20" t="s">
        <v>402</v>
      </c>
      <c r="P26" s="20" t="s">
        <v>414</v>
      </c>
      <c r="Q26" s="20" t="s">
        <v>414</v>
      </c>
      <c r="R26" s="20" t="s">
        <v>639</v>
      </c>
      <c r="S26" s="20" t="s">
        <v>509</v>
      </c>
      <c r="T26" s="20">
        <v>3024</v>
      </c>
      <c r="V26" s="20">
        <v>0</v>
      </c>
      <c r="W26" s="20">
        <v>0</v>
      </c>
      <c r="X26" s="20">
        <v>-6</v>
      </c>
      <c r="AF26" s="20" t="e">
        <f>#REF!</f>
        <v>#REF!</v>
      </c>
      <c r="AG26" s="20" t="e">
        <f>#REF!</f>
        <v>#REF!</v>
      </c>
      <c r="AK26" s="20" t="s">
        <v>826</v>
      </c>
    </row>
    <row r="27" spans="1:37" s="20" customFormat="1" x14ac:dyDescent="0.35">
      <c r="A27" s="20">
        <v>81000026331</v>
      </c>
      <c r="C27" s="20">
        <v>3002393</v>
      </c>
      <c r="E27" s="20" t="s">
        <v>23</v>
      </c>
      <c r="F27" s="20" t="s">
        <v>24</v>
      </c>
      <c r="G27" s="20" t="s">
        <v>25</v>
      </c>
      <c r="H27" s="21">
        <v>42626</v>
      </c>
      <c r="I27" s="21">
        <v>42626</v>
      </c>
      <c r="J27" s="21">
        <v>42628</v>
      </c>
      <c r="K27" s="19"/>
      <c r="L27" s="23" t="s">
        <v>661</v>
      </c>
      <c r="M27" s="20" t="s">
        <v>646</v>
      </c>
      <c r="N27" s="20" t="s">
        <v>645</v>
      </c>
      <c r="O27" s="20" t="s">
        <v>646</v>
      </c>
      <c r="P27" s="20" t="s">
        <v>645</v>
      </c>
      <c r="Q27" s="20" t="s">
        <v>645</v>
      </c>
      <c r="R27" s="20" t="s">
        <v>42</v>
      </c>
      <c r="S27" s="20" t="s">
        <v>301</v>
      </c>
      <c r="T27" s="20">
        <v>45</v>
      </c>
      <c r="U27" s="20">
        <v>1317.47</v>
      </c>
      <c r="X27" s="20">
        <v>-2</v>
      </c>
      <c r="AF27" s="20" t="e">
        <f>#REF!</f>
        <v>#REF!</v>
      </c>
      <c r="AG27" s="20" t="e">
        <f>#REF!</f>
        <v>#REF!</v>
      </c>
      <c r="AK27" s="20" t="s">
        <v>826</v>
      </c>
    </row>
    <row r="28" spans="1:37" s="20" customFormat="1" x14ac:dyDescent="0.35">
      <c r="A28" s="20">
        <v>81000028273</v>
      </c>
      <c r="B28" s="20">
        <v>1751046</v>
      </c>
      <c r="C28" s="20">
        <v>2460593</v>
      </c>
      <c r="E28" s="20" t="s">
        <v>49</v>
      </c>
      <c r="F28" s="20" t="s">
        <v>24</v>
      </c>
      <c r="G28" s="20" t="s">
        <v>25</v>
      </c>
      <c r="H28" s="21">
        <v>42617</v>
      </c>
      <c r="I28" s="21">
        <v>42617</v>
      </c>
      <c r="J28" s="21">
        <v>42646</v>
      </c>
      <c r="K28" s="19"/>
      <c r="L28" s="20" t="s">
        <v>686</v>
      </c>
      <c r="M28" s="20" t="s">
        <v>687</v>
      </c>
      <c r="O28" s="20" t="s">
        <v>687</v>
      </c>
      <c r="P28" s="20" t="s">
        <v>241</v>
      </c>
      <c r="Q28" s="20" t="s">
        <v>241</v>
      </c>
      <c r="R28" s="20" t="s">
        <v>434</v>
      </c>
      <c r="S28" s="20" t="s">
        <v>509</v>
      </c>
      <c r="T28" s="20">
        <v>244</v>
      </c>
      <c r="V28" s="20">
        <v>0</v>
      </c>
      <c r="W28" s="20">
        <v>45670.61</v>
      </c>
      <c r="X28" s="20">
        <v>-29</v>
      </c>
      <c r="AF28" s="20" t="e">
        <f>#REF!</f>
        <v>#REF!</v>
      </c>
      <c r="AG28" s="20" t="e">
        <f>#REF!</f>
        <v>#REF!</v>
      </c>
      <c r="AK28" s="20" t="s">
        <v>826</v>
      </c>
    </row>
    <row r="29" spans="1:37" s="20" customFormat="1" x14ac:dyDescent="0.35">
      <c r="A29" s="20">
        <v>94000026415</v>
      </c>
      <c r="C29" s="20">
        <v>3002393</v>
      </c>
      <c r="E29" s="20" t="s">
        <v>23</v>
      </c>
      <c r="F29" s="20" t="s">
        <v>24</v>
      </c>
      <c r="G29" s="20" t="s">
        <v>25</v>
      </c>
      <c r="H29" s="21">
        <v>42987</v>
      </c>
      <c r="I29" s="21">
        <v>42987</v>
      </c>
      <c r="J29" s="21">
        <v>43006</v>
      </c>
      <c r="K29" s="19"/>
      <c r="L29" s="20" t="s">
        <v>41</v>
      </c>
      <c r="M29" s="20" t="s">
        <v>497</v>
      </c>
      <c r="N29" s="20" t="s">
        <v>256</v>
      </c>
      <c r="O29" s="20" t="s">
        <v>497</v>
      </c>
      <c r="P29" s="20" t="s">
        <v>256</v>
      </c>
      <c r="Q29" s="20" t="s">
        <v>256</v>
      </c>
      <c r="R29" s="20" t="s">
        <v>222</v>
      </c>
      <c r="S29" s="20" t="s">
        <v>509</v>
      </c>
      <c r="T29" s="20">
        <v>24</v>
      </c>
      <c r="U29" s="20">
        <v>31270.13</v>
      </c>
      <c r="X29" s="20">
        <v>-19</v>
      </c>
      <c r="AK29" s="20" t="s">
        <v>826</v>
      </c>
    </row>
    <row r="30" spans="1:37" s="20" customFormat="1" x14ac:dyDescent="0.35">
      <c r="A30" s="20">
        <v>94000029746</v>
      </c>
      <c r="C30" s="20">
        <v>3002393</v>
      </c>
      <c r="E30" s="20" t="s">
        <v>23</v>
      </c>
      <c r="F30" s="20" t="s">
        <v>24</v>
      </c>
      <c r="G30" s="20" t="s">
        <v>25</v>
      </c>
      <c r="H30" s="21">
        <v>42952</v>
      </c>
      <c r="I30" s="21">
        <v>42952</v>
      </c>
      <c r="J30" s="21">
        <v>42964</v>
      </c>
      <c r="K30" s="19"/>
      <c r="L30" s="23" t="s">
        <v>189</v>
      </c>
      <c r="M30" s="20" t="s">
        <v>47</v>
      </c>
      <c r="N30" s="20" t="s">
        <v>190</v>
      </c>
      <c r="O30" s="20" t="s">
        <v>47</v>
      </c>
      <c r="P30" s="20" t="s">
        <v>190</v>
      </c>
      <c r="Q30" s="20" t="s">
        <v>190</v>
      </c>
      <c r="R30" s="20" t="s">
        <v>42</v>
      </c>
      <c r="S30" s="20" t="s">
        <v>310</v>
      </c>
      <c r="T30" s="20">
        <v>24</v>
      </c>
      <c r="U30" s="20">
        <v>31270.13</v>
      </c>
      <c r="X30" s="20">
        <v>-12</v>
      </c>
      <c r="AF30" s="20" t="e">
        <f>#REF!</f>
        <v>#REF!</v>
      </c>
      <c r="AG30" s="20" t="e">
        <f>#REF!</f>
        <v>#REF!</v>
      </c>
      <c r="AK30" s="20" t="s">
        <v>826</v>
      </c>
    </row>
    <row r="39" spans="8:17" x14ac:dyDescent="0.35">
      <c r="H39" s="24"/>
    </row>
    <row r="41" spans="8:17" x14ac:dyDescent="0.35">
      <c r="I41" t="s">
        <v>827</v>
      </c>
      <c r="N41" t="s">
        <v>828</v>
      </c>
      <c r="O41">
        <v>2</v>
      </c>
      <c r="P41">
        <v>28</v>
      </c>
      <c r="Q41" s="25">
        <v>5.5E-2</v>
      </c>
    </row>
    <row r="42" spans="8:17" x14ac:dyDescent="0.35">
      <c r="H42">
        <v>2</v>
      </c>
      <c r="I42">
        <v>30</v>
      </c>
      <c r="J42" t="s">
        <v>829</v>
      </c>
      <c r="N42" t="s">
        <v>830</v>
      </c>
      <c r="O42">
        <v>2</v>
      </c>
      <c r="P42">
        <v>28</v>
      </c>
      <c r="Q42" s="25">
        <v>6.6000000000000003E-2</v>
      </c>
    </row>
    <row r="43" spans="8:17" x14ac:dyDescent="0.35">
      <c r="H43">
        <v>2</v>
      </c>
      <c r="I43">
        <v>30</v>
      </c>
      <c r="J43" t="s">
        <v>831</v>
      </c>
      <c r="N43" t="s">
        <v>832</v>
      </c>
      <c r="O43">
        <v>4</v>
      </c>
      <c r="P43">
        <v>26</v>
      </c>
      <c r="Q43" s="25">
        <v>0.13300000000000001</v>
      </c>
    </row>
    <row r="44" spans="8:17" x14ac:dyDescent="0.35">
      <c r="H44">
        <v>4</v>
      </c>
      <c r="I44">
        <v>30</v>
      </c>
      <c r="J44" t="s">
        <v>830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LOS</vt:lpstr>
      <vt:lpstr>Readmit DX</vt:lpstr>
      <vt:lpstr>Sheet5</vt:lpstr>
      <vt:lpstr>Prepped data</vt:lpstr>
      <vt:lpstr>Comorbids</vt:lpstr>
      <vt:lpstr>'Prepped data'!CER_RAW_STROKE_20162018_FINAL</vt:lpstr>
      <vt:lpstr>Sheet1!CER_RAW_STROKE_20162018_FINAL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Sandrakumar, Shageenth</dc:creator>
  <dc:description/>
  <cp:lastModifiedBy>Lichtenthal, James</cp:lastModifiedBy>
  <cp:revision>4</cp:revision>
  <dcterms:created xsi:type="dcterms:W3CDTF">2018-11-15T02:28:14Z</dcterms:created>
  <dcterms:modified xsi:type="dcterms:W3CDTF">2018-12-04T20:55:34Z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At Buffalo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