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 activeTab="6"/>
  </bookViews>
  <sheets>
    <sheet name="table  for temp and rain fall" sheetId="7" r:id="rId1"/>
    <sheet name="Sheet2" sheetId="8" r:id="rId2"/>
    <sheet name="lowest temp" sheetId="9" r:id="rId3"/>
    <sheet name="Data" sheetId="5" r:id="rId4"/>
    <sheet name="Problem1" sheetId="2" r:id="rId5"/>
    <sheet name="Problem2" sheetId="6" r:id="rId6"/>
    <sheet name="Problem3" sheetId="3" r:id="rId7"/>
  </sheets>
  <calcPr calcId="152511"/>
  <pivotCaches>
    <pivotCache cacheId="5" r:id="rId8"/>
    <pivotCache cacheId="13" r:id="rId9"/>
  </pivotCaches>
</workbook>
</file>

<file path=xl/calcChain.xml><?xml version="1.0" encoding="utf-8"?>
<calcChain xmlns="http://schemas.openxmlformats.org/spreadsheetml/2006/main">
  <c r="E4" i="3" l="1"/>
  <c r="F4" i="3"/>
  <c r="G4" i="3"/>
  <c r="D4" i="3"/>
  <c r="D5" i="3"/>
  <c r="D6" i="3"/>
  <c r="D7" i="3"/>
  <c r="D8" i="3"/>
  <c r="D9" i="3"/>
  <c r="D10" i="3"/>
  <c r="D11" i="3"/>
  <c r="D12" i="3"/>
  <c r="D13" i="3"/>
  <c r="D14" i="3"/>
  <c r="D15" i="3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3" i="5"/>
  <c r="AD164" i="5"/>
  <c r="AD165" i="5"/>
  <c r="AD166" i="5"/>
  <c r="AD167" i="5"/>
  <c r="AD168" i="5"/>
  <c r="AD169" i="5"/>
  <c r="AD170" i="5"/>
  <c r="AD171" i="5"/>
  <c r="AD172" i="5"/>
  <c r="AD173" i="5"/>
  <c r="AD174" i="5"/>
  <c r="AD175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8" i="5"/>
  <c r="AD189" i="5"/>
  <c r="AD190" i="5"/>
  <c r="AD191" i="5"/>
  <c r="AD192" i="5"/>
  <c r="AD193" i="5"/>
  <c r="AD194" i="5"/>
  <c r="AD195" i="5"/>
  <c r="AD196" i="5"/>
  <c r="AD197" i="5"/>
  <c r="AD198" i="5"/>
  <c r="AD199" i="5"/>
  <c r="AD200" i="5"/>
  <c r="AD201" i="5"/>
  <c r="AD202" i="5"/>
  <c r="AD203" i="5"/>
  <c r="AD204" i="5"/>
  <c r="AD205" i="5"/>
  <c r="AD206" i="5"/>
  <c r="AD207" i="5"/>
  <c r="AD208" i="5"/>
  <c r="AD209" i="5"/>
  <c r="AD210" i="5"/>
  <c r="AD211" i="5"/>
  <c r="AD212" i="5"/>
  <c r="AD213" i="5"/>
  <c r="AD214" i="5"/>
  <c r="AD215" i="5"/>
  <c r="AD216" i="5"/>
  <c r="AD217" i="5"/>
  <c r="AD218" i="5"/>
  <c r="AD219" i="5"/>
  <c r="AD220" i="5"/>
  <c r="AD221" i="5"/>
  <c r="AD222" i="5"/>
  <c r="AD223" i="5"/>
  <c r="AD224" i="5"/>
  <c r="AD225" i="5"/>
  <c r="AD226" i="5"/>
  <c r="AD227" i="5"/>
  <c r="AD228" i="5"/>
  <c r="AD229" i="5"/>
  <c r="AD230" i="5"/>
  <c r="AD231" i="5"/>
  <c r="AD232" i="5"/>
  <c r="AD233" i="5"/>
  <c r="AD234" i="5"/>
  <c r="AD235" i="5"/>
  <c r="AD236" i="5"/>
  <c r="AD237" i="5"/>
  <c r="AD238" i="5"/>
  <c r="AD239" i="5"/>
  <c r="AD240" i="5"/>
  <c r="AD241" i="5"/>
  <c r="AD242" i="5"/>
  <c r="AD243" i="5"/>
  <c r="AD244" i="5"/>
  <c r="AD245" i="5"/>
  <c r="AD246" i="5"/>
  <c r="AD247" i="5"/>
  <c r="AD248" i="5"/>
  <c r="AD249" i="5"/>
  <c r="AD250" i="5"/>
  <c r="AD251" i="5"/>
  <c r="AD252" i="5"/>
  <c r="AD253" i="5"/>
  <c r="AD254" i="5"/>
  <c r="AD255" i="5"/>
  <c r="AD256" i="5"/>
  <c r="AD257" i="5"/>
  <c r="AD258" i="5"/>
  <c r="AD259" i="5"/>
  <c r="AD260" i="5"/>
  <c r="AD261" i="5"/>
  <c r="AD262" i="5"/>
  <c r="AD263" i="5"/>
  <c r="AD264" i="5"/>
  <c r="AD265" i="5"/>
  <c r="AD266" i="5"/>
  <c r="AD267" i="5"/>
  <c r="AD268" i="5"/>
  <c r="AD269" i="5"/>
  <c r="AD270" i="5"/>
  <c r="AD271" i="5"/>
  <c r="AD272" i="5"/>
  <c r="AD273" i="5"/>
  <c r="AD274" i="5"/>
  <c r="AD275" i="5"/>
  <c r="AD276" i="5"/>
  <c r="AD277" i="5"/>
  <c r="AD278" i="5"/>
  <c r="AD279" i="5"/>
  <c r="AD280" i="5"/>
  <c r="AD281" i="5"/>
  <c r="AD282" i="5"/>
  <c r="AD283" i="5"/>
  <c r="AD284" i="5"/>
  <c r="AD285" i="5"/>
  <c r="AD286" i="5"/>
  <c r="AD287" i="5"/>
  <c r="AD288" i="5"/>
  <c r="AD289" i="5"/>
  <c r="AD290" i="5"/>
  <c r="AD291" i="5"/>
  <c r="AD292" i="5"/>
  <c r="AD293" i="5"/>
  <c r="AD294" i="5"/>
  <c r="AD295" i="5"/>
  <c r="AD296" i="5"/>
  <c r="AD297" i="5"/>
  <c r="AD298" i="5"/>
  <c r="AD299" i="5"/>
  <c r="AD300" i="5"/>
  <c r="AD301" i="5"/>
  <c r="AD302" i="5"/>
  <c r="AD303" i="5"/>
  <c r="AD304" i="5"/>
  <c r="AD305" i="5"/>
  <c r="AD306" i="5"/>
  <c r="AD307" i="5"/>
  <c r="AD308" i="5"/>
  <c r="AD309" i="5"/>
  <c r="AD310" i="5"/>
  <c r="AD311" i="5"/>
  <c r="AD312" i="5"/>
  <c r="AD313" i="5"/>
  <c r="AD314" i="5"/>
  <c r="AD315" i="5"/>
  <c r="AD316" i="5"/>
  <c r="AD317" i="5"/>
  <c r="AD318" i="5"/>
  <c r="AD319" i="5"/>
  <c r="AD320" i="5"/>
  <c r="AD321" i="5"/>
  <c r="AD322" i="5"/>
  <c r="AD323" i="5"/>
  <c r="AD324" i="5"/>
  <c r="AD325" i="5"/>
  <c r="AD326" i="5"/>
  <c r="AD327" i="5"/>
  <c r="AD328" i="5"/>
  <c r="AD329" i="5"/>
  <c r="AD330" i="5"/>
  <c r="AD331" i="5"/>
  <c r="AD332" i="5"/>
  <c r="AD333" i="5"/>
  <c r="AD334" i="5"/>
  <c r="AD335" i="5"/>
  <c r="AD336" i="5"/>
  <c r="AD337" i="5"/>
  <c r="AD338" i="5"/>
  <c r="AD339" i="5"/>
  <c r="AD340" i="5"/>
  <c r="AD341" i="5"/>
  <c r="AD342" i="5"/>
  <c r="AD343" i="5"/>
  <c r="AD344" i="5"/>
  <c r="AD345" i="5"/>
  <c r="AD346" i="5"/>
  <c r="AD347" i="5"/>
  <c r="AD348" i="5"/>
  <c r="AD349" i="5"/>
  <c r="AD350" i="5"/>
  <c r="AD351" i="5"/>
  <c r="AD352" i="5"/>
  <c r="AD353" i="5"/>
  <c r="AD354" i="5"/>
  <c r="AD355" i="5"/>
  <c r="AD356" i="5"/>
  <c r="AD357" i="5"/>
  <c r="AD358" i="5"/>
  <c r="AD359" i="5"/>
  <c r="AD360" i="5"/>
  <c r="AD361" i="5"/>
  <c r="AD362" i="5"/>
  <c r="AD363" i="5"/>
  <c r="AD364" i="5"/>
  <c r="AD365" i="5"/>
  <c r="AD366" i="5"/>
  <c r="AD367" i="5"/>
  <c r="AD368" i="5"/>
  <c r="AD369" i="5"/>
  <c r="AD370" i="5"/>
  <c r="AD371" i="5"/>
  <c r="AD372" i="5"/>
  <c r="AD373" i="5"/>
  <c r="AD374" i="5"/>
  <c r="AD375" i="5"/>
  <c r="AD376" i="5"/>
  <c r="AD377" i="5"/>
  <c r="AD378" i="5"/>
  <c r="AD379" i="5"/>
  <c r="AD380" i="5"/>
  <c r="AD381" i="5"/>
  <c r="AD382" i="5"/>
  <c r="AD383" i="5"/>
  <c r="AD384" i="5"/>
  <c r="AD385" i="5"/>
  <c r="AD386" i="5"/>
  <c r="AD387" i="5"/>
  <c r="AD388" i="5"/>
  <c r="AD389" i="5"/>
  <c r="AD390" i="5"/>
  <c r="AD391" i="5"/>
  <c r="AD392" i="5"/>
  <c r="AD393" i="5"/>
  <c r="AD394" i="5"/>
  <c r="AD395" i="5"/>
  <c r="AD396" i="5"/>
  <c r="AD397" i="5"/>
  <c r="AD398" i="5"/>
  <c r="AD399" i="5"/>
  <c r="AD400" i="5"/>
  <c r="AD401" i="5"/>
  <c r="AD402" i="5"/>
  <c r="AD403" i="5"/>
  <c r="AD404" i="5"/>
  <c r="AD405" i="5"/>
  <c r="AD406" i="5"/>
  <c r="AD407" i="5"/>
  <c r="AD408" i="5"/>
  <c r="AD409" i="5"/>
  <c r="AD410" i="5"/>
  <c r="AD411" i="5"/>
  <c r="AD412" i="5"/>
  <c r="AD413" i="5"/>
  <c r="AD414" i="5"/>
  <c r="AD415" i="5"/>
  <c r="AD416" i="5"/>
  <c r="AD417" i="5"/>
  <c r="AD418" i="5"/>
  <c r="AD419" i="5"/>
  <c r="AD420" i="5"/>
  <c r="AD421" i="5"/>
  <c r="AD422" i="5"/>
  <c r="AD423" i="5"/>
  <c r="AD424" i="5"/>
  <c r="AD425" i="5"/>
  <c r="AD426" i="5"/>
  <c r="AD427" i="5"/>
  <c r="AD428" i="5"/>
  <c r="AD429" i="5"/>
  <c r="AD430" i="5"/>
  <c r="AD431" i="5"/>
  <c r="AD432" i="5"/>
  <c r="AD433" i="5"/>
  <c r="AD434" i="5"/>
  <c r="AD435" i="5"/>
  <c r="AD436" i="5"/>
  <c r="AD437" i="5"/>
  <c r="AD438" i="5"/>
  <c r="AD439" i="5"/>
  <c r="AD440" i="5"/>
  <c r="AD441" i="5"/>
  <c r="AD442" i="5"/>
  <c r="AD443" i="5"/>
  <c r="AD444" i="5"/>
  <c r="AD445" i="5"/>
  <c r="AD446" i="5"/>
  <c r="AD447" i="5"/>
  <c r="AD448" i="5"/>
  <c r="AD449" i="5"/>
  <c r="AD450" i="5"/>
  <c r="AD451" i="5"/>
  <c r="AD452" i="5"/>
  <c r="AD453" i="5"/>
  <c r="AD454" i="5"/>
  <c r="AD455" i="5"/>
  <c r="AD456" i="5"/>
  <c r="AD457" i="5"/>
  <c r="AD458" i="5"/>
  <c r="AD459" i="5"/>
  <c r="AD460" i="5"/>
  <c r="AD461" i="5"/>
  <c r="AD462" i="5"/>
  <c r="AD463" i="5"/>
  <c r="AD464" i="5"/>
  <c r="AD465" i="5"/>
  <c r="AD466" i="5"/>
  <c r="AD467" i="5"/>
  <c r="AD468" i="5"/>
  <c r="AD469" i="5"/>
  <c r="AD470" i="5"/>
  <c r="AD471" i="5"/>
  <c r="AD472" i="5"/>
  <c r="AD473" i="5"/>
  <c r="AD474" i="5"/>
  <c r="AD475" i="5"/>
  <c r="AD476" i="5"/>
  <c r="AD477" i="5"/>
  <c r="AD478" i="5"/>
  <c r="AD479" i="5"/>
  <c r="AD480" i="5"/>
  <c r="AD481" i="5"/>
  <c r="AD482" i="5"/>
  <c r="AD483" i="5"/>
  <c r="AD484" i="5"/>
  <c r="AD485" i="5"/>
  <c r="AD486" i="5"/>
  <c r="AD487" i="5"/>
  <c r="AD488" i="5"/>
  <c r="AD489" i="5"/>
  <c r="AD490" i="5"/>
  <c r="AD491" i="5"/>
  <c r="AD492" i="5"/>
  <c r="AD493" i="5"/>
  <c r="AD494" i="5"/>
  <c r="AD495" i="5"/>
  <c r="AD496" i="5"/>
  <c r="AD497" i="5"/>
  <c r="AD498" i="5"/>
  <c r="AD499" i="5"/>
  <c r="AD500" i="5"/>
  <c r="AD501" i="5"/>
  <c r="AD502" i="5"/>
  <c r="AD503" i="5"/>
  <c r="AD504" i="5"/>
  <c r="AD505" i="5"/>
  <c r="AD506" i="5"/>
  <c r="AD507" i="5"/>
  <c r="AD508" i="5"/>
  <c r="AD509" i="5"/>
  <c r="AD510" i="5"/>
  <c r="AD511" i="5"/>
  <c r="AD512" i="5"/>
  <c r="AD513" i="5"/>
  <c r="AD514" i="5"/>
  <c r="AD515" i="5"/>
  <c r="AD516" i="5"/>
  <c r="AD517" i="5"/>
  <c r="AD518" i="5"/>
  <c r="AD519" i="5"/>
  <c r="AD520" i="5"/>
  <c r="AD521" i="5"/>
  <c r="AD522" i="5"/>
  <c r="AD523" i="5"/>
  <c r="AD524" i="5"/>
  <c r="AD525" i="5"/>
  <c r="AD526" i="5"/>
  <c r="AD527" i="5"/>
  <c r="AD528" i="5"/>
  <c r="AD529" i="5"/>
  <c r="AD530" i="5"/>
  <c r="AD531" i="5"/>
  <c r="AD532" i="5"/>
  <c r="AD533" i="5"/>
  <c r="AD534" i="5"/>
  <c r="AD535" i="5"/>
  <c r="AD536" i="5"/>
  <c r="AD537" i="5"/>
  <c r="AD538" i="5"/>
  <c r="AD539" i="5"/>
  <c r="AD540" i="5"/>
  <c r="AD541" i="5"/>
  <c r="AD542" i="5"/>
  <c r="AD543" i="5"/>
  <c r="AD544" i="5"/>
  <c r="AD545" i="5"/>
  <c r="AD546" i="5"/>
  <c r="AD547" i="5"/>
  <c r="AD548" i="5"/>
  <c r="AD549" i="5"/>
  <c r="AD550" i="5"/>
  <c r="AD551" i="5"/>
  <c r="AD552" i="5"/>
  <c r="AD553" i="5"/>
  <c r="AD554" i="5"/>
  <c r="AD555" i="5"/>
  <c r="AD556" i="5"/>
  <c r="AD557" i="5"/>
  <c r="AD558" i="5"/>
  <c r="AD559" i="5"/>
  <c r="AD560" i="5"/>
  <c r="AD561" i="5"/>
  <c r="AD562" i="5"/>
  <c r="AD563" i="5"/>
  <c r="AD564" i="5"/>
  <c r="AD565" i="5"/>
  <c r="AD566" i="5"/>
  <c r="AD567" i="5"/>
  <c r="AD568" i="5"/>
  <c r="AD569" i="5"/>
  <c r="AD570" i="5"/>
  <c r="AD571" i="5"/>
  <c r="AD572" i="5"/>
  <c r="AD573" i="5"/>
  <c r="AD574" i="5"/>
  <c r="AD575" i="5"/>
  <c r="AD576" i="5"/>
  <c r="AD577" i="5"/>
  <c r="AD578" i="5"/>
  <c r="AD579" i="5"/>
  <c r="AD580" i="5"/>
  <c r="AD581" i="5"/>
  <c r="AD582" i="5"/>
  <c r="AD583" i="5"/>
  <c r="AD584" i="5"/>
  <c r="AD585" i="5"/>
  <c r="AD586" i="5"/>
  <c r="AD587" i="5"/>
  <c r="AD588" i="5"/>
  <c r="AD589" i="5"/>
  <c r="AD590" i="5"/>
  <c r="AD591" i="5"/>
  <c r="AD592" i="5"/>
  <c r="AD593" i="5"/>
  <c r="AD594" i="5"/>
  <c r="AD595" i="5"/>
  <c r="AD596" i="5"/>
  <c r="AD597" i="5"/>
  <c r="AD598" i="5"/>
  <c r="AD599" i="5"/>
  <c r="AD600" i="5"/>
  <c r="AD601" i="5"/>
  <c r="AD602" i="5"/>
  <c r="AD603" i="5"/>
  <c r="AD604" i="5"/>
  <c r="AD605" i="5"/>
  <c r="AD606" i="5"/>
  <c r="AD607" i="5"/>
  <c r="AD608" i="5"/>
  <c r="AD609" i="5"/>
  <c r="AD610" i="5"/>
  <c r="AD611" i="5"/>
  <c r="AD612" i="5"/>
  <c r="AD613" i="5"/>
  <c r="AD614" i="5"/>
  <c r="AD615" i="5"/>
  <c r="AD616" i="5"/>
  <c r="AD617" i="5"/>
  <c r="AD618" i="5"/>
  <c r="AD619" i="5"/>
  <c r="AD620" i="5"/>
  <c r="AD621" i="5"/>
  <c r="AD622" i="5"/>
  <c r="AD623" i="5"/>
  <c r="AD624" i="5"/>
  <c r="AD625" i="5"/>
  <c r="AD626" i="5"/>
  <c r="AD627" i="5"/>
  <c r="AD628" i="5"/>
  <c r="AD629" i="5"/>
  <c r="AD630" i="5"/>
  <c r="AD631" i="5"/>
  <c r="AD632" i="5"/>
  <c r="AD633" i="5"/>
  <c r="AD634" i="5"/>
  <c r="AD635" i="5"/>
  <c r="AD636" i="5"/>
  <c r="AD637" i="5"/>
  <c r="AD638" i="5"/>
  <c r="AD639" i="5"/>
  <c r="AD640" i="5"/>
  <c r="AD641" i="5"/>
  <c r="AD642" i="5"/>
  <c r="AD643" i="5"/>
  <c r="AD644" i="5"/>
  <c r="AD645" i="5"/>
  <c r="AD646" i="5"/>
  <c r="AD647" i="5"/>
  <c r="AD648" i="5"/>
  <c r="AD649" i="5"/>
  <c r="AD650" i="5"/>
  <c r="AD651" i="5"/>
  <c r="AD652" i="5"/>
  <c r="AD653" i="5"/>
  <c r="AD654" i="5"/>
  <c r="AD655" i="5"/>
  <c r="AD656" i="5"/>
  <c r="AD657" i="5"/>
  <c r="AD658" i="5"/>
  <c r="AD659" i="5"/>
  <c r="AD660" i="5"/>
  <c r="AD661" i="5"/>
  <c r="AD662" i="5"/>
  <c r="AD663" i="5"/>
  <c r="AD664" i="5"/>
  <c r="AD665" i="5"/>
  <c r="AD666" i="5"/>
  <c r="AD667" i="5"/>
  <c r="AD668" i="5"/>
  <c r="AD669" i="5"/>
  <c r="AD670" i="5"/>
  <c r="AD671" i="5"/>
  <c r="AD672" i="5"/>
  <c r="AD673" i="5"/>
  <c r="AD674" i="5"/>
  <c r="AD675" i="5"/>
  <c r="AD676" i="5"/>
  <c r="AD677" i="5"/>
  <c r="AD678" i="5"/>
  <c r="AD679" i="5"/>
  <c r="AD680" i="5"/>
  <c r="AD681" i="5"/>
  <c r="AD682" i="5"/>
  <c r="AD683" i="5"/>
  <c r="AD684" i="5"/>
  <c r="AD685" i="5"/>
  <c r="AD686" i="5"/>
  <c r="AD687" i="5"/>
  <c r="AD688" i="5"/>
  <c r="AD689" i="5"/>
  <c r="AD690" i="5"/>
  <c r="AD691" i="5"/>
  <c r="AD692" i="5"/>
  <c r="AD693" i="5"/>
  <c r="AD694" i="5"/>
  <c r="AD695" i="5"/>
  <c r="AD696" i="5"/>
  <c r="AD697" i="5"/>
  <c r="AD698" i="5"/>
  <c r="AD699" i="5"/>
  <c r="AD700" i="5"/>
  <c r="AD701" i="5"/>
  <c r="AD702" i="5"/>
  <c r="AD703" i="5"/>
  <c r="AD704" i="5"/>
  <c r="AD705" i="5"/>
  <c r="AD706" i="5"/>
  <c r="AD707" i="5"/>
  <c r="AD708" i="5"/>
  <c r="AD709" i="5"/>
  <c r="AD710" i="5"/>
  <c r="AD711" i="5"/>
  <c r="AD712" i="5"/>
  <c r="AD713" i="5"/>
  <c r="AD714" i="5"/>
  <c r="AD715" i="5"/>
  <c r="AD716" i="5"/>
  <c r="AD717" i="5"/>
  <c r="AD718" i="5"/>
  <c r="AD719" i="5"/>
  <c r="AD720" i="5"/>
  <c r="AD721" i="5"/>
  <c r="AD722" i="5"/>
  <c r="AD723" i="5"/>
  <c r="AD724" i="5"/>
  <c r="AD725" i="5"/>
  <c r="AD726" i="5"/>
  <c r="AD727" i="5"/>
  <c r="AD728" i="5"/>
  <c r="AD729" i="5"/>
  <c r="AD730" i="5"/>
  <c r="AD731" i="5"/>
  <c r="AD732" i="5"/>
  <c r="AD733" i="5"/>
  <c r="AD734" i="5"/>
  <c r="AD735" i="5"/>
  <c r="AD736" i="5"/>
  <c r="AD737" i="5"/>
  <c r="AD738" i="5"/>
  <c r="AD739" i="5"/>
  <c r="AD740" i="5"/>
  <c r="AD741" i="5"/>
  <c r="AD742" i="5"/>
  <c r="AD743" i="5"/>
  <c r="AD744" i="5"/>
  <c r="AD745" i="5"/>
  <c r="AD746" i="5"/>
  <c r="AD747" i="5"/>
  <c r="AD748" i="5"/>
  <c r="AD749" i="5"/>
  <c r="AD750" i="5"/>
  <c r="AD751" i="5"/>
  <c r="AD752" i="5"/>
  <c r="AD753" i="5"/>
  <c r="AD754" i="5"/>
  <c r="AD755" i="5"/>
  <c r="AD756" i="5"/>
  <c r="AD757" i="5"/>
  <c r="AD758" i="5"/>
  <c r="AD759" i="5"/>
  <c r="AD760" i="5"/>
  <c r="AD761" i="5"/>
  <c r="AD762" i="5"/>
  <c r="AD763" i="5"/>
  <c r="AD764" i="5"/>
  <c r="AD765" i="5"/>
  <c r="AD766" i="5"/>
  <c r="AD767" i="5"/>
  <c r="AD768" i="5"/>
  <c r="AD769" i="5"/>
  <c r="AD770" i="5"/>
  <c r="AD771" i="5"/>
  <c r="AD772" i="5"/>
  <c r="AD773" i="5"/>
  <c r="AD774" i="5"/>
  <c r="AD775" i="5"/>
  <c r="AD776" i="5"/>
  <c r="AD777" i="5"/>
  <c r="AD778" i="5"/>
  <c r="AD779" i="5"/>
  <c r="AD780" i="5"/>
  <c r="AD781" i="5"/>
  <c r="AD782" i="5"/>
  <c r="AD783" i="5"/>
  <c r="AD784" i="5"/>
  <c r="AD785" i="5"/>
  <c r="AD786" i="5"/>
  <c r="AD787" i="5"/>
  <c r="AD788" i="5"/>
  <c r="AD789" i="5"/>
  <c r="AD790" i="5"/>
  <c r="AD791" i="5"/>
  <c r="AD792" i="5"/>
  <c r="AD793" i="5"/>
  <c r="AD794" i="5"/>
  <c r="AD795" i="5"/>
  <c r="AD796" i="5"/>
  <c r="AD797" i="5"/>
  <c r="AD798" i="5"/>
  <c r="AD799" i="5"/>
  <c r="AD800" i="5"/>
  <c r="AD801" i="5"/>
  <c r="AD802" i="5"/>
  <c r="AD803" i="5"/>
  <c r="AD804" i="5"/>
  <c r="AD805" i="5"/>
  <c r="AD806" i="5"/>
  <c r="AD807" i="5"/>
  <c r="AD808" i="5"/>
  <c r="AD809" i="5"/>
  <c r="AD810" i="5"/>
  <c r="AD811" i="5"/>
  <c r="AD812" i="5"/>
  <c r="AD813" i="5"/>
  <c r="AD814" i="5"/>
  <c r="AD815" i="5"/>
  <c r="AD816" i="5"/>
  <c r="AD817" i="5"/>
  <c r="AD818" i="5"/>
  <c r="AD819" i="5"/>
  <c r="AD820" i="5"/>
  <c r="AD821" i="5"/>
  <c r="AD822" i="5"/>
  <c r="AD823" i="5"/>
  <c r="AD824" i="5"/>
  <c r="AD825" i="5"/>
  <c r="AD826" i="5"/>
  <c r="AD827" i="5"/>
  <c r="AD828" i="5"/>
  <c r="AD829" i="5"/>
  <c r="AD830" i="5"/>
  <c r="AD831" i="5"/>
  <c r="AD832" i="5"/>
  <c r="AD833" i="5"/>
  <c r="AD834" i="5"/>
  <c r="AD835" i="5"/>
  <c r="AD836" i="5"/>
  <c r="AD837" i="5"/>
  <c r="AD838" i="5"/>
  <c r="AD839" i="5"/>
  <c r="AD840" i="5"/>
  <c r="AD841" i="5"/>
  <c r="AD842" i="5"/>
  <c r="AD843" i="5"/>
  <c r="AD844" i="5"/>
  <c r="AD845" i="5"/>
  <c r="AD846" i="5"/>
  <c r="AD847" i="5"/>
  <c r="AD848" i="5"/>
  <c r="AD849" i="5"/>
  <c r="AD850" i="5"/>
  <c r="AD851" i="5"/>
  <c r="AD852" i="5"/>
  <c r="AD853" i="5"/>
  <c r="AD854" i="5"/>
  <c r="AD855" i="5"/>
  <c r="AD856" i="5"/>
  <c r="AD857" i="5"/>
  <c r="AD858" i="5"/>
  <c r="AD859" i="5"/>
  <c r="AD860" i="5"/>
  <c r="AD861" i="5"/>
  <c r="AD862" i="5"/>
  <c r="AD863" i="5"/>
  <c r="AD864" i="5"/>
  <c r="AD865" i="5"/>
  <c r="AD866" i="5"/>
  <c r="AD867" i="5"/>
  <c r="AD868" i="5"/>
  <c r="AD869" i="5"/>
  <c r="AD870" i="5"/>
  <c r="AD871" i="5"/>
  <c r="AD872" i="5"/>
  <c r="AD873" i="5"/>
  <c r="AD874" i="5"/>
  <c r="AD875" i="5"/>
  <c r="AD876" i="5"/>
  <c r="AD877" i="5"/>
  <c r="AD878" i="5"/>
  <c r="AD879" i="5"/>
  <c r="AD880" i="5"/>
  <c r="AD881" i="5"/>
  <c r="AD882" i="5"/>
  <c r="AD883" i="5"/>
  <c r="AD884" i="5"/>
  <c r="AD885" i="5"/>
  <c r="AD886" i="5"/>
  <c r="AD887" i="5"/>
  <c r="AD888" i="5"/>
  <c r="AD889" i="5"/>
  <c r="AD890" i="5"/>
  <c r="AD891" i="5"/>
  <c r="AD892" i="5"/>
  <c r="AD893" i="5"/>
  <c r="AD894" i="5"/>
  <c r="AD895" i="5"/>
  <c r="AD896" i="5"/>
  <c r="AD897" i="5"/>
  <c r="AD898" i="5"/>
  <c r="AD899" i="5"/>
  <c r="AD900" i="5"/>
  <c r="AD901" i="5"/>
  <c r="AD902" i="5"/>
  <c r="AD903" i="5"/>
  <c r="AD904" i="5"/>
  <c r="AD905" i="5"/>
  <c r="AD906" i="5"/>
  <c r="AD907" i="5"/>
  <c r="AD908" i="5"/>
  <c r="AD909" i="5"/>
  <c r="AD910" i="5"/>
  <c r="AD911" i="5"/>
  <c r="AD912" i="5"/>
  <c r="AD913" i="5"/>
  <c r="AD914" i="5"/>
  <c r="AD915" i="5"/>
  <c r="AD916" i="5"/>
  <c r="AD917" i="5"/>
  <c r="AD918" i="5"/>
  <c r="AD919" i="5"/>
  <c r="AD920" i="5"/>
  <c r="AD921" i="5"/>
  <c r="AD922" i="5"/>
  <c r="AD923" i="5"/>
  <c r="AD924" i="5"/>
  <c r="AD925" i="5"/>
  <c r="AD926" i="5"/>
  <c r="AD927" i="5"/>
  <c r="AD928" i="5"/>
  <c r="AD929" i="5"/>
  <c r="AD930" i="5"/>
  <c r="AD931" i="5"/>
  <c r="AD932" i="5"/>
  <c r="AD933" i="5"/>
  <c r="AD934" i="5"/>
  <c r="AD935" i="5"/>
  <c r="AD936" i="5"/>
  <c r="AD937" i="5"/>
  <c r="AD938" i="5"/>
  <c r="AD939" i="5"/>
  <c r="AD940" i="5"/>
  <c r="AD941" i="5"/>
  <c r="AD942" i="5"/>
  <c r="AD943" i="5"/>
  <c r="AD944" i="5"/>
  <c r="AD945" i="5"/>
  <c r="AD946" i="5"/>
  <c r="AD947" i="5"/>
  <c r="AD948" i="5"/>
  <c r="AD949" i="5"/>
  <c r="AD950" i="5"/>
  <c r="AD951" i="5"/>
  <c r="AD952" i="5"/>
  <c r="AD953" i="5"/>
  <c r="AD954" i="5"/>
  <c r="AD955" i="5"/>
  <c r="AD956" i="5"/>
  <c r="AD957" i="5"/>
  <c r="AD958" i="5"/>
  <c r="AD959" i="5"/>
  <c r="AD960" i="5"/>
  <c r="AD961" i="5"/>
  <c r="AD962" i="5"/>
  <c r="AD963" i="5"/>
  <c r="AD964" i="5"/>
  <c r="AD965" i="5"/>
  <c r="AD966" i="5"/>
  <c r="AD967" i="5"/>
  <c r="AD968" i="5"/>
  <c r="AD969" i="5"/>
  <c r="AD970" i="5"/>
  <c r="AD971" i="5"/>
  <c r="AD972" i="5"/>
  <c r="AD973" i="5"/>
  <c r="AD974" i="5"/>
  <c r="AD975" i="5"/>
  <c r="AD976" i="5"/>
  <c r="AD977" i="5"/>
  <c r="AD978" i="5"/>
  <c r="AD979" i="5"/>
  <c r="AD980" i="5"/>
  <c r="AD981" i="5"/>
  <c r="AD982" i="5"/>
  <c r="AD983" i="5"/>
  <c r="AD984" i="5"/>
  <c r="AD985" i="5"/>
  <c r="AD986" i="5"/>
  <c r="AD987" i="5"/>
  <c r="AD988" i="5"/>
  <c r="AD989" i="5"/>
  <c r="AD990" i="5"/>
  <c r="AD991" i="5"/>
  <c r="AD992" i="5"/>
  <c r="AD993" i="5"/>
  <c r="AD994" i="5"/>
  <c r="AD995" i="5"/>
  <c r="AD996" i="5"/>
  <c r="AD997" i="5"/>
  <c r="AD998" i="5"/>
  <c r="AD999" i="5"/>
  <c r="AD1000" i="5"/>
  <c r="AD1001" i="5"/>
  <c r="AD2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5" i="5"/>
  <c r="AB256" i="5"/>
  <c r="AB257" i="5"/>
  <c r="AB258" i="5"/>
  <c r="AB259" i="5"/>
  <c r="AB260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2" i="5"/>
  <c r="AB283" i="5"/>
  <c r="AB284" i="5"/>
  <c r="AB285" i="5"/>
  <c r="AB286" i="5"/>
  <c r="AB287" i="5"/>
  <c r="AB288" i="5"/>
  <c r="AB289" i="5"/>
  <c r="AB290" i="5"/>
  <c r="AB291" i="5"/>
  <c r="AB292" i="5"/>
  <c r="AB293" i="5"/>
  <c r="AB294" i="5"/>
  <c r="AB295" i="5"/>
  <c r="AB296" i="5"/>
  <c r="AB297" i="5"/>
  <c r="AB298" i="5"/>
  <c r="AB299" i="5"/>
  <c r="AB300" i="5"/>
  <c r="AB301" i="5"/>
  <c r="AB302" i="5"/>
  <c r="AB303" i="5"/>
  <c r="AB304" i="5"/>
  <c r="AB305" i="5"/>
  <c r="AB306" i="5"/>
  <c r="AB307" i="5"/>
  <c r="AB308" i="5"/>
  <c r="AB309" i="5"/>
  <c r="AB310" i="5"/>
  <c r="AB311" i="5"/>
  <c r="AB312" i="5"/>
  <c r="AB313" i="5"/>
  <c r="AB314" i="5"/>
  <c r="AB315" i="5"/>
  <c r="AB316" i="5"/>
  <c r="AB317" i="5"/>
  <c r="AB318" i="5"/>
  <c r="AB319" i="5"/>
  <c r="AB320" i="5"/>
  <c r="AB321" i="5"/>
  <c r="AB322" i="5"/>
  <c r="AB323" i="5"/>
  <c r="AB324" i="5"/>
  <c r="AB325" i="5"/>
  <c r="AB326" i="5"/>
  <c r="AB327" i="5"/>
  <c r="AB328" i="5"/>
  <c r="AB329" i="5"/>
  <c r="AB330" i="5"/>
  <c r="AB331" i="5"/>
  <c r="AB332" i="5"/>
  <c r="AB333" i="5"/>
  <c r="AB334" i="5"/>
  <c r="AB335" i="5"/>
  <c r="AB336" i="5"/>
  <c r="AB337" i="5"/>
  <c r="AB338" i="5"/>
  <c r="AB339" i="5"/>
  <c r="AB340" i="5"/>
  <c r="AB341" i="5"/>
  <c r="AB342" i="5"/>
  <c r="AB343" i="5"/>
  <c r="AB344" i="5"/>
  <c r="AB345" i="5"/>
  <c r="AB346" i="5"/>
  <c r="AB347" i="5"/>
  <c r="AB348" i="5"/>
  <c r="AB349" i="5"/>
  <c r="AB350" i="5"/>
  <c r="AB351" i="5"/>
  <c r="AB352" i="5"/>
  <c r="AB353" i="5"/>
  <c r="AB354" i="5"/>
  <c r="AB355" i="5"/>
  <c r="AB356" i="5"/>
  <c r="AB357" i="5"/>
  <c r="AB358" i="5"/>
  <c r="AB359" i="5"/>
  <c r="AB360" i="5"/>
  <c r="AB361" i="5"/>
  <c r="AB362" i="5"/>
  <c r="AB363" i="5"/>
  <c r="AB364" i="5"/>
  <c r="AB365" i="5"/>
  <c r="AB366" i="5"/>
  <c r="AB367" i="5"/>
  <c r="AB368" i="5"/>
  <c r="AB369" i="5"/>
  <c r="AB370" i="5"/>
  <c r="AB371" i="5"/>
  <c r="AB372" i="5"/>
  <c r="AB373" i="5"/>
  <c r="AB374" i="5"/>
  <c r="AB375" i="5"/>
  <c r="AB376" i="5"/>
  <c r="AB377" i="5"/>
  <c r="AB378" i="5"/>
  <c r="AB379" i="5"/>
  <c r="AB380" i="5"/>
  <c r="AB381" i="5"/>
  <c r="AB382" i="5"/>
  <c r="AB383" i="5"/>
  <c r="AB384" i="5"/>
  <c r="AB385" i="5"/>
  <c r="AB386" i="5"/>
  <c r="AB387" i="5"/>
  <c r="AB388" i="5"/>
  <c r="AB389" i="5"/>
  <c r="AB390" i="5"/>
  <c r="AB391" i="5"/>
  <c r="AB392" i="5"/>
  <c r="AB393" i="5"/>
  <c r="AB394" i="5"/>
  <c r="AB395" i="5"/>
  <c r="AB396" i="5"/>
  <c r="AB397" i="5"/>
  <c r="AB398" i="5"/>
  <c r="AB399" i="5"/>
  <c r="AB400" i="5"/>
  <c r="AB401" i="5"/>
  <c r="AB402" i="5"/>
  <c r="AB403" i="5"/>
  <c r="AB404" i="5"/>
  <c r="AB405" i="5"/>
  <c r="AB406" i="5"/>
  <c r="AB407" i="5"/>
  <c r="AB408" i="5"/>
  <c r="AB409" i="5"/>
  <c r="AB410" i="5"/>
  <c r="AB411" i="5"/>
  <c r="AB412" i="5"/>
  <c r="AB413" i="5"/>
  <c r="AB414" i="5"/>
  <c r="AB415" i="5"/>
  <c r="AB416" i="5"/>
  <c r="AB417" i="5"/>
  <c r="AB418" i="5"/>
  <c r="AB419" i="5"/>
  <c r="AB420" i="5"/>
  <c r="AB421" i="5"/>
  <c r="AB422" i="5"/>
  <c r="AB423" i="5"/>
  <c r="AB424" i="5"/>
  <c r="AB425" i="5"/>
  <c r="AB426" i="5"/>
  <c r="AB427" i="5"/>
  <c r="AB428" i="5"/>
  <c r="AB429" i="5"/>
  <c r="AB430" i="5"/>
  <c r="AB431" i="5"/>
  <c r="AB432" i="5"/>
  <c r="AB433" i="5"/>
  <c r="AB434" i="5"/>
  <c r="AB435" i="5"/>
  <c r="AB436" i="5"/>
  <c r="AB437" i="5"/>
  <c r="AB438" i="5"/>
  <c r="AB439" i="5"/>
  <c r="AB440" i="5"/>
  <c r="AB441" i="5"/>
  <c r="AB442" i="5"/>
  <c r="AB443" i="5"/>
  <c r="AB444" i="5"/>
  <c r="AB445" i="5"/>
  <c r="AB446" i="5"/>
  <c r="AB447" i="5"/>
  <c r="AB448" i="5"/>
  <c r="AB449" i="5"/>
  <c r="AB450" i="5"/>
  <c r="AB451" i="5"/>
  <c r="AB452" i="5"/>
  <c r="AB453" i="5"/>
  <c r="AB454" i="5"/>
  <c r="AB455" i="5"/>
  <c r="AB456" i="5"/>
  <c r="AB457" i="5"/>
  <c r="AB458" i="5"/>
  <c r="AB459" i="5"/>
  <c r="AB460" i="5"/>
  <c r="AB461" i="5"/>
  <c r="AB462" i="5"/>
  <c r="AB463" i="5"/>
  <c r="AB464" i="5"/>
  <c r="AB465" i="5"/>
  <c r="AB466" i="5"/>
  <c r="AB467" i="5"/>
  <c r="AB468" i="5"/>
  <c r="AB469" i="5"/>
  <c r="AB470" i="5"/>
  <c r="AB471" i="5"/>
  <c r="AB472" i="5"/>
  <c r="AB473" i="5"/>
  <c r="AB474" i="5"/>
  <c r="AB475" i="5"/>
  <c r="AB476" i="5"/>
  <c r="AB477" i="5"/>
  <c r="AB478" i="5"/>
  <c r="AB479" i="5"/>
  <c r="AB480" i="5"/>
  <c r="AB481" i="5"/>
  <c r="AB482" i="5"/>
  <c r="AB483" i="5"/>
  <c r="AB484" i="5"/>
  <c r="AB485" i="5"/>
  <c r="AB486" i="5"/>
  <c r="AB487" i="5"/>
  <c r="AB488" i="5"/>
  <c r="AB489" i="5"/>
  <c r="AB490" i="5"/>
  <c r="AB491" i="5"/>
  <c r="AB492" i="5"/>
  <c r="AB493" i="5"/>
  <c r="AB494" i="5"/>
  <c r="AB495" i="5"/>
  <c r="AB496" i="5"/>
  <c r="AB497" i="5"/>
  <c r="AB498" i="5"/>
  <c r="AB499" i="5"/>
  <c r="AB500" i="5"/>
  <c r="AB501" i="5"/>
  <c r="AB502" i="5"/>
  <c r="AB503" i="5"/>
  <c r="AB504" i="5"/>
  <c r="AB505" i="5"/>
  <c r="AB506" i="5"/>
  <c r="AB507" i="5"/>
  <c r="AB508" i="5"/>
  <c r="AB509" i="5"/>
  <c r="AB510" i="5"/>
  <c r="AB511" i="5"/>
  <c r="AB512" i="5"/>
  <c r="AB513" i="5"/>
  <c r="AB514" i="5"/>
  <c r="AB515" i="5"/>
  <c r="AB516" i="5"/>
  <c r="AB517" i="5"/>
  <c r="AB518" i="5"/>
  <c r="AB519" i="5"/>
  <c r="AB520" i="5"/>
  <c r="AB521" i="5"/>
  <c r="AB522" i="5"/>
  <c r="AB523" i="5"/>
  <c r="AB524" i="5"/>
  <c r="AB525" i="5"/>
  <c r="AB526" i="5"/>
  <c r="AB527" i="5"/>
  <c r="AB528" i="5"/>
  <c r="AB529" i="5"/>
  <c r="AB530" i="5"/>
  <c r="AB531" i="5"/>
  <c r="AB532" i="5"/>
  <c r="AB533" i="5"/>
  <c r="AB534" i="5"/>
  <c r="AB535" i="5"/>
  <c r="AB536" i="5"/>
  <c r="AB537" i="5"/>
  <c r="AB538" i="5"/>
  <c r="AB539" i="5"/>
  <c r="AB540" i="5"/>
  <c r="AB541" i="5"/>
  <c r="AB542" i="5"/>
  <c r="AB543" i="5"/>
  <c r="AB544" i="5"/>
  <c r="AB545" i="5"/>
  <c r="AB546" i="5"/>
  <c r="AB547" i="5"/>
  <c r="AB548" i="5"/>
  <c r="AB549" i="5"/>
  <c r="AB550" i="5"/>
  <c r="AB551" i="5"/>
  <c r="AB552" i="5"/>
  <c r="AB553" i="5"/>
  <c r="AB554" i="5"/>
  <c r="AB555" i="5"/>
  <c r="AB556" i="5"/>
  <c r="AB557" i="5"/>
  <c r="AB558" i="5"/>
  <c r="AB559" i="5"/>
  <c r="AB560" i="5"/>
  <c r="AB561" i="5"/>
  <c r="AB562" i="5"/>
  <c r="AB563" i="5"/>
  <c r="AB564" i="5"/>
  <c r="AB565" i="5"/>
  <c r="AB566" i="5"/>
  <c r="AB567" i="5"/>
  <c r="AB568" i="5"/>
  <c r="AB569" i="5"/>
  <c r="AB570" i="5"/>
  <c r="AB571" i="5"/>
  <c r="AB572" i="5"/>
  <c r="AB573" i="5"/>
  <c r="AB574" i="5"/>
  <c r="AB575" i="5"/>
  <c r="AB576" i="5"/>
  <c r="AB577" i="5"/>
  <c r="AB578" i="5"/>
  <c r="AB579" i="5"/>
  <c r="AB580" i="5"/>
  <c r="AB581" i="5"/>
  <c r="AB582" i="5"/>
  <c r="AB583" i="5"/>
  <c r="AB584" i="5"/>
  <c r="AB585" i="5"/>
  <c r="AB586" i="5"/>
  <c r="AB587" i="5"/>
  <c r="AB588" i="5"/>
  <c r="AB589" i="5"/>
  <c r="AB590" i="5"/>
  <c r="AB591" i="5"/>
  <c r="AB592" i="5"/>
  <c r="AB593" i="5"/>
  <c r="AB594" i="5"/>
  <c r="AB595" i="5"/>
  <c r="AB596" i="5"/>
  <c r="AB597" i="5"/>
  <c r="AB598" i="5"/>
  <c r="AB599" i="5"/>
  <c r="AB600" i="5"/>
  <c r="AB601" i="5"/>
  <c r="AB602" i="5"/>
  <c r="AB603" i="5"/>
  <c r="AB604" i="5"/>
  <c r="AB605" i="5"/>
  <c r="AB606" i="5"/>
  <c r="AB607" i="5"/>
  <c r="AB608" i="5"/>
  <c r="AB609" i="5"/>
  <c r="AB610" i="5"/>
  <c r="AB611" i="5"/>
  <c r="AB612" i="5"/>
  <c r="AB613" i="5"/>
  <c r="AB614" i="5"/>
  <c r="AB615" i="5"/>
  <c r="AB616" i="5"/>
  <c r="AB617" i="5"/>
  <c r="AB618" i="5"/>
  <c r="AB619" i="5"/>
  <c r="AB620" i="5"/>
  <c r="AB621" i="5"/>
  <c r="AB622" i="5"/>
  <c r="AB623" i="5"/>
  <c r="AB624" i="5"/>
  <c r="AB625" i="5"/>
  <c r="AB626" i="5"/>
  <c r="AB627" i="5"/>
  <c r="AB628" i="5"/>
  <c r="AB629" i="5"/>
  <c r="AB630" i="5"/>
  <c r="AB631" i="5"/>
  <c r="AB632" i="5"/>
  <c r="AB633" i="5"/>
  <c r="AB634" i="5"/>
  <c r="AB635" i="5"/>
  <c r="AB636" i="5"/>
  <c r="AB637" i="5"/>
  <c r="AB638" i="5"/>
  <c r="AB639" i="5"/>
  <c r="AB640" i="5"/>
  <c r="AB641" i="5"/>
  <c r="AB642" i="5"/>
  <c r="AB643" i="5"/>
  <c r="AB644" i="5"/>
  <c r="AB645" i="5"/>
  <c r="AB646" i="5"/>
  <c r="AB647" i="5"/>
  <c r="AB648" i="5"/>
  <c r="AB649" i="5"/>
  <c r="AB650" i="5"/>
  <c r="AB651" i="5"/>
  <c r="AB652" i="5"/>
  <c r="AB653" i="5"/>
  <c r="AB654" i="5"/>
  <c r="AB655" i="5"/>
  <c r="AB656" i="5"/>
  <c r="AB657" i="5"/>
  <c r="AB658" i="5"/>
  <c r="AB659" i="5"/>
  <c r="AB660" i="5"/>
  <c r="AB661" i="5"/>
  <c r="AB662" i="5"/>
  <c r="AB663" i="5"/>
  <c r="AB664" i="5"/>
  <c r="AB665" i="5"/>
  <c r="AB666" i="5"/>
  <c r="AB667" i="5"/>
  <c r="AB668" i="5"/>
  <c r="AB669" i="5"/>
  <c r="AB670" i="5"/>
  <c r="AB671" i="5"/>
  <c r="AB672" i="5"/>
  <c r="AB673" i="5"/>
  <c r="AB674" i="5"/>
  <c r="AB675" i="5"/>
  <c r="AB676" i="5"/>
  <c r="AB677" i="5"/>
  <c r="AB678" i="5"/>
  <c r="AB679" i="5"/>
  <c r="AB680" i="5"/>
  <c r="AB681" i="5"/>
  <c r="AB682" i="5"/>
  <c r="AB683" i="5"/>
  <c r="AB684" i="5"/>
  <c r="AB685" i="5"/>
  <c r="AB686" i="5"/>
  <c r="AB687" i="5"/>
  <c r="AB688" i="5"/>
  <c r="AB689" i="5"/>
  <c r="AB690" i="5"/>
  <c r="AB691" i="5"/>
  <c r="AB692" i="5"/>
  <c r="AB693" i="5"/>
  <c r="AB694" i="5"/>
  <c r="AB695" i="5"/>
  <c r="AB696" i="5"/>
  <c r="AB697" i="5"/>
  <c r="AB698" i="5"/>
  <c r="AB699" i="5"/>
  <c r="AB700" i="5"/>
  <c r="AB701" i="5"/>
  <c r="AB702" i="5"/>
  <c r="AB703" i="5"/>
  <c r="AB704" i="5"/>
  <c r="AB705" i="5"/>
  <c r="AB706" i="5"/>
  <c r="AB707" i="5"/>
  <c r="AB708" i="5"/>
  <c r="AB709" i="5"/>
  <c r="AB710" i="5"/>
  <c r="AB711" i="5"/>
  <c r="AB712" i="5"/>
  <c r="AB713" i="5"/>
  <c r="AB714" i="5"/>
  <c r="AB715" i="5"/>
  <c r="AB716" i="5"/>
  <c r="AB717" i="5"/>
  <c r="AB718" i="5"/>
  <c r="AB719" i="5"/>
  <c r="AB720" i="5"/>
  <c r="AB721" i="5"/>
  <c r="AB722" i="5"/>
  <c r="AB723" i="5"/>
  <c r="AB724" i="5"/>
  <c r="AB725" i="5"/>
  <c r="AB726" i="5"/>
  <c r="AB727" i="5"/>
  <c r="AB728" i="5"/>
  <c r="AB729" i="5"/>
  <c r="AB730" i="5"/>
  <c r="AB731" i="5"/>
  <c r="AB732" i="5"/>
  <c r="AB733" i="5"/>
  <c r="AB734" i="5"/>
  <c r="AB735" i="5"/>
  <c r="AB736" i="5"/>
  <c r="AB737" i="5"/>
  <c r="AB738" i="5"/>
  <c r="AB739" i="5"/>
  <c r="AB740" i="5"/>
  <c r="AB741" i="5"/>
  <c r="AB742" i="5"/>
  <c r="AB743" i="5"/>
  <c r="AB744" i="5"/>
  <c r="AB745" i="5"/>
  <c r="AB746" i="5"/>
  <c r="AB747" i="5"/>
  <c r="AB748" i="5"/>
  <c r="AB749" i="5"/>
  <c r="AB750" i="5"/>
  <c r="AB751" i="5"/>
  <c r="AB752" i="5"/>
  <c r="AB753" i="5"/>
  <c r="AB754" i="5"/>
  <c r="AB755" i="5"/>
  <c r="AB756" i="5"/>
  <c r="AB757" i="5"/>
  <c r="AB758" i="5"/>
  <c r="AB759" i="5"/>
  <c r="AB760" i="5"/>
  <c r="AB761" i="5"/>
  <c r="AB762" i="5"/>
  <c r="AB763" i="5"/>
  <c r="AB764" i="5"/>
  <c r="AB765" i="5"/>
  <c r="AB766" i="5"/>
  <c r="AB767" i="5"/>
  <c r="AB768" i="5"/>
  <c r="AB769" i="5"/>
  <c r="AB770" i="5"/>
  <c r="AB771" i="5"/>
  <c r="AB772" i="5"/>
  <c r="AB773" i="5"/>
  <c r="AB774" i="5"/>
  <c r="AB775" i="5"/>
  <c r="AB776" i="5"/>
  <c r="AB777" i="5"/>
  <c r="AB778" i="5"/>
  <c r="AB779" i="5"/>
  <c r="AB780" i="5"/>
  <c r="AB781" i="5"/>
  <c r="AB782" i="5"/>
  <c r="AB783" i="5"/>
  <c r="AB784" i="5"/>
  <c r="AB785" i="5"/>
  <c r="AB786" i="5"/>
  <c r="AB787" i="5"/>
  <c r="AB788" i="5"/>
  <c r="AB789" i="5"/>
  <c r="AB790" i="5"/>
  <c r="AB791" i="5"/>
  <c r="AB792" i="5"/>
  <c r="AB793" i="5"/>
  <c r="AB794" i="5"/>
  <c r="AB795" i="5"/>
  <c r="AB796" i="5"/>
  <c r="AB797" i="5"/>
  <c r="AB798" i="5"/>
  <c r="AB799" i="5"/>
  <c r="AB800" i="5"/>
  <c r="AB801" i="5"/>
  <c r="AB802" i="5"/>
  <c r="AB803" i="5"/>
  <c r="AB804" i="5"/>
  <c r="AB805" i="5"/>
  <c r="AB806" i="5"/>
  <c r="AB807" i="5"/>
  <c r="AB808" i="5"/>
  <c r="AB809" i="5"/>
  <c r="AB810" i="5"/>
  <c r="AB811" i="5"/>
  <c r="AB812" i="5"/>
  <c r="AB813" i="5"/>
  <c r="AB814" i="5"/>
  <c r="AB815" i="5"/>
  <c r="AB816" i="5"/>
  <c r="AB817" i="5"/>
  <c r="AB818" i="5"/>
  <c r="AB819" i="5"/>
  <c r="AB820" i="5"/>
  <c r="AB821" i="5"/>
  <c r="AB822" i="5"/>
  <c r="AB823" i="5"/>
  <c r="AB824" i="5"/>
  <c r="AB825" i="5"/>
  <c r="AB826" i="5"/>
  <c r="AB827" i="5"/>
  <c r="AB828" i="5"/>
  <c r="AB829" i="5"/>
  <c r="AB830" i="5"/>
  <c r="AB831" i="5"/>
  <c r="AB832" i="5"/>
  <c r="AB833" i="5"/>
  <c r="AB834" i="5"/>
  <c r="AB835" i="5"/>
  <c r="AB836" i="5"/>
  <c r="AB837" i="5"/>
  <c r="AB838" i="5"/>
  <c r="AB839" i="5"/>
  <c r="AB840" i="5"/>
  <c r="AB841" i="5"/>
  <c r="AB842" i="5"/>
  <c r="AB843" i="5"/>
  <c r="AB844" i="5"/>
  <c r="AB845" i="5"/>
  <c r="AB846" i="5"/>
  <c r="AB847" i="5"/>
  <c r="AB848" i="5"/>
  <c r="AB849" i="5"/>
  <c r="AB850" i="5"/>
  <c r="AB851" i="5"/>
  <c r="AB852" i="5"/>
  <c r="AB853" i="5"/>
  <c r="AB854" i="5"/>
  <c r="AB855" i="5"/>
  <c r="AB856" i="5"/>
  <c r="AB857" i="5"/>
  <c r="AB858" i="5"/>
  <c r="AB859" i="5"/>
  <c r="AB860" i="5"/>
  <c r="AB861" i="5"/>
  <c r="AB862" i="5"/>
  <c r="AB863" i="5"/>
  <c r="AB864" i="5"/>
  <c r="AB865" i="5"/>
  <c r="AB866" i="5"/>
  <c r="AB867" i="5"/>
  <c r="AB868" i="5"/>
  <c r="AB869" i="5"/>
  <c r="AB870" i="5"/>
  <c r="AB871" i="5"/>
  <c r="AB872" i="5"/>
  <c r="AB873" i="5"/>
  <c r="AB874" i="5"/>
  <c r="AB875" i="5"/>
  <c r="AB876" i="5"/>
  <c r="AB877" i="5"/>
  <c r="AB878" i="5"/>
  <c r="AB879" i="5"/>
  <c r="AB880" i="5"/>
  <c r="AB881" i="5"/>
  <c r="AB882" i="5"/>
  <c r="AB883" i="5"/>
  <c r="AB884" i="5"/>
  <c r="AB885" i="5"/>
  <c r="AB886" i="5"/>
  <c r="AB887" i="5"/>
  <c r="AB888" i="5"/>
  <c r="AB889" i="5"/>
  <c r="AB890" i="5"/>
  <c r="AB891" i="5"/>
  <c r="AB892" i="5"/>
  <c r="AB893" i="5"/>
  <c r="AB894" i="5"/>
  <c r="AB895" i="5"/>
  <c r="AB896" i="5"/>
  <c r="AB897" i="5"/>
  <c r="AB898" i="5"/>
  <c r="AB899" i="5"/>
  <c r="AB900" i="5"/>
  <c r="AB901" i="5"/>
  <c r="AB902" i="5"/>
  <c r="AB903" i="5"/>
  <c r="AB904" i="5"/>
  <c r="AB905" i="5"/>
  <c r="AB906" i="5"/>
  <c r="AB907" i="5"/>
  <c r="AB908" i="5"/>
  <c r="AB909" i="5"/>
  <c r="AB910" i="5"/>
  <c r="AB911" i="5"/>
  <c r="AB912" i="5"/>
  <c r="AB913" i="5"/>
  <c r="AB914" i="5"/>
  <c r="AB915" i="5"/>
  <c r="AB916" i="5"/>
  <c r="AB917" i="5"/>
  <c r="AB918" i="5"/>
  <c r="AB919" i="5"/>
  <c r="AB920" i="5"/>
  <c r="AB921" i="5"/>
  <c r="AB922" i="5"/>
  <c r="AB923" i="5"/>
  <c r="AB924" i="5"/>
  <c r="AB925" i="5"/>
  <c r="AB926" i="5"/>
  <c r="AB927" i="5"/>
  <c r="AB928" i="5"/>
  <c r="AB929" i="5"/>
  <c r="AB930" i="5"/>
  <c r="AB931" i="5"/>
  <c r="AB932" i="5"/>
  <c r="AB933" i="5"/>
  <c r="AB934" i="5"/>
  <c r="AB935" i="5"/>
  <c r="AB936" i="5"/>
  <c r="AB937" i="5"/>
  <c r="AB938" i="5"/>
  <c r="AB939" i="5"/>
  <c r="AB940" i="5"/>
  <c r="AB941" i="5"/>
  <c r="AB942" i="5"/>
  <c r="AB943" i="5"/>
  <c r="AB944" i="5"/>
  <c r="AB945" i="5"/>
  <c r="AB946" i="5"/>
  <c r="AB947" i="5"/>
  <c r="AB948" i="5"/>
  <c r="AB949" i="5"/>
  <c r="AB950" i="5"/>
  <c r="AB951" i="5"/>
  <c r="AB952" i="5"/>
  <c r="AB953" i="5"/>
  <c r="AB954" i="5"/>
  <c r="AB955" i="5"/>
  <c r="AB956" i="5"/>
  <c r="AB957" i="5"/>
  <c r="AB958" i="5"/>
  <c r="AB959" i="5"/>
  <c r="AB960" i="5"/>
  <c r="AB961" i="5"/>
  <c r="AB962" i="5"/>
  <c r="AB963" i="5"/>
  <c r="AB964" i="5"/>
  <c r="AB965" i="5"/>
  <c r="AB966" i="5"/>
  <c r="AB967" i="5"/>
  <c r="AB968" i="5"/>
  <c r="AB969" i="5"/>
  <c r="AB970" i="5"/>
  <c r="AB971" i="5"/>
  <c r="AB972" i="5"/>
  <c r="AB973" i="5"/>
  <c r="AB974" i="5"/>
  <c r="AB975" i="5"/>
  <c r="AB976" i="5"/>
  <c r="AB977" i="5"/>
  <c r="AB978" i="5"/>
  <c r="AB979" i="5"/>
  <c r="AB980" i="5"/>
  <c r="AB981" i="5"/>
  <c r="AB982" i="5"/>
  <c r="AB983" i="5"/>
  <c r="AB984" i="5"/>
  <c r="AB985" i="5"/>
  <c r="AB986" i="5"/>
  <c r="AB987" i="5"/>
  <c r="AB988" i="5"/>
  <c r="AB989" i="5"/>
  <c r="AB990" i="5"/>
  <c r="AB991" i="5"/>
  <c r="AB992" i="5"/>
  <c r="AB993" i="5"/>
  <c r="AB994" i="5"/>
  <c r="AB995" i="5"/>
  <c r="AB996" i="5"/>
  <c r="AB997" i="5"/>
  <c r="AB998" i="5"/>
  <c r="AB999" i="5"/>
  <c r="AB1000" i="5"/>
  <c r="AB1001" i="5"/>
  <c r="AB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2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199" i="5"/>
  <c r="AC200" i="5"/>
  <c r="AC201" i="5"/>
  <c r="AC202" i="5"/>
  <c r="AC203" i="5"/>
  <c r="AC204" i="5"/>
  <c r="AC205" i="5"/>
  <c r="AC206" i="5"/>
  <c r="AC207" i="5"/>
  <c r="AC208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3" i="5"/>
  <c r="AC224" i="5"/>
  <c r="AC225" i="5"/>
  <c r="AC226" i="5"/>
  <c r="AC227" i="5"/>
  <c r="AC228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5" i="5"/>
  <c r="AC256" i="5"/>
  <c r="AC257" i="5"/>
  <c r="AC258" i="5"/>
  <c r="AC259" i="5"/>
  <c r="AC260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C301" i="5"/>
  <c r="AC302" i="5"/>
  <c r="AC303" i="5"/>
  <c r="AC304" i="5"/>
  <c r="AC305" i="5"/>
  <c r="AC306" i="5"/>
  <c r="AC307" i="5"/>
  <c r="AC308" i="5"/>
  <c r="AC309" i="5"/>
  <c r="AC310" i="5"/>
  <c r="AC311" i="5"/>
  <c r="AC312" i="5"/>
  <c r="AC313" i="5"/>
  <c r="AC314" i="5"/>
  <c r="AC315" i="5"/>
  <c r="AC316" i="5"/>
  <c r="AC317" i="5"/>
  <c r="AC318" i="5"/>
  <c r="AC319" i="5"/>
  <c r="AC320" i="5"/>
  <c r="AC321" i="5"/>
  <c r="AC322" i="5"/>
  <c r="AC323" i="5"/>
  <c r="AC324" i="5"/>
  <c r="AC325" i="5"/>
  <c r="AC326" i="5"/>
  <c r="AC327" i="5"/>
  <c r="AC328" i="5"/>
  <c r="AC329" i="5"/>
  <c r="AC330" i="5"/>
  <c r="AC331" i="5"/>
  <c r="AC332" i="5"/>
  <c r="AC333" i="5"/>
  <c r="AC334" i="5"/>
  <c r="AC335" i="5"/>
  <c r="AC336" i="5"/>
  <c r="AC337" i="5"/>
  <c r="AC338" i="5"/>
  <c r="AC339" i="5"/>
  <c r="AC340" i="5"/>
  <c r="AC341" i="5"/>
  <c r="AC342" i="5"/>
  <c r="AC343" i="5"/>
  <c r="AC344" i="5"/>
  <c r="AC345" i="5"/>
  <c r="AC346" i="5"/>
  <c r="AC347" i="5"/>
  <c r="AC348" i="5"/>
  <c r="AC349" i="5"/>
  <c r="AC350" i="5"/>
  <c r="AC351" i="5"/>
  <c r="AC352" i="5"/>
  <c r="AC353" i="5"/>
  <c r="AC354" i="5"/>
  <c r="AC355" i="5"/>
  <c r="AC356" i="5"/>
  <c r="AC357" i="5"/>
  <c r="AC358" i="5"/>
  <c r="AC359" i="5"/>
  <c r="AC360" i="5"/>
  <c r="AC361" i="5"/>
  <c r="AC362" i="5"/>
  <c r="AC363" i="5"/>
  <c r="AC364" i="5"/>
  <c r="AC365" i="5"/>
  <c r="AC366" i="5"/>
  <c r="AC367" i="5"/>
  <c r="AC368" i="5"/>
  <c r="AC369" i="5"/>
  <c r="AC370" i="5"/>
  <c r="AC371" i="5"/>
  <c r="AC372" i="5"/>
  <c r="AC373" i="5"/>
  <c r="AC374" i="5"/>
  <c r="AC375" i="5"/>
  <c r="AC376" i="5"/>
  <c r="AC377" i="5"/>
  <c r="AC378" i="5"/>
  <c r="AC379" i="5"/>
  <c r="AC380" i="5"/>
  <c r="AC381" i="5"/>
  <c r="AC382" i="5"/>
  <c r="AC383" i="5"/>
  <c r="AC384" i="5"/>
  <c r="AC385" i="5"/>
  <c r="AC386" i="5"/>
  <c r="AC387" i="5"/>
  <c r="AC388" i="5"/>
  <c r="AC389" i="5"/>
  <c r="AC390" i="5"/>
  <c r="AC391" i="5"/>
  <c r="AC392" i="5"/>
  <c r="AC393" i="5"/>
  <c r="AC394" i="5"/>
  <c r="AC395" i="5"/>
  <c r="AC396" i="5"/>
  <c r="AC397" i="5"/>
  <c r="AC398" i="5"/>
  <c r="AC399" i="5"/>
  <c r="AC400" i="5"/>
  <c r="AC401" i="5"/>
  <c r="AC402" i="5"/>
  <c r="AC403" i="5"/>
  <c r="AC404" i="5"/>
  <c r="AC405" i="5"/>
  <c r="AC406" i="5"/>
  <c r="AC407" i="5"/>
  <c r="AC408" i="5"/>
  <c r="AC409" i="5"/>
  <c r="AC410" i="5"/>
  <c r="AC411" i="5"/>
  <c r="AC412" i="5"/>
  <c r="AC413" i="5"/>
  <c r="AC414" i="5"/>
  <c r="AC415" i="5"/>
  <c r="AC416" i="5"/>
  <c r="AC417" i="5"/>
  <c r="AC418" i="5"/>
  <c r="AC419" i="5"/>
  <c r="AC420" i="5"/>
  <c r="AC421" i="5"/>
  <c r="AC422" i="5"/>
  <c r="AC423" i="5"/>
  <c r="AC424" i="5"/>
  <c r="AC425" i="5"/>
  <c r="AC426" i="5"/>
  <c r="AC427" i="5"/>
  <c r="AC428" i="5"/>
  <c r="AC429" i="5"/>
  <c r="AC430" i="5"/>
  <c r="AC431" i="5"/>
  <c r="AC432" i="5"/>
  <c r="AC433" i="5"/>
  <c r="AC434" i="5"/>
  <c r="AC435" i="5"/>
  <c r="AC436" i="5"/>
  <c r="AC437" i="5"/>
  <c r="AC438" i="5"/>
  <c r="AC439" i="5"/>
  <c r="AC440" i="5"/>
  <c r="AC441" i="5"/>
  <c r="AC442" i="5"/>
  <c r="AC443" i="5"/>
  <c r="AC444" i="5"/>
  <c r="AC445" i="5"/>
  <c r="AC446" i="5"/>
  <c r="AC447" i="5"/>
  <c r="AC448" i="5"/>
  <c r="AC449" i="5"/>
  <c r="AC450" i="5"/>
  <c r="AC451" i="5"/>
  <c r="AC452" i="5"/>
  <c r="AC453" i="5"/>
  <c r="AC454" i="5"/>
  <c r="AC455" i="5"/>
  <c r="AC456" i="5"/>
  <c r="AC457" i="5"/>
  <c r="AC458" i="5"/>
  <c r="AC459" i="5"/>
  <c r="AC460" i="5"/>
  <c r="AC461" i="5"/>
  <c r="AC462" i="5"/>
  <c r="AC463" i="5"/>
  <c r="AC464" i="5"/>
  <c r="AC465" i="5"/>
  <c r="AC466" i="5"/>
  <c r="AC467" i="5"/>
  <c r="AC468" i="5"/>
  <c r="AC469" i="5"/>
  <c r="AC470" i="5"/>
  <c r="AC471" i="5"/>
  <c r="AC472" i="5"/>
  <c r="AC473" i="5"/>
  <c r="AC474" i="5"/>
  <c r="AC475" i="5"/>
  <c r="AC476" i="5"/>
  <c r="AC477" i="5"/>
  <c r="AC478" i="5"/>
  <c r="AC479" i="5"/>
  <c r="AC480" i="5"/>
  <c r="AC481" i="5"/>
  <c r="AC482" i="5"/>
  <c r="AC483" i="5"/>
  <c r="AC484" i="5"/>
  <c r="AC485" i="5"/>
  <c r="AC486" i="5"/>
  <c r="AC487" i="5"/>
  <c r="AC488" i="5"/>
  <c r="AC489" i="5"/>
  <c r="AC490" i="5"/>
  <c r="AC491" i="5"/>
  <c r="AC492" i="5"/>
  <c r="AC493" i="5"/>
  <c r="AC494" i="5"/>
  <c r="AC495" i="5"/>
  <c r="AC496" i="5"/>
  <c r="AC497" i="5"/>
  <c r="AC498" i="5"/>
  <c r="AC499" i="5"/>
  <c r="AC500" i="5"/>
  <c r="AC501" i="5"/>
  <c r="AC502" i="5"/>
  <c r="AC503" i="5"/>
  <c r="AC504" i="5"/>
  <c r="AC505" i="5"/>
  <c r="AC506" i="5"/>
  <c r="AC507" i="5"/>
  <c r="AC508" i="5"/>
  <c r="AC509" i="5"/>
  <c r="AC510" i="5"/>
  <c r="AC511" i="5"/>
  <c r="AC512" i="5"/>
  <c r="AC513" i="5"/>
  <c r="AC514" i="5"/>
  <c r="AC515" i="5"/>
  <c r="AC516" i="5"/>
  <c r="AC517" i="5"/>
  <c r="AC518" i="5"/>
  <c r="AC519" i="5"/>
  <c r="AC520" i="5"/>
  <c r="AC521" i="5"/>
  <c r="AC522" i="5"/>
  <c r="AC523" i="5"/>
  <c r="AC524" i="5"/>
  <c r="AC525" i="5"/>
  <c r="AC526" i="5"/>
  <c r="AC527" i="5"/>
  <c r="AC528" i="5"/>
  <c r="AC529" i="5"/>
  <c r="AC530" i="5"/>
  <c r="AC531" i="5"/>
  <c r="AC532" i="5"/>
  <c r="AC533" i="5"/>
  <c r="AC534" i="5"/>
  <c r="AC535" i="5"/>
  <c r="AC536" i="5"/>
  <c r="AC537" i="5"/>
  <c r="AC538" i="5"/>
  <c r="AC539" i="5"/>
  <c r="AC540" i="5"/>
  <c r="AC541" i="5"/>
  <c r="AC542" i="5"/>
  <c r="AC543" i="5"/>
  <c r="AC544" i="5"/>
  <c r="AC545" i="5"/>
  <c r="AC546" i="5"/>
  <c r="AC547" i="5"/>
  <c r="AC548" i="5"/>
  <c r="AC549" i="5"/>
  <c r="AC550" i="5"/>
  <c r="AC551" i="5"/>
  <c r="AC552" i="5"/>
  <c r="AC553" i="5"/>
  <c r="AC554" i="5"/>
  <c r="AC555" i="5"/>
  <c r="AC556" i="5"/>
  <c r="AC557" i="5"/>
  <c r="AC558" i="5"/>
  <c r="AC559" i="5"/>
  <c r="AC560" i="5"/>
  <c r="AC561" i="5"/>
  <c r="AC562" i="5"/>
  <c r="AC563" i="5"/>
  <c r="AC564" i="5"/>
  <c r="AC565" i="5"/>
  <c r="AC566" i="5"/>
  <c r="AC567" i="5"/>
  <c r="AC568" i="5"/>
  <c r="AC569" i="5"/>
  <c r="AC570" i="5"/>
  <c r="AC571" i="5"/>
  <c r="AC572" i="5"/>
  <c r="AC573" i="5"/>
  <c r="AC574" i="5"/>
  <c r="AC575" i="5"/>
  <c r="AC576" i="5"/>
  <c r="AC577" i="5"/>
  <c r="AC578" i="5"/>
  <c r="AC579" i="5"/>
  <c r="AC580" i="5"/>
  <c r="AC581" i="5"/>
  <c r="AC582" i="5"/>
  <c r="AC583" i="5"/>
  <c r="AC584" i="5"/>
  <c r="AC585" i="5"/>
  <c r="AC586" i="5"/>
  <c r="AC587" i="5"/>
  <c r="AC588" i="5"/>
  <c r="AC589" i="5"/>
  <c r="AC590" i="5"/>
  <c r="AC591" i="5"/>
  <c r="AC592" i="5"/>
  <c r="AC593" i="5"/>
  <c r="AC594" i="5"/>
  <c r="AC595" i="5"/>
  <c r="AC596" i="5"/>
  <c r="AC597" i="5"/>
  <c r="AC598" i="5"/>
  <c r="AC599" i="5"/>
  <c r="AC600" i="5"/>
  <c r="AC601" i="5"/>
  <c r="AC602" i="5"/>
  <c r="AC603" i="5"/>
  <c r="AC604" i="5"/>
  <c r="AC605" i="5"/>
  <c r="AC606" i="5"/>
  <c r="AC607" i="5"/>
  <c r="AC608" i="5"/>
  <c r="AC609" i="5"/>
  <c r="AC610" i="5"/>
  <c r="AC611" i="5"/>
  <c r="AC612" i="5"/>
  <c r="AC613" i="5"/>
  <c r="AC614" i="5"/>
  <c r="AC615" i="5"/>
  <c r="AC616" i="5"/>
  <c r="AC617" i="5"/>
  <c r="AC618" i="5"/>
  <c r="AC619" i="5"/>
  <c r="AC620" i="5"/>
  <c r="AC621" i="5"/>
  <c r="AC622" i="5"/>
  <c r="AC623" i="5"/>
  <c r="AC624" i="5"/>
  <c r="AC625" i="5"/>
  <c r="AC626" i="5"/>
  <c r="AC627" i="5"/>
  <c r="AC628" i="5"/>
  <c r="AC629" i="5"/>
  <c r="AC630" i="5"/>
  <c r="AC631" i="5"/>
  <c r="AC632" i="5"/>
  <c r="AC633" i="5"/>
  <c r="AC634" i="5"/>
  <c r="AC635" i="5"/>
  <c r="AC636" i="5"/>
  <c r="AC637" i="5"/>
  <c r="AC638" i="5"/>
  <c r="AC639" i="5"/>
  <c r="AC640" i="5"/>
  <c r="AC641" i="5"/>
  <c r="AC642" i="5"/>
  <c r="AC643" i="5"/>
  <c r="AC644" i="5"/>
  <c r="AC645" i="5"/>
  <c r="AC646" i="5"/>
  <c r="AC647" i="5"/>
  <c r="AC648" i="5"/>
  <c r="AC649" i="5"/>
  <c r="AC650" i="5"/>
  <c r="AC651" i="5"/>
  <c r="AC652" i="5"/>
  <c r="AC653" i="5"/>
  <c r="AC654" i="5"/>
  <c r="AC655" i="5"/>
  <c r="AC656" i="5"/>
  <c r="AC657" i="5"/>
  <c r="AC658" i="5"/>
  <c r="AC659" i="5"/>
  <c r="AC660" i="5"/>
  <c r="AC661" i="5"/>
  <c r="AC662" i="5"/>
  <c r="AC663" i="5"/>
  <c r="AC664" i="5"/>
  <c r="AC665" i="5"/>
  <c r="AC666" i="5"/>
  <c r="AC667" i="5"/>
  <c r="AC668" i="5"/>
  <c r="AC669" i="5"/>
  <c r="AC670" i="5"/>
  <c r="AC671" i="5"/>
  <c r="AC672" i="5"/>
  <c r="AC673" i="5"/>
  <c r="AC674" i="5"/>
  <c r="AC675" i="5"/>
  <c r="AC676" i="5"/>
  <c r="AC677" i="5"/>
  <c r="AC678" i="5"/>
  <c r="AC679" i="5"/>
  <c r="AC680" i="5"/>
  <c r="AC681" i="5"/>
  <c r="AC682" i="5"/>
  <c r="AC683" i="5"/>
  <c r="AC684" i="5"/>
  <c r="AC685" i="5"/>
  <c r="AC686" i="5"/>
  <c r="AC687" i="5"/>
  <c r="AC688" i="5"/>
  <c r="AC689" i="5"/>
  <c r="AC690" i="5"/>
  <c r="AC691" i="5"/>
  <c r="AC692" i="5"/>
  <c r="AC693" i="5"/>
  <c r="AC694" i="5"/>
  <c r="AC695" i="5"/>
  <c r="AC696" i="5"/>
  <c r="AC697" i="5"/>
  <c r="AC698" i="5"/>
  <c r="AC699" i="5"/>
  <c r="AC700" i="5"/>
  <c r="AC701" i="5"/>
  <c r="AC702" i="5"/>
  <c r="AC703" i="5"/>
  <c r="AC704" i="5"/>
  <c r="AC705" i="5"/>
  <c r="AC706" i="5"/>
  <c r="AC707" i="5"/>
  <c r="AC708" i="5"/>
  <c r="AC709" i="5"/>
  <c r="AC710" i="5"/>
  <c r="AC711" i="5"/>
  <c r="AC712" i="5"/>
  <c r="AC713" i="5"/>
  <c r="AC714" i="5"/>
  <c r="AC715" i="5"/>
  <c r="AC716" i="5"/>
  <c r="AC717" i="5"/>
  <c r="AC718" i="5"/>
  <c r="AC719" i="5"/>
  <c r="AC720" i="5"/>
  <c r="AC721" i="5"/>
  <c r="AC722" i="5"/>
  <c r="AC723" i="5"/>
  <c r="AC724" i="5"/>
  <c r="AC725" i="5"/>
  <c r="AC726" i="5"/>
  <c r="AC727" i="5"/>
  <c r="AC728" i="5"/>
  <c r="AC729" i="5"/>
  <c r="AC730" i="5"/>
  <c r="AC731" i="5"/>
  <c r="AC732" i="5"/>
  <c r="AC733" i="5"/>
  <c r="AC734" i="5"/>
  <c r="AC735" i="5"/>
  <c r="AC736" i="5"/>
  <c r="AC737" i="5"/>
  <c r="AC738" i="5"/>
  <c r="AC739" i="5"/>
  <c r="AC740" i="5"/>
  <c r="AC741" i="5"/>
  <c r="AC742" i="5"/>
  <c r="AC743" i="5"/>
  <c r="AC744" i="5"/>
  <c r="AC745" i="5"/>
  <c r="AC746" i="5"/>
  <c r="AC747" i="5"/>
  <c r="AC748" i="5"/>
  <c r="AC749" i="5"/>
  <c r="AC750" i="5"/>
  <c r="AC751" i="5"/>
  <c r="AC752" i="5"/>
  <c r="AC753" i="5"/>
  <c r="AC754" i="5"/>
  <c r="AC755" i="5"/>
  <c r="AC756" i="5"/>
  <c r="AC757" i="5"/>
  <c r="AC758" i="5"/>
  <c r="AC759" i="5"/>
  <c r="AC760" i="5"/>
  <c r="AC761" i="5"/>
  <c r="AC762" i="5"/>
  <c r="AC763" i="5"/>
  <c r="AC764" i="5"/>
  <c r="AC765" i="5"/>
  <c r="AC766" i="5"/>
  <c r="AC767" i="5"/>
  <c r="AC768" i="5"/>
  <c r="AC769" i="5"/>
  <c r="AC770" i="5"/>
  <c r="AC771" i="5"/>
  <c r="AC772" i="5"/>
  <c r="AC773" i="5"/>
  <c r="AC774" i="5"/>
  <c r="AC775" i="5"/>
  <c r="AC776" i="5"/>
  <c r="AC777" i="5"/>
  <c r="AC778" i="5"/>
  <c r="AC779" i="5"/>
  <c r="AC780" i="5"/>
  <c r="AC781" i="5"/>
  <c r="AC782" i="5"/>
  <c r="AC783" i="5"/>
  <c r="AC784" i="5"/>
  <c r="AC785" i="5"/>
  <c r="AC786" i="5"/>
  <c r="AC787" i="5"/>
  <c r="AC788" i="5"/>
  <c r="AC789" i="5"/>
  <c r="AC790" i="5"/>
  <c r="AC791" i="5"/>
  <c r="AC792" i="5"/>
  <c r="AC793" i="5"/>
  <c r="AC794" i="5"/>
  <c r="AC795" i="5"/>
  <c r="AC796" i="5"/>
  <c r="AC797" i="5"/>
  <c r="AC798" i="5"/>
  <c r="AC799" i="5"/>
  <c r="AC800" i="5"/>
  <c r="AC801" i="5"/>
  <c r="AC802" i="5"/>
  <c r="AC803" i="5"/>
  <c r="AC804" i="5"/>
  <c r="AC805" i="5"/>
  <c r="AC806" i="5"/>
  <c r="AC807" i="5"/>
  <c r="AC808" i="5"/>
  <c r="AC809" i="5"/>
  <c r="AC810" i="5"/>
  <c r="AC811" i="5"/>
  <c r="AC812" i="5"/>
  <c r="AC813" i="5"/>
  <c r="AC814" i="5"/>
  <c r="AC815" i="5"/>
  <c r="AC816" i="5"/>
  <c r="AC817" i="5"/>
  <c r="AC818" i="5"/>
  <c r="AC819" i="5"/>
  <c r="AC820" i="5"/>
  <c r="AC821" i="5"/>
  <c r="AC822" i="5"/>
  <c r="AC823" i="5"/>
  <c r="AC824" i="5"/>
  <c r="AC825" i="5"/>
  <c r="AC826" i="5"/>
  <c r="AC827" i="5"/>
  <c r="AC828" i="5"/>
  <c r="AC829" i="5"/>
  <c r="AC830" i="5"/>
  <c r="AC831" i="5"/>
  <c r="AC832" i="5"/>
  <c r="AC833" i="5"/>
  <c r="AC834" i="5"/>
  <c r="AC835" i="5"/>
  <c r="AC836" i="5"/>
  <c r="AC837" i="5"/>
  <c r="AC838" i="5"/>
  <c r="AC839" i="5"/>
  <c r="AC840" i="5"/>
  <c r="AC841" i="5"/>
  <c r="AC842" i="5"/>
  <c r="AC843" i="5"/>
  <c r="AC844" i="5"/>
  <c r="AC845" i="5"/>
  <c r="AC846" i="5"/>
  <c r="AC847" i="5"/>
  <c r="AC848" i="5"/>
  <c r="AC849" i="5"/>
  <c r="AC850" i="5"/>
  <c r="AC851" i="5"/>
  <c r="AC852" i="5"/>
  <c r="AC853" i="5"/>
  <c r="AC854" i="5"/>
  <c r="AC855" i="5"/>
  <c r="AC856" i="5"/>
  <c r="AC857" i="5"/>
  <c r="AC858" i="5"/>
  <c r="AC859" i="5"/>
  <c r="AC860" i="5"/>
  <c r="AC861" i="5"/>
  <c r="AC862" i="5"/>
  <c r="AC863" i="5"/>
  <c r="AC864" i="5"/>
  <c r="AC865" i="5"/>
  <c r="AC866" i="5"/>
  <c r="AC867" i="5"/>
  <c r="AC868" i="5"/>
  <c r="AC869" i="5"/>
  <c r="AC870" i="5"/>
  <c r="AC871" i="5"/>
  <c r="AC872" i="5"/>
  <c r="AC873" i="5"/>
  <c r="AC874" i="5"/>
  <c r="AC875" i="5"/>
  <c r="AC876" i="5"/>
  <c r="AC877" i="5"/>
  <c r="AC878" i="5"/>
  <c r="AC879" i="5"/>
  <c r="AC880" i="5"/>
  <c r="AC881" i="5"/>
  <c r="AC882" i="5"/>
  <c r="AC883" i="5"/>
  <c r="AC884" i="5"/>
  <c r="AC885" i="5"/>
  <c r="AC886" i="5"/>
  <c r="AC887" i="5"/>
  <c r="AC888" i="5"/>
  <c r="AC889" i="5"/>
  <c r="AC890" i="5"/>
  <c r="AC891" i="5"/>
  <c r="AC892" i="5"/>
  <c r="AC893" i="5"/>
  <c r="AC894" i="5"/>
  <c r="AC895" i="5"/>
  <c r="AC896" i="5"/>
  <c r="AC897" i="5"/>
  <c r="AC898" i="5"/>
  <c r="AC899" i="5"/>
  <c r="AC900" i="5"/>
  <c r="AC901" i="5"/>
  <c r="AC902" i="5"/>
  <c r="AC903" i="5"/>
  <c r="AC904" i="5"/>
  <c r="AC905" i="5"/>
  <c r="AC906" i="5"/>
  <c r="AC907" i="5"/>
  <c r="AC908" i="5"/>
  <c r="AC909" i="5"/>
  <c r="AC910" i="5"/>
  <c r="AC911" i="5"/>
  <c r="AC912" i="5"/>
  <c r="AC913" i="5"/>
  <c r="AC914" i="5"/>
  <c r="AC915" i="5"/>
  <c r="AC916" i="5"/>
  <c r="AC917" i="5"/>
  <c r="AC918" i="5"/>
  <c r="AC919" i="5"/>
  <c r="AC920" i="5"/>
  <c r="AC921" i="5"/>
  <c r="AC922" i="5"/>
  <c r="AC923" i="5"/>
  <c r="AC924" i="5"/>
  <c r="AC925" i="5"/>
  <c r="AC926" i="5"/>
  <c r="AC927" i="5"/>
  <c r="AC928" i="5"/>
  <c r="AC929" i="5"/>
  <c r="AC930" i="5"/>
  <c r="AC931" i="5"/>
  <c r="AC932" i="5"/>
  <c r="AC933" i="5"/>
  <c r="AC934" i="5"/>
  <c r="AC935" i="5"/>
  <c r="AC936" i="5"/>
  <c r="AC937" i="5"/>
  <c r="AC938" i="5"/>
  <c r="AC939" i="5"/>
  <c r="AC940" i="5"/>
  <c r="AC941" i="5"/>
  <c r="AC942" i="5"/>
  <c r="AC943" i="5"/>
  <c r="AC944" i="5"/>
  <c r="AC945" i="5"/>
  <c r="AC946" i="5"/>
  <c r="AC947" i="5"/>
  <c r="AC948" i="5"/>
  <c r="AC949" i="5"/>
  <c r="AC950" i="5"/>
  <c r="AC951" i="5"/>
  <c r="AC952" i="5"/>
  <c r="AC953" i="5"/>
  <c r="AC954" i="5"/>
  <c r="AC955" i="5"/>
  <c r="AC956" i="5"/>
  <c r="AC957" i="5"/>
  <c r="AC958" i="5"/>
  <c r="AC959" i="5"/>
  <c r="AC960" i="5"/>
  <c r="AC961" i="5"/>
  <c r="AC962" i="5"/>
  <c r="AC963" i="5"/>
  <c r="AC964" i="5"/>
  <c r="AC965" i="5"/>
  <c r="AC966" i="5"/>
  <c r="AC967" i="5"/>
  <c r="AC968" i="5"/>
  <c r="AC969" i="5"/>
  <c r="AC970" i="5"/>
  <c r="AC971" i="5"/>
  <c r="AC972" i="5"/>
  <c r="AC973" i="5"/>
  <c r="AC974" i="5"/>
  <c r="AC975" i="5"/>
  <c r="AC976" i="5"/>
  <c r="AC977" i="5"/>
  <c r="AC978" i="5"/>
  <c r="AC979" i="5"/>
  <c r="AC980" i="5"/>
  <c r="AC981" i="5"/>
  <c r="AC982" i="5"/>
  <c r="AC983" i="5"/>
  <c r="AC984" i="5"/>
  <c r="AC985" i="5"/>
  <c r="AC986" i="5"/>
  <c r="AC987" i="5"/>
  <c r="AC988" i="5"/>
  <c r="AC989" i="5"/>
  <c r="AC990" i="5"/>
  <c r="AC991" i="5"/>
  <c r="AC992" i="5"/>
  <c r="AC993" i="5"/>
  <c r="AC994" i="5"/>
  <c r="AC995" i="5"/>
  <c r="AC996" i="5"/>
  <c r="AC997" i="5"/>
  <c r="AC998" i="5"/>
  <c r="AC999" i="5"/>
  <c r="AC1000" i="5"/>
  <c r="AC1001" i="5"/>
  <c r="AC2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AA318" i="5"/>
  <c r="AA319" i="5"/>
  <c r="AA320" i="5"/>
  <c r="AA321" i="5"/>
  <c r="AA322" i="5"/>
  <c r="AA323" i="5"/>
  <c r="AA324" i="5"/>
  <c r="AA325" i="5"/>
  <c r="AA326" i="5"/>
  <c r="AA327" i="5"/>
  <c r="AA328" i="5"/>
  <c r="AA329" i="5"/>
  <c r="AA330" i="5"/>
  <c r="AA331" i="5"/>
  <c r="AA332" i="5"/>
  <c r="AA333" i="5"/>
  <c r="AA334" i="5"/>
  <c r="AA335" i="5"/>
  <c r="AA336" i="5"/>
  <c r="AA337" i="5"/>
  <c r="AA338" i="5"/>
  <c r="AA339" i="5"/>
  <c r="AA340" i="5"/>
  <c r="AA341" i="5"/>
  <c r="AA342" i="5"/>
  <c r="AA343" i="5"/>
  <c r="AA344" i="5"/>
  <c r="AA345" i="5"/>
  <c r="AA346" i="5"/>
  <c r="AA347" i="5"/>
  <c r="AA348" i="5"/>
  <c r="AA349" i="5"/>
  <c r="AA350" i="5"/>
  <c r="AA351" i="5"/>
  <c r="AA352" i="5"/>
  <c r="AA353" i="5"/>
  <c r="AA354" i="5"/>
  <c r="AA355" i="5"/>
  <c r="AA356" i="5"/>
  <c r="AA357" i="5"/>
  <c r="AA358" i="5"/>
  <c r="AA359" i="5"/>
  <c r="AA360" i="5"/>
  <c r="AA361" i="5"/>
  <c r="AA362" i="5"/>
  <c r="AA363" i="5"/>
  <c r="AA364" i="5"/>
  <c r="AA365" i="5"/>
  <c r="AA366" i="5"/>
  <c r="AA367" i="5"/>
  <c r="AA368" i="5"/>
  <c r="AA369" i="5"/>
  <c r="AA370" i="5"/>
  <c r="AA371" i="5"/>
  <c r="AA372" i="5"/>
  <c r="AA373" i="5"/>
  <c r="AA374" i="5"/>
  <c r="AA375" i="5"/>
  <c r="AA376" i="5"/>
  <c r="AA377" i="5"/>
  <c r="AA378" i="5"/>
  <c r="AA379" i="5"/>
  <c r="AA380" i="5"/>
  <c r="AA381" i="5"/>
  <c r="AA382" i="5"/>
  <c r="AA383" i="5"/>
  <c r="AA384" i="5"/>
  <c r="AA385" i="5"/>
  <c r="AA386" i="5"/>
  <c r="AA387" i="5"/>
  <c r="AA388" i="5"/>
  <c r="AA389" i="5"/>
  <c r="AA390" i="5"/>
  <c r="AA391" i="5"/>
  <c r="AA392" i="5"/>
  <c r="AA393" i="5"/>
  <c r="AA394" i="5"/>
  <c r="AA395" i="5"/>
  <c r="AA396" i="5"/>
  <c r="AA397" i="5"/>
  <c r="AA398" i="5"/>
  <c r="AA399" i="5"/>
  <c r="AA400" i="5"/>
  <c r="AA401" i="5"/>
  <c r="AA402" i="5"/>
  <c r="AA403" i="5"/>
  <c r="AA404" i="5"/>
  <c r="AA405" i="5"/>
  <c r="AA406" i="5"/>
  <c r="AA407" i="5"/>
  <c r="AA408" i="5"/>
  <c r="AA409" i="5"/>
  <c r="AA410" i="5"/>
  <c r="AA411" i="5"/>
  <c r="AA412" i="5"/>
  <c r="AA413" i="5"/>
  <c r="AA414" i="5"/>
  <c r="AA415" i="5"/>
  <c r="AA416" i="5"/>
  <c r="AA417" i="5"/>
  <c r="AA418" i="5"/>
  <c r="AA419" i="5"/>
  <c r="AA420" i="5"/>
  <c r="AA421" i="5"/>
  <c r="AA422" i="5"/>
  <c r="AA423" i="5"/>
  <c r="AA424" i="5"/>
  <c r="AA425" i="5"/>
  <c r="AA426" i="5"/>
  <c r="AA427" i="5"/>
  <c r="AA428" i="5"/>
  <c r="AA429" i="5"/>
  <c r="AA430" i="5"/>
  <c r="AA431" i="5"/>
  <c r="AA432" i="5"/>
  <c r="AA433" i="5"/>
  <c r="AA434" i="5"/>
  <c r="AA435" i="5"/>
  <c r="AA436" i="5"/>
  <c r="AA437" i="5"/>
  <c r="AA438" i="5"/>
  <c r="AA439" i="5"/>
  <c r="AA440" i="5"/>
  <c r="AA441" i="5"/>
  <c r="AA442" i="5"/>
  <c r="AA443" i="5"/>
  <c r="AA444" i="5"/>
  <c r="AA445" i="5"/>
  <c r="AA446" i="5"/>
  <c r="AA447" i="5"/>
  <c r="AA448" i="5"/>
  <c r="AA449" i="5"/>
  <c r="AA450" i="5"/>
  <c r="AA451" i="5"/>
  <c r="AA452" i="5"/>
  <c r="AA453" i="5"/>
  <c r="AA454" i="5"/>
  <c r="AA455" i="5"/>
  <c r="AA456" i="5"/>
  <c r="AA457" i="5"/>
  <c r="AA458" i="5"/>
  <c r="AA459" i="5"/>
  <c r="AA460" i="5"/>
  <c r="AA461" i="5"/>
  <c r="AA462" i="5"/>
  <c r="AA463" i="5"/>
  <c r="AA464" i="5"/>
  <c r="AA465" i="5"/>
  <c r="AA466" i="5"/>
  <c r="AA467" i="5"/>
  <c r="AA468" i="5"/>
  <c r="AA469" i="5"/>
  <c r="AA470" i="5"/>
  <c r="AA471" i="5"/>
  <c r="AA472" i="5"/>
  <c r="AA473" i="5"/>
  <c r="AA474" i="5"/>
  <c r="AA475" i="5"/>
  <c r="AA476" i="5"/>
  <c r="AA477" i="5"/>
  <c r="AA478" i="5"/>
  <c r="AA479" i="5"/>
  <c r="AA480" i="5"/>
  <c r="AA481" i="5"/>
  <c r="AA482" i="5"/>
  <c r="AA483" i="5"/>
  <c r="AA484" i="5"/>
  <c r="AA485" i="5"/>
  <c r="AA486" i="5"/>
  <c r="AA487" i="5"/>
  <c r="AA488" i="5"/>
  <c r="AA489" i="5"/>
  <c r="AA490" i="5"/>
  <c r="AA491" i="5"/>
  <c r="AA492" i="5"/>
  <c r="AA493" i="5"/>
  <c r="AA494" i="5"/>
  <c r="AA495" i="5"/>
  <c r="AA496" i="5"/>
  <c r="AA497" i="5"/>
  <c r="AA498" i="5"/>
  <c r="AA499" i="5"/>
  <c r="AA500" i="5"/>
  <c r="AA501" i="5"/>
  <c r="AA502" i="5"/>
  <c r="AA503" i="5"/>
  <c r="AA504" i="5"/>
  <c r="AA505" i="5"/>
  <c r="AA506" i="5"/>
  <c r="AA507" i="5"/>
  <c r="AA508" i="5"/>
  <c r="AA509" i="5"/>
  <c r="AA510" i="5"/>
  <c r="AA511" i="5"/>
  <c r="AA512" i="5"/>
  <c r="AA513" i="5"/>
  <c r="AA514" i="5"/>
  <c r="AA515" i="5"/>
  <c r="AA516" i="5"/>
  <c r="AA517" i="5"/>
  <c r="AA518" i="5"/>
  <c r="AA519" i="5"/>
  <c r="AA520" i="5"/>
  <c r="AA521" i="5"/>
  <c r="AA522" i="5"/>
  <c r="AA523" i="5"/>
  <c r="AA524" i="5"/>
  <c r="AA525" i="5"/>
  <c r="AA526" i="5"/>
  <c r="AA527" i="5"/>
  <c r="AA528" i="5"/>
  <c r="AA529" i="5"/>
  <c r="AA530" i="5"/>
  <c r="AA531" i="5"/>
  <c r="AA532" i="5"/>
  <c r="AA533" i="5"/>
  <c r="AA534" i="5"/>
  <c r="AA535" i="5"/>
  <c r="AA536" i="5"/>
  <c r="AA537" i="5"/>
  <c r="AA538" i="5"/>
  <c r="AA539" i="5"/>
  <c r="AA540" i="5"/>
  <c r="AA541" i="5"/>
  <c r="AA542" i="5"/>
  <c r="AA543" i="5"/>
  <c r="AA544" i="5"/>
  <c r="AA545" i="5"/>
  <c r="AA546" i="5"/>
  <c r="AA547" i="5"/>
  <c r="AA548" i="5"/>
  <c r="AA549" i="5"/>
  <c r="AA550" i="5"/>
  <c r="AA551" i="5"/>
  <c r="AA552" i="5"/>
  <c r="AA553" i="5"/>
  <c r="AA554" i="5"/>
  <c r="AA555" i="5"/>
  <c r="AA556" i="5"/>
  <c r="AA557" i="5"/>
  <c r="AA558" i="5"/>
  <c r="AA559" i="5"/>
  <c r="AA560" i="5"/>
  <c r="AA561" i="5"/>
  <c r="AA562" i="5"/>
  <c r="AA563" i="5"/>
  <c r="AA564" i="5"/>
  <c r="AA565" i="5"/>
  <c r="AA566" i="5"/>
  <c r="AA567" i="5"/>
  <c r="AA568" i="5"/>
  <c r="AA569" i="5"/>
  <c r="AA570" i="5"/>
  <c r="AA571" i="5"/>
  <c r="AA572" i="5"/>
  <c r="AA573" i="5"/>
  <c r="AA574" i="5"/>
  <c r="AA575" i="5"/>
  <c r="AA576" i="5"/>
  <c r="AA577" i="5"/>
  <c r="AA578" i="5"/>
  <c r="AA579" i="5"/>
  <c r="AA580" i="5"/>
  <c r="AA581" i="5"/>
  <c r="AA582" i="5"/>
  <c r="AA583" i="5"/>
  <c r="AA584" i="5"/>
  <c r="AA585" i="5"/>
  <c r="AA586" i="5"/>
  <c r="AA587" i="5"/>
  <c r="AA588" i="5"/>
  <c r="AA589" i="5"/>
  <c r="AA590" i="5"/>
  <c r="AA591" i="5"/>
  <c r="AA592" i="5"/>
  <c r="AA593" i="5"/>
  <c r="AA594" i="5"/>
  <c r="AA595" i="5"/>
  <c r="AA596" i="5"/>
  <c r="AA597" i="5"/>
  <c r="AA598" i="5"/>
  <c r="AA599" i="5"/>
  <c r="AA600" i="5"/>
  <c r="AA601" i="5"/>
  <c r="AA602" i="5"/>
  <c r="AA603" i="5"/>
  <c r="AA604" i="5"/>
  <c r="AA605" i="5"/>
  <c r="AA606" i="5"/>
  <c r="AA607" i="5"/>
  <c r="AA608" i="5"/>
  <c r="AA609" i="5"/>
  <c r="AA610" i="5"/>
  <c r="AA611" i="5"/>
  <c r="AA612" i="5"/>
  <c r="AA613" i="5"/>
  <c r="AA614" i="5"/>
  <c r="AA615" i="5"/>
  <c r="AA616" i="5"/>
  <c r="AA617" i="5"/>
  <c r="AA618" i="5"/>
  <c r="AA619" i="5"/>
  <c r="AA620" i="5"/>
  <c r="AA621" i="5"/>
  <c r="AA622" i="5"/>
  <c r="AA623" i="5"/>
  <c r="AA624" i="5"/>
  <c r="AA625" i="5"/>
  <c r="AA626" i="5"/>
  <c r="AA627" i="5"/>
  <c r="AA628" i="5"/>
  <c r="AA629" i="5"/>
  <c r="AA630" i="5"/>
  <c r="AA631" i="5"/>
  <c r="AA632" i="5"/>
  <c r="AA633" i="5"/>
  <c r="AA634" i="5"/>
  <c r="AA635" i="5"/>
  <c r="AA636" i="5"/>
  <c r="AA637" i="5"/>
  <c r="AA638" i="5"/>
  <c r="AA639" i="5"/>
  <c r="AA640" i="5"/>
  <c r="AA641" i="5"/>
  <c r="AA642" i="5"/>
  <c r="AA643" i="5"/>
  <c r="AA644" i="5"/>
  <c r="AA645" i="5"/>
  <c r="AA646" i="5"/>
  <c r="AA647" i="5"/>
  <c r="AA648" i="5"/>
  <c r="AA649" i="5"/>
  <c r="AA650" i="5"/>
  <c r="AA651" i="5"/>
  <c r="AA652" i="5"/>
  <c r="AA653" i="5"/>
  <c r="AA654" i="5"/>
  <c r="AA655" i="5"/>
  <c r="AA656" i="5"/>
  <c r="AA657" i="5"/>
  <c r="AA658" i="5"/>
  <c r="AA659" i="5"/>
  <c r="AA660" i="5"/>
  <c r="AA661" i="5"/>
  <c r="AA662" i="5"/>
  <c r="AA663" i="5"/>
  <c r="AA664" i="5"/>
  <c r="AA665" i="5"/>
  <c r="AA666" i="5"/>
  <c r="AA667" i="5"/>
  <c r="AA668" i="5"/>
  <c r="AA669" i="5"/>
  <c r="AA670" i="5"/>
  <c r="AA671" i="5"/>
  <c r="AA672" i="5"/>
  <c r="AA673" i="5"/>
  <c r="AA674" i="5"/>
  <c r="AA675" i="5"/>
  <c r="AA676" i="5"/>
  <c r="AA677" i="5"/>
  <c r="AA678" i="5"/>
  <c r="AA679" i="5"/>
  <c r="AA680" i="5"/>
  <c r="AA681" i="5"/>
  <c r="AA682" i="5"/>
  <c r="AA683" i="5"/>
  <c r="AA684" i="5"/>
  <c r="AA685" i="5"/>
  <c r="AA686" i="5"/>
  <c r="AA687" i="5"/>
  <c r="AA688" i="5"/>
  <c r="AA689" i="5"/>
  <c r="AA690" i="5"/>
  <c r="AA691" i="5"/>
  <c r="AA692" i="5"/>
  <c r="AA693" i="5"/>
  <c r="AA694" i="5"/>
  <c r="AA695" i="5"/>
  <c r="AA696" i="5"/>
  <c r="AA697" i="5"/>
  <c r="AA698" i="5"/>
  <c r="AA699" i="5"/>
  <c r="AA700" i="5"/>
  <c r="AA701" i="5"/>
  <c r="AA702" i="5"/>
  <c r="AA703" i="5"/>
  <c r="AA704" i="5"/>
  <c r="AA705" i="5"/>
  <c r="AA706" i="5"/>
  <c r="AA707" i="5"/>
  <c r="AA708" i="5"/>
  <c r="AA709" i="5"/>
  <c r="AA710" i="5"/>
  <c r="AA711" i="5"/>
  <c r="AA712" i="5"/>
  <c r="AA713" i="5"/>
  <c r="AA714" i="5"/>
  <c r="AA715" i="5"/>
  <c r="AA716" i="5"/>
  <c r="AA717" i="5"/>
  <c r="AA718" i="5"/>
  <c r="AA719" i="5"/>
  <c r="AA720" i="5"/>
  <c r="AA721" i="5"/>
  <c r="AA722" i="5"/>
  <c r="AA723" i="5"/>
  <c r="AA724" i="5"/>
  <c r="AA725" i="5"/>
  <c r="AA726" i="5"/>
  <c r="AA727" i="5"/>
  <c r="AA728" i="5"/>
  <c r="AA729" i="5"/>
  <c r="AA730" i="5"/>
  <c r="AA731" i="5"/>
  <c r="AA732" i="5"/>
  <c r="AA733" i="5"/>
  <c r="AA734" i="5"/>
  <c r="AA735" i="5"/>
  <c r="AA736" i="5"/>
  <c r="AA737" i="5"/>
  <c r="AA738" i="5"/>
  <c r="AA739" i="5"/>
  <c r="AA740" i="5"/>
  <c r="AA741" i="5"/>
  <c r="AA742" i="5"/>
  <c r="AA743" i="5"/>
  <c r="AA744" i="5"/>
  <c r="AA745" i="5"/>
  <c r="AA746" i="5"/>
  <c r="AA747" i="5"/>
  <c r="AA748" i="5"/>
  <c r="AA749" i="5"/>
  <c r="AA750" i="5"/>
  <c r="AA751" i="5"/>
  <c r="AA752" i="5"/>
  <c r="AA753" i="5"/>
  <c r="AA754" i="5"/>
  <c r="AA755" i="5"/>
  <c r="AA756" i="5"/>
  <c r="AA757" i="5"/>
  <c r="AA758" i="5"/>
  <c r="AA759" i="5"/>
  <c r="AA760" i="5"/>
  <c r="AA761" i="5"/>
  <c r="AA762" i="5"/>
  <c r="AA763" i="5"/>
  <c r="AA764" i="5"/>
  <c r="AA765" i="5"/>
  <c r="AA766" i="5"/>
  <c r="AA767" i="5"/>
  <c r="AA768" i="5"/>
  <c r="AA769" i="5"/>
  <c r="AA770" i="5"/>
  <c r="AA771" i="5"/>
  <c r="AA772" i="5"/>
  <c r="AA773" i="5"/>
  <c r="AA774" i="5"/>
  <c r="AA775" i="5"/>
  <c r="AA776" i="5"/>
  <c r="AA777" i="5"/>
  <c r="AA778" i="5"/>
  <c r="AA779" i="5"/>
  <c r="AA780" i="5"/>
  <c r="AA781" i="5"/>
  <c r="AA782" i="5"/>
  <c r="AA783" i="5"/>
  <c r="AA784" i="5"/>
  <c r="AA785" i="5"/>
  <c r="AA786" i="5"/>
  <c r="AA787" i="5"/>
  <c r="AA788" i="5"/>
  <c r="AA789" i="5"/>
  <c r="AA790" i="5"/>
  <c r="AA791" i="5"/>
  <c r="AA792" i="5"/>
  <c r="AA793" i="5"/>
  <c r="AA794" i="5"/>
  <c r="AA795" i="5"/>
  <c r="AA796" i="5"/>
  <c r="AA797" i="5"/>
  <c r="AA798" i="5"/>
  <c r="AA799" i="5"/>
  <c r="AA800" i="5"/>
  <c r="AA801" i="5"/>
  <c r="AA802" i="5"/>
  <c r="AA803" i="5"/>
  <c r="AA804" i="5"/>
  <c r="AA805" i="5"/>
  <c r="AA806" i="5"/>
  <c r="AA807" i="5"/>
  <c r="AA808" i="5"/>
  <c r="AA809" i="5"/>
  <c r="AA810" i="5"/>
  <c r="AA811" i="5"/>
  <c r="AA812" i="5"/>
  <c r="AA813" i="5"/>
  <c r="AA814" i="5"/>
  <c r="AA815" i="5"/>
  <c r="AA816" i="5"/>
  <c r="AA817" i="5"/>
  <c r="AA818" i="5"/>
  <c r="AA819" i="5"/>
  <c r="AA820" i="5"/>
  <c r="AA821" i="5"/>
  <c r="AA822" i="5"/>
  <c r="AA823" i="5"/>
  <c r="AA824" i="5"/>
  <c r="AA825" i="5"/>
  <c r="AA826" i="5"/>
  <c r="AA827" i="5"/>
  <c r="AA828" i="5"/>
  <c r="AA829" i="5"/>
  <c r="AA830" i="5"/>
  <c r="AA831" i="5"/>
  <c r="AA832" i="5"/>
  <c r="AA833" i="5"/>
  <c r="AA834" i="5"/>
  <c r="AA835" i="5"/>
  <c r="AA836" i="5"/>
  <c r="AA837" i="5"/>
  <c r="AA838" i="5"/>
  <c r="AA839" i="5"/>
  <c r="AA840" i="5"/>
  <c r="AA841" i="5"/>
  <c r="AA842" i="5"/>
  <c r="AA843" i="5"/>
  <c r="AA844" i="5"/>
  <c r="AA845" i="5"/>
  <c r="AA846" i="5"/>
  <c r="AA847" i="5"/>
  <c r="AA848" i="5"/>
  <c r="AA849" i="5"/>
  <c r="AA850" i="5"/>
  <c r="AA851" i="5"/>
  <c r="AA852" i="5"/>
  <c r="AA853" i="5"/>
  <c r="AA854" i="5"/>
  <c r="AA855" i="5"/>
  <c r="AA856" i="5"/>
  <c r="AA857" i="5"/>
  <c r="AA858" i="5"/>
  <c r="AA859" i="5"/>
  <c r="AA860" i="5"/>
  <c r="AA861" i="5"/>
  <c r="AA862" i="5"/>
  <c r="AA863" i="5"/>
  <c r="AA864" i="5"/>
  <c r="AA865" i="5"/>
  <c r="AA866" i="5"/>
  <c r="AA867" i="5"/>
  <c r="AA868" i="5"/>
  <c r="AA869" i="5"/>
  <c r="AA870" i="5"/>
  <c r="AA871" i="5"/>
  <c r="AA872" i="5"/>
  <c r="AA873" i="5"/>
  <c r="AA874" i="5"/>
  <c r="AA875" i="5"/>
  <c r="AA876" i="5"/>
  <c r="AA877" i="5"/>
  <c r="AA878" i="5"/>
  <c r="AA879" i="5"/>
  <c r="AA880" i="5"/>
  <c r="AA881" i="5"/>
  <c r="AA882" i="5"/>
  <c r="AA883" i="5"/>
  <c r="AA884" i="5"/>
  <c r="AA885" i="5"/>
  <c r="AA886" i="5"/>
  <c r="AA887" i="5"/>
  <c r="AA888" i="5"/>
  <c r="AA889" i="5"/>
  <c r="AA890" i="5"/>
  <c r="AA891" i="5"/>
  <c r="AA892" i="5"/>
  <c r="AA893" i="5"/>
  <c r="AA894" i="5"/>
  <c r="AA895" i="5"/>
  <c r="AA896" i="5"/>
  <c r="AA897" i="5"/>
  <c r="AA898" i="5"/>
  <c r="AA899" i="5"/>
  <c r="AA900" i="5"/>
  <c r="AA901" i="5"/>
  <c r="AA902" i="5"/>
  <c r="AA903" i="5"/>
  <c r="AA904" i="5"/>
  <c r="AA905" i="5"/>
  <c r="AA906" i="5"/>
  <c r="AA907" i="5"/>
  <c r="AA908" i="5"/>
  <c r="AA909" i="5"/>
  <c r="AA910" i="5"/>
  <c r="AA911" i="5"/>
  <c r="AA912" i="5"/>
  <c r="AA913" i="5"/>
  <c r="AA914" i="5"/>
  <c r="AA915" i="5"/>
  <c r="AA916" i="5"/>
  <c r="AA917" i="5"/>
  <c r="AA918" i="5"/>
  <c r="AA919" i="5"/>
  <c r="AA920" i="5"/>
  <c r="AA921" i="5"/>
  <c r="AA922" i="5"/>
  <c r="AA923" i="5"/>
  <c r="AA924" i="5"/>
  <c r="AA925" i="5"/>
  <c r="AA926" i="5"/>
  <c r="AA927" i="5"/>
  <c r="AA928" i="5"/>
  <c r="AA929" i="5"/>
  <c r="AA930" i="5"/>
  <c r="AA931" i="5"/>
  <c r="AA932" i="5"/>
  <c r="AA933" i="5"/>
  <c r="AA934" i="5"/>
  <c r="AA935" i="5"/>
  <c r="AA936" i="5"/>
  <c r="AA937" i="5"/>
  <c r="AA938" i="5"/>
  <c r="AA939" i="5"/>
  <c r="AA940" i="5"/>
  <c r="AA941" i="5"/>
  <c r="AA942" i="5"/>
  <c r="AA943" i="5"/>
  <c r="AA944" i="5"/>
  <c r="AA945" i="5"/>
  <c r="AA946" i="5"/>
  <c r="AA947" i="5"/>
  <c r="AA948" i="5"/>
  <c r="AA949" i="5"/>
  <c r="AA950" i="5"/>
  <c r="AA951" i="5"/>
  <c r="AA952" i="5"/>
  <c r="AA953" i="5"/>
  <c r="AA954" i="5"/>
  <c r="AA955" i="5"/>
  <c r="AA956" i="5"/>
  <c r="AA957" i="5"/>
  <c r="AA958" i="5"/>
  <c r="AA959" i="5"/>
  <c r="AA960" i="5"/>
  <c r="AA961" i="5"/>
  <c r="AA962" i="5"/>
  <c r="AA963" i="5"/>
  <c r="AA964" i="5"/>
  <c r="AA965" i="5"/>
  <c r="AA966" i="5"/>
  <c r="AA967" i="5"/>
  <c r="AA968" i="5"/>
  <c r="AA969" i="5"/>
  <c r="AA970" i="5"/>
  <c r="AA971" i="5"/>
  <c r="AA972" i="5"/>
  <c r="AA973" i="5"/>
  <c r="AA974" i="5"/>
  <c r="AA975" i="5"/>
  <c r="AA976" i="5"/>
  <c r="AA977" i="5"/>
  <c r="AA978" i="5"/>
  <c r="AA979" i="5"/>
  <c r="AA980" i="5"/>
  <c r="AA981" i="5"/>
  <c r="AA982" i="5"/>
  <c r="AA983" i="5"/>
  <c r="AA984" i="5"/>
  <c r="AA985" i="5"/>
  <c r="AA986" i="5"/>
  <c r="AA987" i="5"/>
  <c r="AA988" i="5"/>
  <c r="AA989" i="5"/>
  <c r="AA990" i="5"/>
  <c r="AA991" i="5"/>
  <c r="AA992" i="5"/>
  <c r="AA993" i="5"/>
  <c r="AA994" i="5"/>
  <c r="AA995" i="5"/>
  <c r="AA996" i="5"/>
  <c r="AA997" i="5"/>
  <c r="AA998" i="5"/>
  <c r="AA999" i="5"/>
  <c r="AA1000" i="5"/>
  <c r="AA1001" i="5"/>
  <c r="AA2" i="5"/>
  <c r="H9" i="2"/>
  <c r="H8" i="2"/>
  <c r="H7" i="2"/>
  <c r="H6" i="2"/>
  <c r="H4" i="2"/>
  <c r="H5" i="2"/>
  <c r="G9" i="2"/>
  <c r="G8" i="2"/>
  <c r="G7" i="2"/>
  <c r="G6" i="2"/>
  <c r="G5" i="2"/>
  <c r="F6" i="2"/>
  <c r="F7" i="2"/>
  <c r="F8" i="2"/>
  <c r="F9" i="2"/>
  <c r="G4" i="2"/>
  <c r="F5" i="2"/>
  <c r="F4" i="2"/>
  <c r="E9" i="2"/>
  <c r="E8" i="2"/>
  <c r="E7" i="2"/>
  <c r="E6" i="2"/>
  <c r="E5" i="2"/>
  <c r="E4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<sst xmlns="http://schemas.openxmlformats.org/spreadsheetml/2006/main" count="9633" uniqueCount="116">
  <si>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</si>
  <si>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</si>
  <si>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</si>
  <si>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</si>
  <si>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</si>
  <si>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</si>
  <si>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</si>
  <si>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</si>
  <si>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</si>
  <si>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</si>
  <si>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</si>
  <si>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</si>
  <si>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</si>
  <si>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</si>
  <si>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</si>
  <si>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</si>
  <si>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</si>
  <si>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</si>
  <si>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</si>
  <si>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</si>
  <si>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</si>
  <si>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</si>
  <si>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</si>
  <si>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</si>
  <si>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Albury</t>
  </si>
  <si>
    <t>NA</t>
  </si>
  <si>
    <t>W</t>
  </si>
  <si>
    <t>WNW</t>
  </si>
  <si>
    <t>No</t>
  </si>
  <si>
    <t>NNW</t>
  </si>
  <si>
    <t>WSW</t>
  </si>
  <si>
    <t>NE</t>
  </si>
  <si>
    <t>SE</t>
  </si>
  <si>
    <t>E</t>
  </si>
  <si>
    <t>ENE</t>
  </si>
  <si>
    <t>NW</t>
  </si>
  <si>
    <t>SW</t>
  </si>
  <si>
    <t>SSE</t>
  </si>
  <si>
    <t>Yes</t>
  </si>
  <si>
    <t>S</t>
  </si>
  <si>
    <t>N</t>
  </si>
  <si>
    <t>ESE</t>
  </si>
  <si>
    <t>NNE</t>
  </si>
  <si>
    <t>SSW</t>
  </si>
  <si>
    <t>BadgerysCreek</t>
  </si>
  <si>
    <t>Cobar</t>
  </si>
  <si>
    <t>NorahHead</t>
  </si>
  <si>
    <t>Penrith</t>
  </si>
  <si>
    <t>Richmond</t>
  </si>
  <si>
    <t>WaggaWagga</t>
  </si>
  <si>
    <t>Williamtown</t>
  </si>
  <si>
    <t>Canberra</t>
  </si>
  <si>
    <t>Tuggeranong</t>
  </si>
  <si>
    <t>MountGinini</t>
  </si>
  <si>
    <t>Ballarat</t>
  </si>
  <si>
    <t>Bendigo</t>
  </si>
  <si>
    <t>Sale</t>
  </si>
  <si>
    <t>Melbourne</t>
  </si>
  <si>
    <t>Mildura</t>
  </si>
  <si>
    <t>Nhil</t>
  </si>
  <si>
    <t>Portland</t>
  </si>
  <si>
    <t>Watsonia</t>
  </si>
  <si>
    <t>Dartmoor</t>
  </si>
  <si>
    <t>Brisbane</t>
  </si>
  <si>
    <t>Adelaide</t>
  </si>
  <si>
    <t>MountGambier</t>
  </si>
  <si>
    <t>Nuriootpa</t>
  </si>
  <si>
    <t>Witchcliffe</t>
  </si>
  <si>
    <t>PearceRAAF</t>
  </si>
  <si>
    <t>Perth</t>
  </si>
  <si>
    <t>SalmonGums</t>
  </si>
  <si>
    <t>Walpole</t>
  </si>
  <si>
    <t>Launceston</t>
  </si>
  <si>
    <t>Katherine</t>
  </si>
  <si>
    <t>Total Number of Days it "Rained Today"</t>
  </si>
  <si>
    <t>Month #</t>
  </si>
  <si>
    <t>Month Name</t>
  </si>
  <si>
    <t>Saturday</t>
  </si>
  <si>
    <t>Sunday</t>
  </si>
  <si>
    <t>Monday</t>
  </si>
  <si>
    <t>Tuesday</t>
  </si>
  <si>
    <t>Wednesday</t>
  </si>
  <si>
    <t>Thursday</t>
  </si>
  <si>
    <t>Friday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</si>
  <si>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</si>
  <si>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</si>
  <si>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</si>
  <si>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</si>
  <si>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</si>
  <si>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</si>
  <si>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</si>
  <si>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</si>
  <si>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</si>
  <si>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</si>
  <si>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</si>
  <si>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</si>
  <si>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Wind Gust Speed</t>
  </si>
  <si>
    <t>Min Temperature</t>
  </si>
  <si>
    <t>Max Temperature</t>
  </si>
  <si>
    <t>Max</t>
  </si>
  <si>
    <t>Min</t>
  </si>
  <si>
    <t>Median</t>
  </si>
  <si>
    <t>Standard Deviation</t>
  </si>
  <si>
    <t>Variance</t>
  </si>
  <si>
    <t>Mean</t>
  </si>
  <si>
    <t>Rained 0-1</t>
  </si>
  <si>
    <t>Row Labels</t>
  </si>
  <si>
    <t>Grand Total</t>
  </si>
  <si>
    <t>Average of MinTemp</t>
  </si>
  <si>
    <t>Average of MaxTemp</t>
  </si>
  <si>
    <t>Average of Rainfall</t>
  </si>
  <si>
    <t>Months</t>
  </si>
  <si>
    <t>Count of WindDir9am</t>
  </si>
  <si>
    <t>Average of WindDir3pm</t>
  </si>
  <si>
    <t>Weekday</t>
  </si>
  <si>
    <t>Weekday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</si>
</sst>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0" fontId="18" fillId="0" borderId="0" xfId="0" applyFont="1" applyFill="1" applyBorder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[22110282.xlsx]table  for temp and rain fall!PivotTable1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 for temp and rain fall'!$B$3</c:f>
              <c:strCache>
                <c:ptCount val="1"/>
                <c:pt idx="0">
                  <c:v>Average of MinTemp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  for temp and rain fall'!$A$4:$A$552</c:f>
              <c:strCache>
                <c:ptCount val="548"/>
                <c:pt idx="0">
                  <c:v>6/18/2008</c:v>
                </c:pt>
                <c:pt idx="1">
                  <c:v>7/5/2008</c:v>
                </c:pt>
                <c:pt idx="2">
                  <c:v>4/11/2009</c:v>
                </c:pt>
                <c:pt idx="3">
                  <c:v>5/3/2009</c:v>
                </c:pt>
                <c:pt idx="4">
                  <c:v>5/5/2009</c:v>
                </c:pt>
                <c:pt idx="5">
                  <c:v>5/8/2009</c:v>
                </c:pt>
                <c:pt idx="6">
                  <c:v>5/11/2009</c:v>
                </c:pt>
                <c:pt idx="7">
                  <c:v>5/17/2009</c:v>
                </c:pt>
                <c:pt idx="8">
                  <c:v>5/18/2009</c:v>
                </c:pt>
                <c:pt idx="9">
                  <c:v>5/19/2009</c:v>
                </c:pt>
                <c:pt idx="10">
                  <c:v>5/20/2009</c:v>
                </c:pt>
                <c:pt idx="11">
                  <c:v>5/21/2009</c:v>
                </c:pt>
                <c:pt idx="12">
                  <c:v>5/25/2009</c:v>
                </c:pt>
                <c:pt idx="13">
                  <c:v>5/26/2009</c:v>
                </c:pt>
                <c:pt idx="14">
                  <c:v>5/28/2009</c:v>
                </c:pt>
                <c:pt idx="15">
                  <c:v>5/31/2009</c:v>
                </c:pt>
                <c:pt idx="16">
                  <c:v>6/1/2009</c:v>
                </c:pt>
                <c:pt idx="17">
                  <c:v>6/2/2009</c:v>
                </c:pt>
                <c:pt idx="18">
                  <c:v>6/3/2009</c:v>
                </c:pt>
                <c:pt idx="19">
                  <c:v>6/4/2009</c:v>
                </c:pt>
                <c:pt idx="20">
                  <c:v>6/5/2009</c:v>
                </c:pt>
                <c:pt idx="21">
                  <c:v>6/6/2009</c:v>
                </c:pt>
                <c:pt idx="22">
                  <c:v>6/11/2009</c:v>
                </c:pt>
                <c:pt idx="23">
                  <c:v>6/12/2009</c:v>
                </c:pt>
                <c:pt idx="24">
                  <c:v>6/15/2009</c:v>
                </c:pt>
                <c:pt idx="25">
                  <c:v>6/16/2009</c:v>
                </c:pt>
                <c:pt idx="26">
                  <c:v>6/17/2009</c:v>
                </c:pt>
                <c:pt idx="27">
                  <c:v>6/18/2009</c:v>
                </c:pt>
                <c:pt idx="28">
                  <c:v>6/19/2009</c:v>
                </c:pt>
                <c:pt idx="29">
                  <c:v>6/21/2009</c:v>
                </c:pt>
                <c:pt idx="30">
                  <c:v>6/22/2009</c:v>
                </c:pt>
                <c:pt idx="31">
                  <c:v>6/23/2009</c:v>
                </c:pt>
                <c:pt idx="32">
                  <c:v>6/25/2009</c:v>
                </c:pt>
                <c:pt idx="33">
                  <c:v>6/26/2009</c:v>
                </c:pt>
                <c:pt idx="34">
                  <c:v>6/27/2009</c:v>
                </c:pt>
                <c:pt idx="35">
                  <c:v>7/6/2009</c:v>
                </c:pt>
                <c:pt idx="36">
                  <c:v>7/9/2009</c:v>
                </c:pt>
                <c:pt idx="37">
                  <c:v>7/10/2009</c:v>
                </c:pt>
                <c:pt idx="38">
                  <c:v>7/14/2009</c:v>
                </c:pt>
                <c:pt idx="39">
                  <c:v>7/15/2009</c:v>
                </c:pt>
                <c:pt idx="40">
                  <c:v>7/17/2009</c:v>
                </c:pt>
                <c:pt idx="41">
                  <c:v>7/25/2009</c:v>
                </c:pt>
                <c:pt idx="42">
                  <c:v>7/26/2009</c:v>
                </c:pt>
                <c:pt idx="43">
                  <c:v>8/8/2009</c:v>
                </c:pt>
                <c:pt idx="44">
                  <c:v>8/9/2009</c:v>
                </c:pt>
                <c:pt idx="45">
                  <c:v>8/10/2009</c:v>
                </c:pt>
                <c:pt idx="46">
                  <c:v>8/18/2009</c:v>
                </c:pt>
                <c:pt idx="47">
                  <c:v>2/13/2010</c:v>
                </c:pt>
                <c:pt idx="48">
                  <c:v>3/5/2010</c:v>
                </c:pt>
                <c:pt idx="49">
                  <c:v>4/16/2010</c:v>
                </c:pt>
                <c:pt idx="50">
                  <c:v>4/18/2010</c:v>
                </c:pt>
                <c:pt idx="51">
                  <c:v>4/26/2010</c:v>
                </c:pt>
                <c:pt idx="52">
                  <c:v>4/30/2010</c:v>
                </c:pt>
                <c:pt idx="53">
                  <c:v>5/2/2010</c:v>
                </c:pt>
                <c:pt idx="54">
                  <c:v>5/4/2010</c:v>
                </c:pt>
                <c:pt idx="55">
                  <c:v>5/8/2010</c:v>
                </c:pt>
                <c:pt idx="56">
                  <c:v>5/14/2010</c:v>
                </c:pt>
                <c:pt idx="57">
                  <c:v>5/15/2010</c:v>
                </c:pt>
                <c:pt idx="58">
                  <c:v>5/16/2010</c:v>
                </c:pt>
                <c:pt idx="59">
                  <c:v>5/17/2010</c:v>
                </c:pt>
                <c:pt idx="60">
                  <c:v>5/18/2010</c:v>
                </c:pt>
                <c:pt idx="61">
                  <c:v>5/19/2010</c:v>
                </c:pt>
                <c:pt idx="62">
                  <c:v>5/20/2010</c:v>
                </c:pt>
                <c:pt idx="63">
                  <c:v>5/21/2010</c:v>
                </c:pt>
                <c:pt idx="64">
                  <c:v>5/23/2010</c:v>
                </c:pt>
                <c:pt idx="65">
                  <c:v>5/25/2010</c:v>
                </c:pt>
                <c:pt idx="66">
                  <c:v>5/27/2010</c:v>
                </c:pt>
                <c:pt idx="67">
                  <c:v>5/31/2010</c:v>
                </c:pt>
                <c:pt idx="68">
                  <c:v>6/1/2010</c:v>
                </c:pt>
                <c:pt idx="69">
                  <c:v>6/2/2010</c:v>
                </c:pt>
                <c:pt idx="70">
                  <c:v>6/3/2010</c:v>
                </c:pt>
                <c:pt idx="71">
                  <c:v>6/4/2010</c:v>
                </c:pt>
                <c:pt idx="72">
                  <c:v>6/5/2010</c:v>
                </c:pt>
                <c:pt idx="73">
                  <c:v>6/6/2010</c:v>
                </c:pt>
                <c:pt idx="74">
                  <c:v>6/7/2010</c:v>
                </c:pt>
                <c:pt idx="75">
                  <c:v>6/8/2010</c:v>
                </c:pt>
                <c:pt idx="76">
                  <c:v>6/12/2010</c:v>
                </c:pt>
                <c:pt idx="77">
                  <c:v>6/13/2010</c:v>
                </c:pt>
                <c:pt idx="78">
                  <c:v>6/14/2010</c:v>
                </c:pt>
                <c:pt idx="79">
                  <c:v>6/15/2010</c:v>
                </c:pt>
                <c:pt idx="80">
                  <c:v>6/20/2010</c:v>
                </c:pt>
                <c:pt idx="81">
                  <c:v>6/21/2010</c:v>
                </c:pt>
                <c:pt idx="82">
                  <c:v>6/22/2010</c:v>
                </c:pt>
                <c:pt idx="83">
                  <c:v>6/27/2010</c:v>
                </c:pt>
                <c:pt idx="84">
                  <c:v>6/29/2010</c:v>
                </c:pt>
                <c:pt idx="85">
                  <c:v>6/30/2010</c:v>
                </c:pt>
                <c:pt idx="86">
                  <c:v>7/1/2010</c:v>
                </c:pt>
                <c:pt idx="87">
                  <c:v>7/2/2010</c:v>
                </c:pt>
                <c:pt idx="88">
                  <c:v>7/3/2010</c:v>
                </c:pt>
                <c:pt idx="89">
                  <c:v>7/4/2010</c:v>
                </c:pt>
                <c:pt idx="90">
                  <c:v>7/5/2010</c:v>
                </c:pt>
                <c:pt idx="91">
                  <c:v>7/7/2010</c:v>
                </c:pt>
                <c:pt idx="92">
                  <c:v>7/8/2010</c:v>
                </c:pt>
                <c:pt idx="93">
                  <c:v>7/9/2010</c:v>
                </c:pt>
                <c:pt idx="94">
                  <c:v>7/12/2010</c:v>
                </c:pt>
                <c:pt idx="95">
                  <c:v>7/16/2010</c:v>
                </c:pt>
                <c:pt idx="96">
                  <c:v>7/17/2010</c:v>
                </c:pt>
                <c:pt idx="97">
                  <c:v>7/18/2010</c:v>
                </c:pt>
                <c:pt idx="98">
                  <c:v>7/20/2010</c:v>
                </c:pt>
                <c:pt idx="99">
                  <c:v>7/21/2010</c:v>
                </c:pt>
                <c:pt idx="100">
                  <c:v>7/22/2010</c:v>
                </c:pt>
                <c:pt idx="101">
                  <c:v>7/23/2010</c:v>
                </c:pt>
                <c:pt idx="102">
                  <c:v>7/26/2010</c:v>
                </c:pt>
                <c:pt idx="103">
                  <c:v>7/27/2010</c:v>
                </c:pt>
                <c:pt idx="104">
                  <c:v>7/28/2010</c:v>
                </c:pt>
                <c:pt idx="105">
                  <c:v>7/29/2010</c:v>
                </c:pt>
                <c:pt idx="106">
                  <c:v>8/7/2010</c:v>
                </c:pt>
                <c:pt idx="107">
                  <c:v>8/8/2010</c:v>
                </c:pt>
                <c:pt idx="108">
                  <c:v>8/10/2010</c:v>
                </c:pt>
                <c:pt idx="109">
                  <c:v>8/17/2010</c:v>
                </c:pt>
                <c:pt idx="110">
                  <c:v>8/29/2010</c:v>
                </c:pt>
                <c:pt idx="111">
                  <c:v>5/1/2011</c:v>
                </c:pt>
                <c:pt idx="112">
                  <c:v>5/2/2011</c:v>
                </c:pt>
                <c:pt idx="113">
                  <c:v>5/5/2011</c:v>
                </c:pt>
                <c:pt idx="114">
                  <c:v>5/6/2011</c:v>
                </c:pt>
                <c:pt idx="115">
                  <c:v>5/7/2011</c:v>
                </c:pt>
                <c:pt idx="116">
                  <c:v>5/8/2011</c:v>
                </c:pt>
                <c:pt idx="117">
                  <c:v>5/12/2011</c:v>
                </c:pt>
                <c:pt idx="118">
                  <c:v>5/15/2011</c:v>
                </c:pt>
                <c:pt idx="119">
                  <c:v>5/16/2011</c:v>
                </c:pt>
                <c:pt idx="120">
                  <c:v>5/17/2011</c:v>
                </c:pt>
                <c:pt idx="121">
                  <c:v>5/19/2011</c:v>
                </c:pt>
                <c:pt idx="122">
                  <c:v>5/20/2011</c:v>
                </c:pt>
                <c:pt idx="123">
                  <c:v>5/25/2011</c:v>
                </c:pt>
                <c:pt idx="124">
                  <c:v>5/26/2011</c:v>
                </c:pt>
                <c:pt idx="125">
                  <c:v>5/28/2011</c:v>
                </c:pt>
                <c:pt idx="126">
                  <c:v>5/29/2011</c:v>
                </c:pt>
                <c:pt idx="127">
                  <c:v>5/30/2011</c:v>
                </c:pt>
                <c:pt idx="128">
                  <c:v>6/1/2011</c:v>
                </c:pt>
                <c:pt idx="129">
                  <c:v>6/2/2011</c:v>
                </c:pt>
                <c:pt idx="130">
                  <c:v>6/3/2011</c:v>
                </c:pt>
                <c:pt idx="131">
                  <c:v>6/5/2011</c:v>
                </c:pt>
                <c:pt idx="132">
                  <c:v>6/11/2011</c:v>
                </c:pt>
                <c:pt idx="133">
                  <c:v>6/13/2011</c:v>
                </c:pt>
                <c:pt idx="134">
                  <c:v>6/14/2011</c:v>
                </c:pt>
                <c:pt idx="135">
                  <c:v>6/15/2011</c:v>
                </c:pt>
                <c:pt idx="136">
                  <c:v>6/24/2011</c:v>
                </c:pt>
                <c:pt idx="137">
                  <c:v>6/25/2011</c:v>
                </c:pt>
                <c:pt idx="138">
                  <c:v>6/26/2011</c:v>
                </c:pt>
                <c:pt idx="139">
                  <c:v>6/27/2011</c:v>
                </c:pt>
                <c:pt idx="140">
                  <c:v>6/28/2011</c:v>
                </c:pt>
                <c:pt idx="141">
                  <c:v>6/29/2011</c:v>
                </c:pt>
                <c:pt idx="142">
                  <c:v>6/30/2011</c:v>
                </c:pt>
                <c:pt idx="143">
                  <c:v>7/1/2011</c:v>
                </c:pt>
                <c:pt idx="144">
                  <c:v>7/9/2011</c:v>
                </c:pt>
                <c:pt idx="145">
                  <c:v>7/14/2011</c:v>
                </c:pt>
                <c:pt idx="146">
                  <c:v>7/15/2011</c:v>
                </c:pt>
                <c:pt idx="147">
                  <c:v>7/16/2011</c:v>
                </c:pt>
                <c:pt idx="148">
                  <c:v>7/17/2011</c:v>
                </c:pt>
                <c:pt idx="149">
                  <c:v>7/19/2011</c:v>
                </c:pt>
                <c:pt idx="150">
                  <c:v>7/23/2011</c:v>
                </c:pt>
                <c:pt idx="151">
                  <c:v>7/24/2011</c:v>
                </c:pt>
                <c:pt idx="152">
                  <c:v>7/25/2011</c:v>
                </c:pt>
                <c:pt idx="153">
                  <c:v>7/27/2011</c:v>
                </c:pt>
                <c:pt idx="154">
                  <c:v>7/28/2011</c:v>
                </c:pt>
                <c:pt idx="155">
                  <c:v>7/29/2011</c:v>
                </c:pt>
                <c:pt idx="156">
                  <c:v>7/30/2011</c:v>
                </c:pt>
                <c:pt idx="157">
                  <c:v>7/31/2011</c:v>
                </c:pt>
                <c:pt idx="158">
                  <c:v>8/1/2011</c:v>
                </c:pt>
                <c:pt idx="159">
                  <c:v>8/2/2011</c:v>
                </c:pt>
                <c:pt idx="160">
                  <c:v>8/12/2011</c:v>
                </c:pt>
                <c:pt idx="161">
                  <c:v>8/13/2011</c:v>
                </c:pt>
                <c:pt idx="162">
                  <c:v>8/15/2011</c:v>
                </c:pt>
                <c:pt idx="163">
                  <c:v>8/17/2011</c:v>
                </c:pt>
                <c:pt idx="164">
                  <c:v>8/23/2011</c:v>
                </c:pt>
                <c:pt idx="165">
                  <c:v>8/25/2011</c:v>
                </c:pt>
                <c:pt idx="166">
                  <c:v>8/27/2011</c:v>
                </c:pt>
                <c:pt idx="167">
                  <c:v>9/1/2011</c:v>
                </c:pt>
                <c:pt idx="168">
                  <c:v>10/6/2011</c:v>
                </c:pt>
                <c:pt idx="169">
                  <c:v>10/14/2011</c:v>
                </c:pt>
                <c:pt idx="170">
                  <c:v>11/17/2011</c:v>
                </c:pt>
                <c:pt idx="171">
                  <c:v>3/27/2012</c:v>
                </c:pt>
                <c:pt idx="172">
                  <c:v>3/28/2012</c:v>
                </c:pt>
                <c:pt idx="173">
                  <c:v>3/31/2012</c:v>
                </c:pt>
                <c:pt idx="174">
                  <c:v>4/13/2012</c:v>
                </c:pt>
                <c:pt idx="175">
                  <c:v>4/14/2012</c:v>
                </c:pt>
                <c:pt idx="176">
                  <c:v>4/20/2012</c:v>
                </c:pt>
                <c:pt idx="177">
                  <c:v>4/22/2012</c:v>
                </c:pt>
                <c:pt idx="178">
                  <c:v>4/30/2012</c:v>
                </c:pt>
                <c:pt idx="179">
                  <c:v>5/2/2012</c:v>
                </c:pt>
                <c:pt idx="180">
                  <c:v>5/3/2012</c:v>
                </c:pt>
                <c:pt idx="181">
                  <c:v>5/5/2012</c:v>
                </c:pt>
                <c:pt idx="182">
                  <c:v>5/6/2012</c:v>
                </c:pt>
                <c:pt idx="183">
                  <c:v>5/7/2012</c:v>
                </c:pt>
                <c:pt idx="184">
                  <c:v>5/8/2012</c:v>
                </c:pt>
                <c:pt idx="185">
                  <c:v>5/9/2012</c:v>
                </c:pt>
                <c:pt idx="186">
                  <c:v>5/10/2012</c:v>
                </c:pt>
                <c:pt idx="187">
                  <c:v>5/12/2012</c:v>
                </c:pt>
                <c:pt idx="188">
                  <c:v>5/17/2012</c:v>
                </c:pt>
                <c:pt idx="189">
                  <c:v>5/18/2012</c:v>
                </c:pt>
                <c:pt idx="190">
                  <c:v>5/20/2012</c:v>
                </c:pt>
                <c:pt idx="191">
                  <c:v>5/21/2012</c:v>
                </c:pt>
                <c:pt idx="192">
                  <c:v>5/24/2012</c:v>
                </c:pt>
                <c:pt idx="193">
                  <c:v>5/29/2012</c:v>
                </c:pt>
                <c:pt idx="194">
                  <c:v>5/30/2012</c:v>
                </c:pt>
                <c:pt idx="195">
                  <c:v>5/31/2012</c:v>
                </c:pt>
                <c:pt idx="196">
                  <c:v>6/1/2012</c:v>
                </c:pt>
                <c:pt idx="197">
                  <c:v>6/2/2012</c:v>
                </c:pt>
                <c:pt idx="198">
                  <c:v>6/3/2012</c:v>
                </c:pt>
                <c:pt idx="199">
                  <c:v>6/8/2012</c:v>
                </c:pt>
                <c:pt idx="200">
                  <c:v>6/9/2012</c:v>
                </c:pt>
                <c:pt idx="201">
                  <c:v>6/10/2012</c:v>
                </c:pt>
                <c:pt idx="202">
                  <c:v>6/11/2012</c:v>
                </c:pt>
                <c:pt idx="203">
                  <c:v>6/12/2012</c:v>
                </c:pt>
                <c:pt idx="204">
                  <c:v>6/13/2012</c:v>
                </c:pt>
                <c:pt idx="205">
                  <c:v>6/14/2012</c:v>
                </c:pt>
                <c:pt idx="206">
                  <c:v>6/15/2012</c:v>
                </c:pt>
                <c:pt idx="207">
                  <c:v>6/16/2012</c:v>
                </c:pt>
                <c:pt idx="208">
                  <c:v>6/20/2012</c:v>
                </c:pt>
                <c:pt idx="209">
                  <c:v>6/26/2012</c:v>
                </c:pt>
                <c:pt idx="210">
                  <c:v>6/27/2012</c:v>
                </c:pt>
                <c:pt idx="211">
                  <c:v>6/28/2012</c:v>
                </c:pt>
                <c:pt idx="212">
                  <c:v>6/29/2012</c:v>
                </c:pt>
                <c:pt idx="213">
                  <c:v>7/2/2012</c:v>
                </c:pt>
                <c:pt idx="214">
                  <c:v>7/4/2012</c:v>
                </c:pt>
                <c:pt idx="215">
                  <c:v>7/5/2012</c:v>
                </c:pt>
                <c:pt idx="216">
                  <c:v>7/6/2012</c:v>
                </c:pt>
                <c:pt idx="217">
                  <c:v>7/10/2012</c:v>
                </c:pt>
                <c:pt idx="218">
                  <c:v>7/12/2012</c:v>
                </c:pt>
                <c:pt idx="219">
                  <c:v>7/13/2012</c:v>
                </c:pt>
                <c:pt idx="220">
                  <c:v>7/17/2012</c:v>
                </c:pt>
                <c:pt idx="221">
                  <c:v>7/18/2012</c:v>
                </c:pt>
                <c:pt idx="222">
                  <c:v>7/20/2012</c:v>
                </c:pt>
                <c:pt idx="223">
                  <c:v>7/21/2012</c:v>
                </c:pt>
                <c:pt idx="224">
                  <c:v>7/23/2012</c:v>
                </c:pt>
                <c:pt idx="225">
                  <c:v>7/24/2012</c:v>
                </c:pt>
                <c:pt idx="226">
                  <c:v>7/26/2012</c:v>
                </c:pt>
                <c:pt idx="227">
                  <c:v>7/27/2012</c:v>
                </c:pt>
                <c:pt idx="228">
                  <c:v>7/30/2012</c:v>
                </c:pt>
                <c:pt idx="229">
                  <c:v>8/1/2012</c:v>
                </c:pt>
                <c:pt idx="230">
                  <c:v>8/3/2012</c:v>
                </c:pt>
                <c:pt idx="231">
                  <c:v>8/7/2012</c:v>
                </c:pt>
                <c:pt idx="232">
                  <c:v>8/12/2012</c:v>
                </c:pt>
                <c:pt idx="233">
                  <c:v>9/11/2012</c:v>
                </c:pt>
                <c:pt idx="234">
                  <c:v>4/11/2013</c:v>
                </c:pt>
                <c:pt idx="235">
                  <c:v>4/14/2013</c:v>
                </c:pt>
                <c:pt idx="236">
                  <c:v>4/17/2013</c:v>
                </c:pt>
                <c:pt idx="237">
                  <c:v>4/28/2013</c:v>
                </c:pt>
                <c:pt idx="238">
                  <c:v>5/6/2013</c:v>
                </c:pt>
                <c:pt idx="239">
                  <c:v>5/7/2013</c:v>
                </c:pt>
                <c:pt idx="240">
                  <c:v>5/9/2013</c:v>
                </c:pt>
                <c:pt idx="241">
                  <c:v>5/10/2013</c:v>
                </c:pt>
                <c:pt idx="242">
                  <c:v>5/13/2013</c:v>
                </c:pt>
                <c:pt idx="243">
                  <c:v>5/20/2013</c:v>
                </c:pt>
                <c:pt idx="244">
                  <c:v>5/21/2013</c:v>
                </c:pt>
                <c:pt idx="245">
                  <c:v>5/22/2013</c:v>
                </c:pt>
                <c:pt idx="246">
                  <c:v>5/23/2013</c:v>
                </c:pt>
                <c:pt idx="247">
                  <c:v>5/24/2013</c:v>
                </c:pt>
                <c:pt idx="248">
                  <c:v>5/26/2013</c:v>
                </c:pt>
                <c:pt idx="249">
                  <c:v>5/28/2013</c:v>
                </c:pt>
                <c:pt idx="250">
                  <c:v>5/29/2013</c:v>
                </c:pt>
                <c:pt idx="251">
                  <c:v>5/30/2013</c:v>
                </c:pt>
                <c:pt idx="252">
                  <c:v>5/31/2013</c:v>
                </c:pt>
                <c:pt idx="253">
                  <c:v>6/1/2013</c:v>
                </c:pt>
                <c:pt idx="254">
                  <c:v>6/4/2013</c:v>
                </c:pt>
                <c:pt idx="255">
                  <c:v>6/5/2013</c:v>
                </c:pt>
                <c:pt idx="256">
                  <c:v>6/6/2013</c:v>
                </c:pt>
                <c:pt idx="257">
                  <c:v>6/7/2013</c:v>
                </c:pt>
                <c:pt idx="258">
                  <c:v>6/8/2013</c:v>
                </c:pt>
                <c:pt idx="259">
                  <c:v>6/9/2013</c:v>
                </c:pt>
                <c:pt idx="260">
                  <c:v>6/10/2013</c:v>
                </c:pt>
                <c:pt idx="261">
                  <c:v>6/11/2013</c:v>
                </c:pt>
                <c:pt idx="262">
                  <c:v>6/13/2013</c:v>
                </c:pt>
                <c:pt idx="263">
                  <c:v>6/14/2013</c:v>
                </c:pt>
                <c:pt idx="264">
                  <c:v>6/16/2013</c:v>
                </c:pt>
                <c:pt idx="265">
                  <c:v>6/17/2013</c:v>
                </c:pt>
                <c:pt idx="266">
                  <c:v>6/18/2013</c:v>
                </c:pt>
                <c:pt idx="267">
                  <c:v>6/20/2013</c:v>
                </c:pt>
                <c:pt idx="268">
                  <c:v>6/21/2013</c:v>
                </c:pt>
                <c:pt idx="269">
                  <c:v>6/22/2013</c:v>
                </c:pt>
                <c:pt idx="270">
                  <c:v>6/23/2013</c:v>
                </c:pt>
                <c:pt idx="271">
                  <c:v>6/26/2013</c:v>
                </c:pt>
                <c:pt idx="272">
                  <c:v>6/27/2013</c:v>
                </c:pt>
                <c:pt idx="273">
                  <c:v>6/28/2013</c:v>
                </c:pt>
                <c:pt idx="274">
                  <c:v>6/29/2013</c:v>
                </c:pt>
                <c:pt idx="275">
                  <c:v>7/1/2013</c:v>
                </c:pt>
                <c:pt idx="276">
                  <c:v>7/2/2013</c:v>
                </c:pt>
                <c:pt idx="277">
                  <c:v>7/3/2013</c:v>
                </c:pt>
                <c:pt idx="278">
                  <c:v>7/6/2013</c:v>
                </c:pt>
                <c:pt idx="279">
                  <c:v>7/7/2013</c:v>
                </c:pt>
                <c:pt idx="280">
                  <c:v>7/8/2013</c:v>
                </c:pt>
                <c:pt idx="281">
                  <c:v>7/9/2013</c:v>
                </c:pt>
                <c:pt idx="282">
                  <c:v>7/10/2013</c:v>
                </c:pt>
                <c:pt idx="283">
                  <c:v>7/11/2013</c:v>
                </c:pt>
                <c:pt idx="284">
                  <c:v>7/12/2013</c:v>
                </c:pt>
                <c:pt idx="285">
                  <c:v>7/13/2013</c:v>
                </c:pt>
                <c:pt idx="286">
                  <c:v>7/15/2013</c:v>
                </c:pt>
                <c:pt idx="287">
                  <c:v>7/16/2013</c:v>
                </c:pt>
                <c:pt idx="288">
                  <c:v>7/17/2013</c:v>
                </c:pt>
                <c:pt idx="289">
                  <c:v>7/18/2013</c:v>
                </c:pt>
                <c:pt idx="290">
                  <c:v>7/20/2013</c:v>
                </c:pt>
                <c:pt idx="291">
                  <c:v>7/21/2013</c:v>
                </c:pt>
                <c:pt idx="292">
                  <c:v>7/22/2013</c:v>
                </c:pt>
                <c:pt idx="293">
                  <c:v>7/24/2013</c:v>
                </c:pt>
                <c:pt idx="294">
                  <c:v>7/25/2013</c:v>
                </c:pt>
                <c:pt idx="295">
                  <c:v>7/26/2013</c:v>
                </c:pt>
                <c:pt idx="296">
                  <c:v>7/28/2013</c:v>
                </c:pt>
                <c:pt idx="297">
                  <c:v>7/30/2013</c:v>
                </c:pt>
                <c:pt idx="298">
                  <c:v>8/1/2013</c:v>
                </c:pt>
                <c:pt idx="299">
                  <c:v>8/26/2013</c:v>
                </c:pt>
                <c:pt idx="300">
                  <c:v>9/2/2013</c:v>
                </c:pt>
                <c:pt idx="301">
                  <c:v>9/3/2013</c:v>
                </c:pt>
                <c:pt idx="302">
                  <c:v>9/15/2013</c:v>
                </c:pt>
                <c:pt idx="303">
                  <c:v>12/25/2013</c:v>
                </c:pt>
                <c:pt idx="304">
                  <c:v>3/26/2014</c:v>
                </c:pt>
                <c:pt idx="305">
                  <c:v>3/28/2014</c:v>
                </c:pt>
                <c:pt idx="306">
                  <c:v>4/1/2014</c:v>
                </c:pt>
                <c:pt idx="307">
                  <c:v>4/2/2014</c:v>
                </c:pt>
                <c:pt idx="308">
                  <c:v>4/10/2014</c:v>
                </c:pt>
                <c:pt idx="309">
                  <c:v>4/22/2014</c:v>
                </c:pt>
                <c:pt idx="310">
                  <c:v>4/23/2014</c:v>
                </c:pt>
                <c:pt idx="311">
                  <c:v>4/25/2014</c:v>
                </c:pt>
                <c:pt idx="312">
                  <c:v>5/8/2014</c:v>
                </c:pt>
                <c:pt idx="313">
                  <c:v>5/9/2014</c:v>
                </c:pt>
                <c:pt idx="314">
                  <c:v>5/12/2014</c:v>
                </c:pt>
                <c:pt idx="315">
                  <c:v>5/13/2014</c:v>
                </c:pt>
                <c:pt idx="316">
                  <c:v>5/15/2014</c:v>
                </c:pt>
                <c:pt idx="317">
                  <c:v>5/16/2014</c:v>
                </c:pt>
                <c:pt idx="318">
                  <c:v>5/17/2014</c:v>
                </c:pt>
                <c:pt idx="319">
                  <c:v>5/18/2014</c:v>
                </c:pt>
                <c:pt idx="320">
                  <c:v>5/19/2014</c:v>
                </c:pt>
                <c:pt idx="321">
                  <c:v>5/20/2014</c:v>
                </c:pt>
                <c:pt idx="322">
                  <c:v>5/21/2014</c:v>
                </c:pt>
                <c:pt idx="323">
                  <c:v>5/25/2014</c:v>
                </c:pt>
                <c:pt idx="324">
                  <c:v>5/26/2014</c:v>
                </c:pt>
                <c:pt idx="325">
                  <c:v>5/29/2014</c:v>
                </c:pt>
                <c:pt idx="326">
                  <c:v>5/30/2014</c:v>
                </c:pt>
                <c:pt idx="327">
                  <c:v>5/31/2014</c:v>
                </c:pt>
                <c:pt idx="328">
                  <c:v>6/1/2014</c:v>
                </c:pt>
                <c:pt idx="329">
                  <c:v>6/4/2014</c:v>
                </c:pt>
                <c:pt idx="330">
                  <c:v>6/5/2014</c:v>
                </c:pt>
                <c:pt idx="331">
                  <c:v>6/6/2014</c:v>
                </c:pt>
                <c:pt idx="332">
                  <c:v>6/9/2014</c:v>
                </c:pt>
                <c:pt idx="333">
                  <c:v>6/10/2014</c:v>
                </c:pt>
                <c:pt idx="334">
                  <c:v>6/11/2014</c:v>
                </c:pt>
                <c:pt idx="335">
                  <c:v>6/13/2014</c:v>
                </c:pt>
                <c:pt idx="336">
                  <c:v>6/16/2014</c:v>
                </c:pt>
                <c:pt idx="337">
                  <c:v>6/17/2014</c:v>
                </c:pt>
                <c:pt idx="338">
                  <c:v>6/18/2014</c:v>
                </c:pt>
                <c:pt idx="339">
                  <c:v>6/19/2014</c:v>
                </c:pt>
                <c:pt idx="340">
                  <c:v>6/20/2014</c:v>
                </c:pt>
                <c:pt idx="341">
                  <c:v>6/21/2014</c:v>
                </c:pt>
                <c:pt idx="342">
                  <c:v>6/22/2014</c:v>
                </c:pt>
                <c:pt idx="343">
                  <c:v>7/1/2014</c:v>
                </c:pt>
                <c:pt idx="344">
                  <c:v>7/2/2014</c:v>
                </c:pt>
                <c:pt idx="345">
                  <c:v>7/3/2014</c:v>
                </c:pt>
                <c:pt idx="346">
                  <c:v>7/7/2014</c:v>
                </c:pt>
                <c:pt idx="347">
                  <c:v>7/8/2014</c:v>
                </c:pt>
                <c:pt idx="348">
                  <c:v>7/14/2014</c:v>
                </c:pt>
                <c:pt idx="349">
                  <c:v>7/15/2014</c:v>
                </c:pt>
                <c:pt idx="350">
                  <c:v>7/16/2014</c:v>
                </c:pt>
                <c:pt idx="351">
                  <c:v>7/19/2014</c:v>
                </c:pt>
                <c:pt idx="352">
                  <c:v>7/20/2014</c:v>
                </c:pt>
                <c:pt idx="353">
                  <c:v>7/21/2014</c:v>
                </c:pt>
                <c:pt idx="354">
                  <c:v>7/22/2014</c:v>
                </c:pt>
                <c:pt idx="355">
                  <c:v>7/23/2014</c:v>
                </c:pt>
                <c:pt idx="356">
                  <c:v>7/24/2014</c:v>
                </c:pt>
                <c:pt idx="357">
                  <c:v>7/25/2014</c:v>
                </c:pt>
                <c:pt idx="358">
                  <c:v>7/27/2014</c:v>
                </c:pt>
                <c:pt idx="359">
                  <c:v>7/28/2014</c:v>
                </c:pt>
                <c:pt idx="360">
                  <c:v>8/2/2014</c:v>
                </c:pt>
                <c:pt idx="361">
                  <c:v>8/3/2014</c:v>
                </c:pt>
                <c:pt idx="362">
                  <c:v>8/4/2014</c:v>
                </c:pt>
                <c:pt idx="363">
                  <c:v>8/6/2014</c:v>
                </c:pt>
                <c:pt idx="364">
                  <c:v>8/8/2014</c:v>
                </c:pt>
                <c:pt idx="365">
                  <c:v>8/9/2014</c:v>
                </c:pt>
                <c:pt idx="366">
                  <c:v>8/13/2014</c:v>
                </c:pt>
                <c:pt idx="367">
                  <c:v>8/14/2014</c:v>
                </c:pt>
                <c:pt idx="368">
                  <c:v>8/16/2014</c:v>
                </c:pt>
                <c:pt idx="369">
                  <c:v>8/17/2014</c:v>
                </c:pt>
                <c:pt idx="370">
                  <c:v>8/20/2014</c:v>
                </c:pt>
                <c:pt idx="371">
                  <c:v>8/21/2014</c:v>
                </c:pt>
                <c:pt idx="372">
                  <c:v>8/22/2014</c:v>
                </c:pt>
                <c:pt idx="373">
                  <c:v>8/25/2014</c:v>
                </c:pt>
                <c:pt idx="374">
                  <c:v>8/27/2014</c:v>
                </c:pt>
                <c:pt idx="375">
                  <c:v>8/31/2014</c:v>
                </c:pt>
                <c:pt idx="376">
                  <c:v>12/8/2014</c:v>
                </c:pt>
                <c:pt idx="377">
                  <c:v>12/28/2014</c:v>
                </c:pt>
                <c:pt idx="378">
                  <c:v>4/17/2015</c:v>
                </c:pt>
                <c:pt idx="379">
                  <c:v>4/20/2015</c:v>
                </c:pt>
                <c:pt idx="380">
                  <c:v>4/29/2015</c:v>
                </c:pt>
                <c:pt idx="381">
                  <c:v>5/2/2015</c:v>
                </c:pt>
                <c:pt idx="382">
                  <c:v>5/4/2015</c:v>
                </c:pt>
                <c:pt idx="383">
                  <c:v>5/15/2015</c:v>
                </c:pt>
                <c:pt idx="384">
                  <c:v>5/17/2015</c:v>
                </c:pt>
                <c:pt idx="385">
                  <c:v>5/18/2015</c:v>
                </c:pt>
                <c:pt idx="386">
                  <c:v>5/19/2015</c:v>
                </c:pt>
                <c:pt idx="387">
                  <c:v>5/23/2015</c:v>
                </c:pt>
                <c:pt idx="388">
                  <c:v>5/24/2015</c:v>
                </c:pt>
                <c:pt idx="389">
                  <c:v>5/25/2015</c:v>
                </c:pt>
                <c:pt idx="390">
                  <c:v>5/26/2015</c:v>
                </c:pt>
                <c:pt idx="391">
                  <c:v>5/27/2015</c:v>
                </c:pt>
                <c:pt idx="392">
                  <c:v>5/28/2015</c:v>
                </c:pt>
                <c:pt idx="393">
                  <c:v>5/30/2015</c:v>
                </c:pt>
                <c:pt idx="394">
                  <c:v>6/2/2015</c:v>
                </c:pt>
                <c:pt idx="395">
                  <c:v>6/3/2015</c:v>
                </c:pt>
                <c:pt idx="396">
                  <c:v>6/4/2015</c:v>
                </c:pt>
                <c:pt idx="397">
                  <c:v>6/5/2015</c:v>
                </c:pt>
                <c:pt idx="398">
                  <c:v>6/6/2015</c:v>
                </c:pt>
                <c:pt idx="399">
                  <c:v>6/7/2015</c:v>
                </c:pt>
                <c:pt idx="400">
                  <c:v>6/11/2015</c:v>
                </c:pt>
                <c:pt idx="401">
                  <c:v>6/12/2015</c:v>
                </c:pt>
                <c:pt idx="402">
                  <c:v>6/13/2015</c:v>
                </c:pt>
                <c:pt idx="403">
                  <c:v>6/14/2015</c:v>
                </c:pt>
                <c:pt idx="404">
                  <c:v>6/15/2015</c:v>
                </c:pt>
                <c:pt idx="405">
                  <c:v>6/16/2015</c:v>
                </c:pt>
                <c:pt idx="406">
                  <c:v>6/17/2015</c:v>
                </c:pt>
                <c:pt idx="407">
                  <c:v>6/18/2015</c:v>
                </c:pt>
                <c:pt idx="408">
                  <c:v>6/20/2015</c:v>
                </c:pt>
                <c:pt idx="409">
                  <c:v>6/21/2015</c:v>
                </c:pt>
                <c:pt idx="410">
                  <c:v>6/22/2015</c:v>
                </c:pt>
                <c:pt idx="411">
                  <c:v>6/23/2015</c:v>
                </c:pt>
                <c:pt idx="412">
                  <c:v>6/24/2015</c:v>
                </c:pt>
                <c:pt idx="413">
                  <c:v>6/26/2015</c:v>
                </c:pt>
                <c:pt idx="414">
                  <c:v>6/27/2015</c:v>
                </c:pt>
                <c:pt idx="415">
                  <c:v>6/28/2015</c:v>
                </c:pt>
                <c:pt idx="416">
                  <c:v>6/29/2015</c:v>
                </c:pt>
                <c:pt idx="417">
                  <c:v>6/30/2015</c:v>
                </c:pt>
                <c:pt idx="418">
                  <c:v>7/4/2015</c:v>
                </c:pt>
                <c:pt idx="419">
                  <c:v>7/5/2015</c:v>
                </c:pt>
                <c:pt idx="420">
                  <c:v>7/8/2015</c:v>
                </c:pt>
                <c:pt idx="421">
                  <c:v>7/12/2015</c:v>
                </c:pt>
                <c:pt idx="422">
                  <c:v>7/14/2015</c:v>
                </c:pt>
                <c:pt idx="423">
                  <c:v>7/15/2015</c:v>
                </c:pt>
                <c:pt idx="424">
                  <c:v>7/19/2015</c:v>
                </c:pt>
                <c:pt idx="425">
                  <c:v>7/20/2015</c:v>
                </c:pt>
                <c:pt idx="426">
                  <c:v>7/22/2015</c:v>
                </c:pt>
                <c:pt idx="427">
                  <c:v>7/23/2015</c:v>
                </c:pt>
                <c:pt idx="428">
                  <c:v>7/29/2015</c:v>
                </c:pt>
                <c:pt idx="429">
                  <c:v>8/6/2015</c:v>
                </c:pt>
                <c:pt idx="430">
                  <c:v>8/7/2015</c:v>
                </c:pt>
                <c:pt idx="431">
                  <c:v>8/8/2015</c:v>
                </c:pt>
                <c:pt idx="432">
                  <c:v>8/9/2015</c:v>
                </c:pt>
                <c:pt idx="433">
                  <c:v>8/14/2015</c:v>
                </c:pt>
                <c:pt idx="434">
                  <c:v>8/15/2015</c:v>
                </c:pt>
                <c:pt idx="435">
                  <c:v>8/18/2015</c:v>
                </c:pt>
                <c:pt idx="436">
                  <c:v>8/20/2015</c:v>
                </c:pt>
                <c:pt idx="437">
                  <c:v>8/23/2015</c:v>
                </c:pt>
                <c:pt idx="438">
                  <c:v>8/26/2015</c:v>
                </c:pt>
                <c:pt idx="439">
                  <c:v>9/1/2015</c:v>
                </c:pt>
                <c:pt idx="440">
                  <c:v>10/5/2015</c:v>
                </c:pt>
                <c:pt idx="441">
                  <c:v>11/19/2015</c:v>
                </c:pt>
                <c:pt idx="442">
                  <c:v>3/29/2017</c:v>
                </c:pt>
                <c:pt idx="443">
                  <c:v>4/22/2017</c:v>
                </c:pt>
                <c:pt idx="444">
                  <c:v>4/23/2017</c:v>
                </c:pt>
                <c:pt idx="445">
                  <c:v>4/24/2017</c:v>
                </c:pt>
                <c:pt idx="446">
                  <c:v>4/29/2017</c:v>
                </c:pt>
                <c:pt idx="447">
                  <c:v>5/3/2017</c:v>
                </c:pt>
                <c:pt idx="448">
                  <c:v>5/4/2017</c:v>
                </c:pt>
                <c:pt idx="449">
                  <c:v>5/9/2017</c:v>
                </c:pt>
                <c:pt idx="450">
                  <c:v>5/10/2017</c:v>
                </c:pt>
                <c:pt idx="451">
                  <c:v>5/11/2017</c:v>
                </c:pt>
                <c:pt idx="452">
                  <c:v>5/12/2017</c:v>
                </c:pt>
                <c:pt idx="453">
                  <c:v>5/15/2017</c:v>
                </c:pt>
                <c:pt idx="454">
                  <c:v>5/16/2017</c:v>
                </c:pt>
                <c:pt idx="455">
                  <c:v>5/17/2017</c:v>
                </c:pt>
                <c:pt idx="456">
                  <c:v>5/19/2017</c:v>
                </c:pt>
                <c:pt idx="457">
                  <c:v>5/20/2017</c:v>
                </c:pt>
                <c:pt idx="458">
                  <c:v>5/21/2017</c:v>
                </c:pt>
                <c:pt idx="459">
                  <c:v>5/22/2017</c:v>
                </c:pt>
                <c:pt idx="460">
                  <c:v>5/25/2017</c:v>
                </c:pt>
                <c:pt idx="461">
                  <c:v>5/26/2017</c:v>
                </c:pt>
                <c:pt idx="462">
                  <c:v>5/31/2017</c:v>
                </c:pt>
                <c:pt idx="463">
                  <c:v>6/1/2017</c:v>
                </c:pt>
                <c:pt idx="464">
                  <c:v>6/2/2017</c:v>
                </c:pt>
                <c:pt idx="465">
                  <c:v>6/3/2017</c:v>
                </c:pt>
                <c:pt idx="466">
                  <c:v>6/4/2017</c:v>
                </c:pt>
                <c:pt idx="467">
                  <c:v>6/5/2017</c:v>
                </c:pt>
                <c:pt idx="468">
                  <c:v>6/7/2017</c:v>
                </c:pt>
                <c:pt idx="469">
                  <c:v>6/9/2017</c:v>
                </c:pt>
                <c:pt idx="470">
                  <c:v>6/10/2017</c:v>
                </c:pt>
                <c:pt idx="471">
                  <c:v>6/11/2017</c:v>
                </c:pt>
                <c:pt idx="472">
                  <c:v>6/12/2017</c:v>
                </c:pt>
                <c:pt idx="473">
                  <c:v>6/13/2017</c:v>
                </c:pt>
                <c:pt idx="474">
                  <c:v>6/15/2017</c:v>
                </c:pt>
                <c:pt idx="475">
                  <c:v>6/16/2017</c:v>
                </c:pt>
                <c:pt idx="476">
                  <c:v>6/17/2017</c:v>
                </c:pt>
                <c:pt idx="477">
                  <c:v>6/18/2017</c:v>
                </c:pt>
                <c:pt idx="478">
                  <c:v>6/19/2017</c:v>
                </c:pt>
                <c:pt idx="479">
                  <c:v>6/20/2017</c:v>
                </c:pt>
                <c:pt idx="480">
                  <c:v>6/21/2017</c:v>
                </c:pt>
                <c:pt idx="481">
                  <c:v>6/26/2017</c:v>
                </c:pt>
                <c:pt idx="482">
                  <c:v>6/27/2017</c:v>
                </c:pt>
                <c:pt idx="483">
                  <c:v>6/28/2017</c:v>
                </c:pt>
                <c:pt idx="484">
                  <c:v>7/1/2017</c:v>
                </c:pt>
                <c:pt idx="485">
                  <c:v>7/2/2017</c:v>
                </c:pt>
                <c:pt idx="486">
                  <c:v>7/3/2017</c:v>
                </c:pt>
                <c:pt idx="487">
                  <c:v>7/4/2017</c:v>
                </c:pt>
                <c:pt idx="488">
                  <c:v>7/6/2017</c:v>
                </c:pt>
                <c:pt idx="489">
                  <c:v>7/7/2017</c:v>
                </c:pt>
                <c:pt idx="490">
                  <c:v>7/9/2017</c:v>
                </c:pt>
                <c:pt idx="491">
                  <c:v>7/11/2017</c:v>
                </c:pt>
                <c:pt idx="492">
                  <c:v>7/12/2017</c:v>
                </c:pt>
                <c:pt idx="493">
                  <c:v>7/13/2017</c:v>
                </c:pt>
                <c:pt idx="494">
                  <c:v>7/16/2017</c:v>
                </c:pt>
                <c:pt idx="495">
                  <c:v>7/17/2017</c:v>
                </c:pt>
                <c:pt idx="496">
                  <c:v>7/21/2017</c:v>
                </c:pt>
                <c:pt idx="497">
                  <c:v>7/22/2017</c:v>
                </c:pt>
                <c:pt idx="498">
                  <c:v>7/31/2017</c:v>
                </c:pt>
                <c:pt idx="499">
                  <c:v>8/1/2017</c:v>
                </c:pt>
                <c:pt idx="500">
                  <c:v>8/2/2017</c:v>
                </c:pt>
                <c:pt idx="501">
                  <c:v>8/3/2017</c:v>
                </c:pt>
                <c:pt idx="502">
                  <c:v>8/14/2017</c:v>
                </c:pt>
                <c:pt idx="503">
                  <c:v>8/21/2017</c:v>
                </c:pt>
                <c:pt idx="504">
                  <c:v>8/23/2017</c:v>
                </c:pt>
                <c:pt idx="505">
                  <c:v>9/2/2017</c:v>
                </c:pt>
                <c:pt idx="506">
                  <c:v>9/8/2017</c:v>
                </c:pt>
                <c:pt idx="507">
                  <c:v>9/11/2017</c:v>
                </c:pt>
                <c:pt idx="508">
                  <c:v>4/19/2018</c:v>
                </c:pt>
                <c:pt idx="509">
                  <c:v>4/23/2018</c:v>
                </c:pt>
                <c:pt idx="510">
                  <c:v>4/27/2018</c:v>
                </c:pt>
                <c:pt idx="511">
                  <c:v>5/1/2018</c:v>
                </c:pt>
                <c:pt idx="512">
                  <c:v>5/2/2018</c:v>
                </c:pt>
                <c:pt idx="513">
                  <c:v>5/8/2018</c:v>
                </c:pt>
                <c:pt idx="514">
                  <c:v>5/15/2018</c:v>
                </c:pt>
                <c:pt idx="515">
                  <c:v>5/23/2018</c:v>
                </c:pt>
                <c:pt idx="516">
                  <c:v>5/24/2018</c:v>
                </c:pt>
                <c:pt idx="517">
                  <c:v>5/26/2018</c:v>
                </c:pt>
                <c:pt idx="518">
                  <c:v>5/28/2018</c:v>
                </c:pt>
                <c:pt idx="519">
                  <c:v>6/1/2018</c:v>
                </c:pt>
                <c:pt idx="520">
                  <c:v>6/2/2018</c:v>
                </c:pt>
                <c:pt idx="521">
                  <c:v>6/3/2018</c:v>
                </c:pt>
                <c:pt idx="522">
                  <c:v>6/6/2018</c:v>
                </c:pt>
                <c:pt idx="523">
                  <c:v>6/8/2018</c:v>
                </c:pt>
                <c:pt idx="524">
                  <c:v>6/9/2018</c:v>
                </c:pt>
                <c:pt idx="525">
                  <c:v>6/10/2018</c:v>
                </c:pt>
                <c:pt idx="526">
                  <c:v>6/12/2018</c:v>
                </c:pt>
                <c:pt idx="527">
                  <c:v>6/13/2018</c:v>
                </c:pt>
                <c:pt idx="528">
                  <c:v>6/19/2018</c:v>
                </c:pt>
                <c:pt idx="529">
                  <c:v>6/20/2018</c:v>
                </c:pt>
                <c:pt idx="530">
                  <c:v>6/21/2018</c:v>
                </c:pt>
                <c:pt idx="531">
                  <c:v>6/22/2018</c:v>
                </c:pt>
                <c:pt idx="532">
                  <c:v>6/23/2018</c:v>
                </c:pt>
                <c:pt idx="533">
                  <c:v>6/24/2018</c:v>
                </c:pt>
                <c:pt idx="534">
                  <c:v>6/25/2018</c:v>
                </c:pt>
                <c:pt idx="535">
                  <c:v>6/26/2018</c:v>
                </c:pt>
                <c:pt idx="536">
                  <c:v>6/27/2018</c:v>
                </c:pt>
                <c:pt idx="537">
                  <c:v>7/1/2018</c:v>
                </c:pt>
                <c:pt idx="538">
                  <c:v>7/3/2018</c:v>
                </c:pt>
                <c:pt idx="539">
                  <c:v>7/11/2018</c:v>
                </c:pt>
                <c:pt idx="540">
                  <c:v>7/12/2018</c:v>
                </c:pt>
                <c:pt idx="541">
                  <c:v>7/13/2018</c:v>
                </c:pt>
                <c:pt idx="542">
                  <c:v>7/14/2018</c:v>
                </c:pt>
                <c:pt idx="543">
                  <c:v>7/15/2018</c:v>
                </c:pt>
                <c:pt idx="544">
                  <c:v>7/22/2018</c:v>
                </c:pt>
                <c:pt idx="545">
                  <c:v>7/25/2018</c:v>
                </c:pt>
                <c:pt idx="546">
                  <c:v>7/26/2018</c:v>
                </c:pt>
                <c:pt idx="547">
                  <c:v>7/28/2018</c:v>
                </c:pt>
              </c:strCache>
            </c:strRef>
          </c:cat>
          <c:val>
            <c:numRef>
              <c:f>'table  for temp and rain fall'!$B$4:$B$552</c:f>
              <c:numCache>
                <c:formatCode>General</c:formatCode>
                <c:ptCount val="548"/>
                <c:pt idx="0">
                  <c:v>0.4</c:v>
                </c:pt>
                <c:pt idx="1">
                  <c:v>-0.1</c:v>
                </c:pt>
                <c:pt idx="2">
                  <c:v>14.733333333333334</c:v>
                </c:pt>
                <c:pt idx="3">
                  <c:v>4.5999999999999996</c:v>
                </c:pt>
                <c:pt idx="4">
                  <c:v>5.2</c:v>
                </c:pt>
                <c:pt idx="5">
                  <c:v>4.3</c:v>
                </c:pt>
                <c:pt idx="6">
                  <c:v>4.3</c:v>
                </c:pt>
                <c:pt idx="7">
                  <c:v>13.7</c:v>
                </c:pt>
                <c:pt idx="8">
                  <c:v>2.6</c:v>
                </c:pt>
                <c:pt idx="9">
                  <c:v>2.85</c:v>
                </c:pt>
                <c:pt idx="10">
                  <c:v>3.5</c:v>
                </c:pt>
                <c:pt idx="11">
                  <c:v>5.8000000000000007</c:v>
                </c:pt>
                <c:pt idx="12">
                  <c:v>11.3</c:v>
                </c:pt>
                <c:pt idx="13">
                  <c:v>9.6999999999999993</c:v>
                </c:pt>
                <c:pt idx="14">
                  <c:v>2</c:v>
                </c:pt>
                <c:pt idx="15">
                  <c:v>3.7</c:v>
                </c:pt>
                <c:pt idx="16">
                  <c:v>9.0500000000000007</c:v>
                </c:pt>
                <c:pt idx="17">
                  <c:v>9.4749999999999996</c:v>
                </c:pt>
                <c:pt idx="18">
                  <c:v>12.200000000000001</c:v>
                </c:pt>
                <c:pt idx="19">
                  <c:v>9.5428571428571427</c:v>
                </c:pt>
                <c:pt idx="20">
                  <c:v>7.05</c:v>
                </c:pt>
                <c:pt idx="21">
                  <c:v>1.7</c:v>
                </c:pt>
                <c:pt idx="22">
                  <c:v>-2</c:v>
                </c:pt>
                <c:pt idx="23">
                  <c:v>0.4</c:v>
                </c:pt>
                <c:pt idx="24">
                  <c:v>0.5</c:v>
                </c:pt>
                <c:pt idx="25">
                  <c:v>1.45</c:v>
                </c:pt>
                <c:pt idx="26">
                  <c:v>0.6</c:v>
                </c:pt>
                <c:pt idx="27">
                  <c:v>0.95</c:v>
                </c:pt>
                <c:pt idx="28">
                  <c:v>1.45</c:v>
                </c:pt>
                <c:pt idx="29">
                  <c:v>9.4666666666666668</c:v>
                </c:pt>
                <c:pt idx="30">
                  <c:v>4.0999999999999996</c:v>
                </c:pt>
                <c:pt idx="31">
                  <c:v>5.7</c:v>
                </c:pt>
                <c:pt idx="32">
                  <c:v>6.75</c:v>
                </c:pt>
                <c:pt idx="33">
                  <c:v>4.2</c:v>
                </c:pt>
                <c:pt idx="34">
                  <c:v>5.0333333333333323</c:v>
                </c:pt>
                <c:pt idx="35">
                  <c:v>1.5</c:v>
                </c:pt>
                <c:pt idx="36">
                  <c:v>-0.4</c:v>
                </c:pt>
                <c:pt idx="37">
                  <c:v>0.1</c:v>
                </c:pt>
                <c:pt idx="38">
                  <c:v>1.3</c:v>
                </c:pt>
                <c:pt idx="39">
                  <c:v>-1.6</c:v>
                </c:pt>
                <c:pt idx="40">
                  <c:v>-2.2999999999999998</c:v>
                </c:pt>
                <c:pt idx="41">
                  <c:v>-1.3</c:v>
                </c:pt>
                <c:pt idx="42">
                  <c:v>2.4500000000000002</c:v>
                </c:pt>
                <c:pt idx="43">
                  <c:v>-2.6</c:v>
                </c:pt>
                <c:pt idx="44">
                  <c:v>-1</c:v>
                </c:pt>
                <c:pt idx="45">
                  <c:v>1.4000000000000001</c:v>
                </c:pt>
                <c:pt idx="46">
                  <c:v>0.6</c:v>
                </c:pt>
                <c:pt idx="47">
                  <c:v>16.600000000000001</c:v>
                </c:pt>
                <c:pt idx="48">
                  <c:v>17.100000000000001</c:v>
                </c:pt>
                <c:pt idx="49">
                  <c:v>12.7</c:v>
                </c:pt>
                <c:pt idx="50">
                  <c:v>10.199999999999999</c:v>
                </c:pt>
                <c:pt idx="51">
                  <c:v>5.0999999999999996</c:v>
                </c:pt>
                <c:pt idx="52">
                  <c:v>5.5333333333333341</c:v>
                </c:pt>
                <c:pt idx="53">
                  <c:v>4.8</c:v>
                </c:pt>
                <c:pt idx="54">
                  <c:v>17.8</c:v>
                </c:pt>
                <c:pt idx="55">
                  <c:v>9.6</c:v>
                </c:pt>
                <c:pt idx="56">
                  <c:v>3.1</c:v>
                </c:pt>
                <c:pt idx="57">
                  <c:v>1.85</c:v>
                </c:pt>
                <c:pt idx="58">
                  <c:v>5.15</c:v>
                </c:pt>
                <c:pt idx="59">
                  <c:v>5.5</c:v>
                </c:pt>
                <c:pt idx="60">
                  <c:v>3</c:v>
                </c:pt>
                <c:pt idx="61">
                  <c:v>5</c:v>
                </c:pt>
                <c:pt idx="62">
                  <c:v>5.1000000000000005</c:v>
                </c:pt>
                <c:pt idx="63">
                  <c:v>1.7</c:v>
                </c:pt>
                <c:pt idx="64">
                  <c:v>-1.6</c:v>
                </c:pt>
                <c:pt idx="65">
                  <c:v>13.266666666666666</c:v>
                </c:pt>
                <c:pt idx="66">
                  <c:v>4.5999999999999996</c:v>
                </c:pt>
                <c:pt idx="67">
                  <c:v>4.3</c:v>
                </c:pt>
                <c:pt idx="68">
                  <c:v>4.45</c:v>
                </c:pt>
                <c:pt idx="69">
                  <c:v>4.4499999999999993</c:v>
                </c:pt>
                <c:pt idx="70">
                  <c:v>4.4000000000000004</c:v>
                </c:pt>
                <c:pt idx="71">
                  <c:v>5.7</c:v>
                </c:pt>
                <c:pt idx="72">
                  <c:v>0.3</c:v>
                </c:pt>
                <c:pt idx="73">
                  <c:v>5</c:v>
                </c:pt>
                <c:pt idx="74">
                  <c:v>3.7000000000000006</c:v>
                </c:pt>
                <c:pt idx="75">
                  <c:v>1.1000000000000001</c:v>
                </c:pt>
                <c:pt idx="76">
                  <c:v>-1.8</c:v>
                </c:pt>
                <c:pt idx="77">
                  <c:v>-2.7333333333333329</c:v>
                </c:pt>
                <c:pt idx="78">
                  <c:v>-3.5666666666666664</c:v>
                </c:pt>
                <c:pt idx="79">
                  <c:v>-0.3</c:v>
                </c:pt>
                <c:pt idx="80">
                  <c:v>7</c:v>
                </c:pt>
                <c:pt idx="81">
                  <c:v>5.0999999999999996</c:v>
                </c:pt>
                <c:pt idx="82">
                  <c:v>1.75</c:v>
                </c:pt>
                <c:pt idx="83">
                  <c:v>-2.2000000000000002</c:v>
                </c:pt>
                <c:pt idx="84">
                  <c:v>-0.3</c:v>
                </c:pt>
                <c:pt idx="85">
                  <c:v>7.3</c:v>
                </c:pt>
                <c:pt idx="86">
                  <c:v>2.5</c:v>
                </c:pt>
                <c:pt idx="87">
                  <c:v>3.9749999999999996</c:v>
                </c:pt>
                <c:pt idx="88">
                  <c:v>0.55000000000000004</c:v>
                </c:pt>
                <c:pt idx="89">
                  <c:v>0.25</c:v>
                </c:pt>
                <c:pt idx="90">
                  <c:v>4.1500000000000004</c:v>
                </c:pt>
                <c:pt idx="91">
                  <c:v>1.35</c:v>
                </c:pt>
                <c:pt idx="92">
                  <c:v>0.4</c:v>
                </c:pt>
                <c:pt idx="93">
                  <c:v>-0.15</c:v>
                </c:pt>
                <c:pt idx="94">
                  <c:v>3.5</c:v>
                </c:pt>
                <c:pt idx="95">
                  <c:v>3.75</c:v>
                </c:pt>
                <c:pt idx="96">
                  <c:v>-0.75</c:v>
                </c:pt>
                <c:pt idx="97">
                  <c:v>8.1</c:v>
                </c:pt>
                <c:pt idx="98">
                  <c:v>1.2</c:v>
                </c:pt>
                <c:pt idx="99">
                  <c:v>-1.7</c:v>
                </c:pt>
                <c:pt idx="100">
                  <c:v>2</c:v>
                </c:pt>
                <c:pt idx="101">
                  <c:v>7.5</c:v>
                </c:pt>
                <c:pt idx="102">
                  <c:v>-1.8</c:v>
                </c:pt>
                <c:pt idx="103">
                  <c:v>5.5666666666666664</c:v>
                </c:pt>
                <c:pt idx="104">
                  <c:v>4.5</c:v>
                </c:pt>
                <c:pt idx="105">
                  <c:v>9.6</c:v>
                </c:pt>
                <c:pt idx="106">
                  <c:v>-0.70000000000000007</c:v>
                </c:pt>
                <c:pt idx="107">
                  <c:v>-0.25</c:v>
                </c:pt>
                <c:pt idx="108">
                  <c:v>5.9</c:v>
                </c:pt>
                <c:pt idx="109">
                  <c:v>-1</c:v>
                </c:pt>
                <c:pt idx="110">
                  <c:v>1.9</c:v>
                </c:pt>
                <c:pt idx="111">
                  <c:v>8.6999999999999993</c:v>
                </c:pt>
                <c:pt idx="112">
                  <c:v>7.95</c:v>
                </c:pt>
                <c:pt idx="113">
                  <c:v>0.4</c:v>
                </c:pt>
                <c:pt idx="114">
                  <c:v>-0.46666666666666679</c:v>
                </c:pt>
                <c:pt idx="115">
                  <c:v>12.3</c:v>
                </c:pt>
                <c:pt idx="116">
                  <c:v>2.4</c:v>
                </c:pt>
                <c:pt idx="117">
                  <c:v>0.2</c:v>
                </c:pt>
                <c:pt idx="118">
                  <c:v>-0.7</c:v>
                </c:pt>
                <c:pt idx="119">
                  <c:v>0.40000000000000008</c:v>
                </c:pt>
                <c:pt idx="120">
                  <c:v>5.7333333333333334</c:v>
                </c:pt>
                <c:pt idx="121">
                  <c:v>3.8000000000000003</c:v>
                </c:pt>
                <c:pt idx="122">
                  <c:v>3.55</c:v>
                </c:pt>
                <c:pt idx="123">
                  <c:v>0.4</c:v>
                </c:pt>
                <c:pt idx="124">
                  <c:v>-0.6</c:v>
                </c:pt>
                <c:pt idx="125">
                  <c:v>3.8</c:v>
                </c:pt>
                <c:pt idx="126">
                  <c:v>1.8999999999999997</c:v>
                </c:pt>
                <c:pt idx="127">
                  <c:v>-1</c:v>
                </c:pt>
                <c:pt idx="128">
                  <c:v>1</c:v>
                </c:pt>
                <c:pt idx="129">
                  <c:v>2.9</c:v>
                </c:pt>
                <c:pt idx="130">
                  <c:v>6.8</c:v>
                </c:pt>
                <c:pt idx="131">
                  <c:v>11.1</c:v>
                </c:pt>
                <c:pt idx="132">
                  <c:v>-0.3</c:v>
                </c:pt>
                <c:pt idx="133">
                  <c:v>0.2</c:v>
                </c:pt>
                <c:pt idx="134">
                  <c:v>-1.2</c:v>
                </c:pt>
                <c:pt idx="135">
                  <c:v>-0.4</c:v>
                </c:pt>
                <c:pt idx="136">
                  <c:v>1.0333333333333332</c:v>
                </c:pt>
                <c:pt idx="137">
                  <c:v>5.5</c:v>
                </c:pt>
                <c:pt idx="138">
                  <c:v>-0.4</c:v>
                </c:pt>
                <c:pt idx="139">
                  <c:v>5.6000000000000005</c:v>
                </c:pt>
                <c:pt idx="140">
                  <c:v>-0.4</c:v>
                </c:pt>
                <c:pt idx="141">
                  <c:v>2</c:v>
                </c:pt>
                <c:pt idx="142">
                  <c:v>1.25</c:v>
                </c:pt>
                <c:pt idx="143">
                  <c:v>1.5499999999999998</c:v>
                </c:pt>
                <c:pt idx="144">
                  <c:v>7.6</c:v>
                </c:pt>
                <c:pt idx="145">
                  <c:v>-0.70000000000000007</c:v>
                </c:pt>
                <c:pt idx="146">
                  <c:v>3.1</c:v>
                </c:pt>
                <c:pt idx="147">
                  <c:v>3.5</c:v>
                </c:pt>
                <c:pt idx="148">
                  <c:v>0</c:v>
                </c:pt>
                <c:pt idx="149">
                  <c:v>0.4</c:v>
                </c:pt>
                <c:pt idx="150">
                  <c:v>3.3</c:v>
                </c:pt>
                <c:pt idx="151">
                  <c:v>0.56666666666666676</c:v>
                </c:pt>
                <c:pt idx="152">
                  <c:v>-2</c:v>
                </c:pt>
                <c:pt idx="153">
                  <c:v>0.5</c:v>
                </c:pt>
                <c:pt idx="154">
                  <c:v>2.35</c:v>
                </c:pt>
                <c:pt idx="155">
                  <c:v>1.1333333333333335</c:v>
                </c:pt>
                <c:pt idx="156">
                  <c:v>1.3</c:v>
                </c:pt>
                <c:pt idx="157">
                  <c:v>0.73333333333333328</c:v>
                </c:pt>
                <c:pt idx="158">
                  <c:v>5.4</c:v>
                </c:pt>
                <c:pt idx="159">
                  <c:v>2.85</c:v>
                </c:pt>
                <c:pt idx="160">
                  <c:v>2.9000000000000004</c:v>
                </c:pt>
                <c:pt idx="161">
                  <c:v>2.0333333333333337</c:v>
                </c:pt>
                <c:pt idx="162">
                  <c:v>3.9</c:v>
                </c:pt>
                <c:pt idx="163">
                  <c:v>6.7</c:v>
                </c:pt>
                <c:pt idx="164">
                  <c:v>9.8999999999999986</c:v>
                </c:pt>
                <c:pt idx="165">
                  <c:v>4.9000000000000004</c:v>
                </c:pt>
                <c:pt idx="166">
                  <c:v>8.3666666666666671</c:v>
                </c:pt>
                <c:pt idx="167">
                  <c:v>2.6</c:v>
                </c:pt>
                <c:pt idx="168">
                  <c:v>11.899999999999999</c:v>
                </c:pt>
                <c:pt idx="169">
                  <c:v>14.2</c:v>
                </c:pt>
                <c:pt idx="170">
                  <c:v>14.7</c:v>
                </c:pt>
                <c:pt idx="171">
                  <c:v>10.6</c:v>
                </c:pt>
                <c:pt idx="172">
                  <c:v>17.8</c:v>
                </c:pt>
                <c:pt idx="173">
                  <c:v>14.4</c:v>
                </c:pt>
                <c:pt idx="174">
                  <c:v>6</c:v>
                </c:pt>
                <c:pt idx="175">
                  <c:v>6.7</c:v>
                </c:pt>
                <c:pt idx="176">
                  <c:v>14.75</c:v>
                </c:pt>
                <c:pt idx="177">
                  <c:v>14.233333333333334</c:v>
                </c:pt>
                <c:pt idx="178">
                  <c:v>0.3</c:v>
                </c:pt>
                <c:pt idx="179">
                  <c:v>2.2000000000000002</c:v>
                </c:pt>
                <c:pt idx="180">
                  <c:v>11.6</c:v>
                </c:pt>
                <c:pt idx="181">
                  <c:v>4.3</c:v>
                </c:pt>
                <c:pt idx="182">
                  <c:v>6.5</c:v>
                </c:pt>
                <c:pt idx="183">
                  <c:v>3.2</c:v>
                </c:pt>
                <c:pt idx="184">
                  <c:v>5.5</c:v>
                </c:pt>
                <c:pt idx="185">
                  <c:v>10.3</c:v>
                </c:pt>
                <c:pt idx="186">
                  <c:v>7.5</c:v>
                </c:pt>
                <c:pt idx="187">
                  <c:v>13.4</c:v>
                </c:pt>
                <c:pt idx="188">
                  <c:v>4.1333333333333337</c:v>
                </c:pt>
                <c:pt idx="189">
                  <c:v>4.3000000000000007</c:v>
                </c:pt>
                <c:pt idx="190">
                  <c:v>5.9</c:v>
                </c:pt>
                <c:pt idx="191">
                  <c:v>0.9</c:v>
                </c:pt>
                <c:pt idx="192">
                  <c:v>2.95</c:v>
                </c:pt>
                <c:pt idx="193">
                  <c:v>1.9</c:v>
                </c:pt>
                <c:pt idx="194">
                  <c:v>1.35</c:v>
                </c:pt>
                <c:pt idx="195">
                  <c:v>1.5</c:v>
                </c:pt>
                <c:pt idx="196">
                  <c:v>4.375</c:v>
                </c:pt>
                <c:pt idx="197">
                  <c:v>8.34</c:v>
                </c:pt>
                <c:pt idx="198">
                  <c:v>10.1</c:v>
                </c:pt>
                <c:pt idx="199">
                  <c:v>0.49999999999999994</c:v>
                </c:pt>
                <c:pt idx="200">
                  <c:v>2.375</c:v>
                </c:pt>
                <c:pt idx="201">
                  <c:v>0.2</c:v>
                </c:pt>
                <c:pt idx="202">
                  <c:v>2.3000000000000003</c:v>
                </c:pt>
                <c:pt idx="203">
                  <c:v>0.4</c:v>
                </c:pt>
                <c:pt idx="204">
                  <c:v>0.2</c:v>
                </c:pt>
                <c:pt idx="205">
                  <c:v>4.8</c:v>
                </c:pt>
                <c:pt idx="206">
                  <c:v>8.5333333333333332</c:v>
                </c:pt>
                <c:pt idx="207">
                  <c:v>1.3</c:v>
                </c:pt>
                <c:pt idx="208">
                  <c:v>1.8</c:v>
                </c:pt>
                <c:pt idx="209">
                  <c:v>0.96666666666666679</c:v>
                </c:pt>
                <c:pt idx="210">
                  <c:v>1.8</c:v>
                </c:pt>
                <c:pt idx="211">
                  <c:v>3.4749999999999996</c:v>
                </c:pt>
                <c:pt idx="212">
                  <c:v>8.35</c:v>
                </c:pt>
                <c:pt idx="213">
                  <c:v>1.4</c:v>
                </c:pt>
                <c:pt idx="214">
                  <c:v>-2.2999999999999998</c:v>
                </c:pt>
                <c:pt idx="215">
                  <c:v>1.3</c:v>
                </c:pt>
                <c:pt idx="216">
                  <c:v>0.3666666666666667</c:v>
                </c:pt>
                <c:pt idx="217">
                  <c:v>3.85</c:v>
                </c:pt>
                <c:pt idx="218">
                  <c:v>4.55</c:v>
                </c:pt>
                <c:pt idx="219">
                  <c:v>7.4499999999999993</c:v>
                </c:pt>
                <c:pt idx="220">
                  <c:v>3.7</c:v>
                </c:pt>
                <c:pt idx="221">
                  <c:v>13.2</c:v>
                </c:pt>
                <c:pt idx="222">
                  <c:v>1.8</c:v>
                </c:pt>
                <c:pt idx="223">
                  <c:v>1.4</c:v>
                </c:pt>
                <c:pt idx="224">
                  <c:v>-0.1</c:v>
                </c:pt>
                <c:pt idx="225">
                  <c:v>0.4</c:v>
                </c:pt>
                <c:pt idx="226">
                  <c:v>4</c:v>
                </c:pt>
                <c:pt idx="227">
                  <c:v>7.1</c:v>
                </c:pt>
                <c:pt idx="228">
                  <c:v>-0.6</c:v>
                </c:pt>
                <c:pt idx="229">
                  <c:v>1.1000000000000001</c:v>
                </c:pt>
                <c:pt idx="230">
                  <c:v>2.4</c:v>
                </c:pt>
                <c:pt idx="231">
                  <c:v>0.20000000000000007</c:v>
                </c:pt>
                <c:pt idx="232">
                  <c:v>0.8</c:v>
                </c:pt>
                <c:pt idx="233">
                  <c:v>2.7</c:v>
                </c:pt>
                <c:pt idx="234">
                  <c:v>10.3</c:v>
                </c:pt>
                <c:pt idx="235">
                  <c:v>10.8</c:v>
                </c:pt>
                <c:pt idx="236">
                  <c:v>6.7</c:v>
                </c:pt>
                <c:pt idx="237">
                  <c:v>14.1</c:v>
                </c:pt>
                <c:pt idx="238">
                  <c:v>-0.4</c:v>
                </c:pt>
                <c:pt idx="239">
                  <c:v>1.8</c:v>
                </c:pt>
                <c:pt idx="240">
                  <c:v>8</c:v>
                </c:pt>
                <c:pt idx="241">
                  <c:v>6.4499999999999993</c:v>
                </c:pt>
                <c:pt idx="242">
                  <c:v>13.049999999999999</c:v>
                </c:pt>
                <c:pt idx="243">
                  <c:v>-1.3</c:v>
                </c:pt>
                <c:pt idx="244">
                  <c:v>5.333333333333333</c:v>
                </c:pt>
                <c:pt idx="245">
                  <c:v>3.8000000000000007</c:v>
                </c:pt>
                <c:pt idx="246">
                  <c:v>0.8</c:v>
                </c:pt>
                <c:pt idx="247">
                  <c:v>2.5</c:v>
                </c:pt>
                <c:pt idx="248">
                  <c:v>2.65</c:v>
                </c:pt>
                <c:pt idx="249">
                  <c:v>2.6500000000000004</c:v>
                </c:pt>
                <c:pt idx="250">
                  <c:v>9.5500000000000007</c:v>
                </c:pt>
                <c:pt idx="251">
                  <c:v>7.9499999999999993</c:v>
                </c:pt>
                <c:pt idx="252">
                  <c:v>6.6999999999999993</c:v>
                </c:pt>
                <c:pt idx="253">
                  <c:v>13.4</c:v>
                </c:pt>
                <c:pt idx="254">
                  <c:v>6.3500000000000005</c:v>
                </c:pt>
                <c:pt idx="255">
                  <c:v>9.1999999999999993</c:v>
                </c:pt>
                <c:pt idx="256">
                  <c:v>10.333333333333334</c:v>
                </c:pt>
                <c:pt idx="257">
                  <c:v>14.8</c:v>
                </c:pt>
                <c:pt idx="258">
                  <c:v>1.7</c:v>
                </c:pt>
                <c:pt idx="259">
                  <c:v>0.6</c:v>
                </c:pt>
                <c:pt idx="260">
                  <c:v>4.8999999999999995</c:v>
                </c:pt>
                <c:pt idx="261">
                  <c:v>8.5333333333333332</c:v>
                </c:pt>
                <c:pt idx="262">
                  <c:v>15.9</c:v>
                </c:pt>
                <c:pt idx="263">
                  <c:v>4.3</c:v>
                </c:pt>
                <c:pt idx="264">
                  <c:v>10.8</c:v>
                </c:pt>
                <c:pt idx="265">
                  <c:v>0.3</c:v>
                </c:pt>
                <c:pt idx="266">
                  <c:v>3.1</c:v>
                </c:pt>
                <c:pt idx="267">
                  <c:v>0</c:v>
                </c:pt>
                <c:pt idx="268">
                  <c:v>3.5333333333333337</c:v>
                </c:pt>
                <c:pt idx="269">
                  <c:v>-0.75</c:v>
                </c:pt>
                <c:pt idx="270">
                  <c:v>-2.9</c:v>
                </c:pt>
                <c:pt idx="271">
                  <c:v>2.7</c:v>
                </c:pt>
                <c:pt idx="272">
                  <c:v>1.1499999999999999</c:v>
                </c:pt>
                <c:pt idx="273">
                  <c:v>2</c:v>
                </c:pt>
                <c:pt idx="274">
                  <c:v>5.5</c:v>
                </c:pt>
                <c:pt idx="275">
                  <c:v>5.9</c:v>
                </c:pt>
                <c:pt idx="276">
                  <c:v>2.7333333333333329</c:v>
                </c:pt>
                <c:pt idx="277">
                  <c:v>3.5</c:v>
                </c:pt>
                <c:pt idx="278">
                  <c:v>12.5</c:v>
                </c:pt>
                <c:pt idx="279">
                  <c:v>1.5</c:v>
                </c:pt>
                <c:pt idx="280">
                  <c:v>-1.7</c:v>
                </c:pt>
                <c:pt idx="281">
                  <c:v>0.3</c:v>
                </c:pt>
                <c:pt idx="282">
                  <c:v>3.56</c:v>
                </c:pt>
                <c:pt idx="283">
                  <c:v>2.15</c:v>
                </c:pt>
                <c:pt idx="284">
                  <c:v>3.7333333333333329</c:v>
                </c:pt>
                <c:pt idx="285">
                  <c:v>4.1333333333333329</c:v>
                </c:pt>
                <c:pt idx="286">
                  <c:v>10.350000000000001</c:v>
                </c:pt>
                <c:pt idx="287">
                  <c:v>11</c:v>
                </c:pt>
                <c:pt idx="288">
                  <c:v>9.6999999999999993</c:v>
                </c:pt>
                <c:pt idx="289">
                  <c:v>7.5</c:v>
                </c:pt>
                <c:pt idx="290">
                  <c:v>5.8</c:v>
                </c:pt>
                <c:pt idx="291">
                  <c:v>2.2000000000000002</c:v>
                </c:pt>
                <c:pt idx="292">
                  <c:v>8.1000000000000014</c:v>
                </c:pt>
                <c:pt idx="293">
                  <c:v>-1.6</c:v>
                </c:pt>
                <c:pt idx="294">
                  <c:v>0.8</c:v>
                </c:pt>
                <c:pt idx="295">
                  <c:v>1.1499999999999999</c:v>
                </c:pt>
                <c:pt idx="296">
                  <c:v>3.25</c:v>
                </c:pt>
                <c:pt idx="297">
                  <c:v>5.3</c:v>
                </c:pt>
                <c:pt idx="298">
                  <c:v>3.85</c:v>
                </c:pt>
                <c:pt idx="299">
                  <c:v>4.9000000000000004</c:v>
                </c:pt>
                <c:pt idx="300">
                  <c:v>7</c:v>
                </c:pt>
                <c:pt idx="301">
                  <c:v>8</c:v>
                </c:pt>
                <c:pt idx="302">
                  <c:v>4.7</c:v>
                </c:pt>
                <c:pt idx="303">
                  <c:v>17</c:v>
                </c:pt>
                <c:pt idx="304">
                  <c:v>18.8</c:v>
                </c:pt>
                <c:pt idx="305">
                  <c:v>13.5</c:v>
                </c:pt>
                <c:pt idx="306">
                  <c:v>11.033333333333333</c:v>
                </c:pt>
                <c:pt idx="307">
                  <c:v>15</c:v>
                </c:pt>
                <c:pt idx="308">
                  <c:v>16.149999999999999</c:v>
                </c:pt>
                <c:pt idx="309">
                  <c:v>7.3</c:v>
                </c:pt>
                <c:pt idx="310">
                  <c:v>7.7666666666666657</c:v>
                </c:pt>
                <c:pt idx="311">
                  <c:v>5.2</c:v>
                </c:pt>
                <c:pt idx="312">
                  <c:v>-0.5</c:v>
                </c:pt>
                <c:pt idx="313">
                  <c:v>7.8</c:v>
                </c:pt>
                <c:pt idx="314">
                  <c:v>4.4000000000000004</c:v>
                </c:pt>
                <c:pt idx="315">
                  <c:v>7.7</c:v>
                </c:pt>
                <c:pt idx="316">
                  <c:v>6.3666666666666671</c:v>
                </c:pt>
                <c:pt idx="317">
                  <c:v>3.8666666666666667</c:v>
                </c:pt>
                <c:pt idx="318">
                  <c:v>6</c:v>
                </c:pt>
                <c:pt idx="319">
                  <c:v>9.1999999999999993</c:v>
                </c:pt>
                <c:pt idx="320">
                  <c:v>7.1</c:v>
                </c:pt>
                <c:pt idx="321">
                  <c:v>8.8500000000000014</c:v>
                </c:pt>
                <c:pt idx="322">
                  <c:v>9.4</c:v>
                </c:pt>
                <c:pt idx="323">
                  <c:v>6.6000000000000005</c:v>
                </c:pt>
                <c:pt idx="324">
                  <c:v>9.3000000000000007</c:v>
                </c:pt>
                <c:pt idx="325">
                  <c:v>8.3000000000000007</c:v>
                </c:pt>
                <c:pt idx="326">
                  <c:v>6.18</c:v>
                </c:pt>
                <c:pt idx="327">
                  <c:v>3.1</c:v>
                </c:pt>
                <c:pt idx="328">
                  <c:v>9.6999999999999993</c:v>
                </c:pt>
                <c:pt idx="329">
                  <c:v>8.6666666666666661</c:v>
                </c:pt>
                <c:pt idx="330">
                  <c:v>1.1000000000000001</c:v>
                </c:pt>
                <c:pt idx="331">
                  <c:v>5.5</c:v>
                </c:pt>
                <c:pt idx="332">
                  <c:v>-1.1000000000000001</c:v>
                </c:pt>
                <c:pt idx="333">
                  <c:v>2.5</c:v>
                </c:pt>
                <c:pt idx="334">
                  <c:v>2.8333333333333326</c:v>
                </c:pt>
                <c:pt idx="335">
                  <c:v>6.5500000000000007</c:v>
                </c:pt>
                <c:pt idx="336">
                  <c:v>-0.4</c:v>
                </c:pt>
                <c:pt idx="337">
                  <c:v>1.4</c:v>
                </c:pt>
                <c:pt idx="338">
                  <c:v>6.75</c:v>
                </c:pt>
                <c:pt idx="339">
                  <c:v>3.15</c:v>
                </c:pt>
                <c:pt idx="340">
                  <c:v>11.85</c:v>
                </c:pt>
                <c:pt idx="341">
                  <c:v>4.4000000000000004</c:v>
                </c:pt>
                <c:pt idx="342">
                  <c:v>6.5400000000000009</c:v>
                </c:pt>
                <c:pt idx="343">
                  <c:v>-0.3</c:v>
                </c:pt>
                <c:pt idx="344">
                  <c:v>0.15000000000000002</c:v>
                </c:pt>
                <c:pt idx="345">
                  <c:v>1.3400000000000003</c:v>
                </c:pt>
                <c:pt idx="346">
                  <c:v>4.4000000000000004</c:v>
                </c:pt>
                <c:pt idx="347">
                  <c:v>1.9</c:v>
                </c:pt>
                <c:pt idx="348">
                  <c:v>-1.1499999999999999</c:v>
                </c:pt>
                <c:pt idx="349">
                  <c:v>6.9</c:v>
                </c:pt>
                <c:pt idx="350">
                  <c:v>11.2</c:v>
                </c:pt>
                <c:pt idx="351">
                  <c:v>-0.8</c:v>
                </c:pt>
                <c:pt idx="352">
                  <c:v>1.1666666666666667</c:v>
                </c:pt>
                <c:pt idx="353">
                  <c:v>2.4000000000000004</c:v>
                </c:pt>
                <c:pt idx="354">
                  <c:v>-0.95</c:v>
                </c:pt>
                <c:pt idx="355">
                  <c:v>9.9999999999999936E-2</c:v>
                </c:pt>
                <c:pt idx="356">
                  <c:v>1.05</c:v>
                </c:pt>
                <c:pt idx="357">
                  <c:v>3.1</c:v>
                </c:pt>
                <c:pt idx="358">
                  <c:v>5.05</c:v>
                </c:pt>
                <c:pt idx="359">
                  <c:v>5.5</c:v>
                </c:pt>
                <c:pt idx="360">
                  <c:v>-1.5</c:v>
                </c:pt>
                <c:pt idx="361">
                  <c:v>-1.7</c:v>
                </c:pt>
                <c:pt idx="362">
                  <c:v>-1.8</c:v>
                </c:pt>
                <c:pt idx="363">
                  <c:v>0.1</c:v>
                </c:pt>
                <c:pt idx="364">
                  <c:v>1.1499999999999999</c:v>
                </c:pt>
                <c:pt idx="365">
                  <c:v>2.4</c:v>
                </c:pt>
                <c:pt idx="366">
                  <c:v>-0.7</c:v>
                </c:pt>
                <c:pt idx="367">
                  <c:v>-0.7</c:v>
                </c:pt>
                <c:pt idx="368">
                  <c:v>0.9</c:v>
                </c:pt>
                <c:pt idx="369">
                  <c:v>3</c:v>
                </c:pt>
                <c:pt idx="370">
                  <c:v>2</c:v>
                </c:pt>
                <c:pt idx="371">
                  <c:v>0.9</c:v>
                </c:pt>
                <c:pt idx="372">
                  <c:v>2.6</c:v>
                </c:pt>
                <c:pt idx="373">
                  <c:v>2.4500000000000002</c:v>
                </c:pt>
                <c:pt idx="374">
                  <c:v>3.5</c:v>
                </c:pt>
                <c:pt idx="375">
                  <c:v>9.4</c:v>
                </c:pt>
                <c:pt idx="376">
                  <c:v>25.3</c:v>
                </c:pt>
                <c:pt idx="377">
                  <c:v>19.600000000000001</c:v>
                </c:pt>
                <c:pt idx="378">
                  <c:v>14.75</c:v>
                </c:pt>
                <c:pt idx="379">
                  <c:v>-0.7</c:v>
                </c:pt>
                <c:pt idx="380">
                  <c:v>1.4</c:v>
                </c:pt>
                <c:pt idx="381">
                  <c:v>7.7</c:v>
                </c:pt>
                <c:pt idx="382">
                  <c:v>15.9</c:v>
                </c:pt>
                <c:pt idx="383">
                  <c:v>2.2999999999999998</c:v>
                </c:pt>
                <c:pt idx="384">
                  <c:v>4.2333333333333334</c:v>
                </c:pt>
                <c:pt idx="385">
                  <c:v>5.1999999999999993</c:v>
                </c:pt>
                <c:pt idx="386">
                  <c:v>15.9</c:v>
                </c:pt>
                <c:pt idx="387">
                  <c:v>-0.30000000000000004</c:v>
                </c:pt>
                <c:pt idx="388">
                  <c:v>1.7249999999999999</c:v>
                </c:pt>
                <c:pt idx="389">
                  <c:v>5.0250000000000004</c:v>
                </c:pt>
                <c:pt idx="390">
                  <c:v>3.8</c:v>
                </c:pt>
                <c:pt idx="391">
                  <c:v>4.4000000000000004</c:v>
                </c:pt>
                <c:pt idx="392">
                  <c:v>7.7</c:v>
                </c:pt>
                <c:pt idx="393">
                  <c:v>5.5500000000000007</c:v>
                </c:pt>
                <c:pt idx="394">
                  <c:v>-1.4</c:v>
                </c:pt>
                <c:pt idx="395">
                  <c:v>2.1999999999999997</c:v>
                </c:pt>
                <c:pt idx="396">
                  <c:v>-2.4</c:v>
                </c:pt>
                <c:pt idx="397">
                  <c:v>-1.5</c:v>
                </c:pt>
                <c:pt idx="398">
                  <c:v>1.95</c:v>
                </c:pt>
                <c:pt idx="399">
                  <c:v>2.4500000000000002</c:v>
                </c:pt>
                <c:pt idx="400">
                  <c:v>5.7666666666666666</c:v>
                </c:pt>
                <c:pt idx="401">
                  <c:v>-1.1000000000000001</c:v>
                </c:pt>
                <c:pt idx="402">
                  <c:v>0.3</c:v>
                </c:pt>
                <c:pt idx="403">
                  <c:v>3.2</c:v>
                </c:pt>
                <c:pt idx="404">
                  <c:v>4.6333333333333329</c:v>
                </c:pt>
                <c:pt idx="405">
                  <c:v>5.65</c:v>
                </c:pt>
                <c:pt idx="406">
                  <c:v>12.4</c:v>
                </c:pt>
                <c:pt idx="407">
                  <c:v>9.9</c:v>
                </c:pt>
                <c:pt idx="408">
                  <c:v>-2.9</c:v>
                </c:pt>
                <c:pt idx="409">
                  <c:v>0.3</c:v>
                </c:pt>
                <c:pt idx="410">
                  <c:v>2.333333333333333</c:v>
                </c:pt>
                <c:pt idx="411">
                  <c:v>3.2</c:v>
                </c:pt>
                <c:pt idx="412">
                  <c:v>6.8</c:v>
                </c:pt>
                <c:pt idx="413">
                  <c:v>1.8</c:v>
                </c:pt>
                <c:pt idx="414">
                  <c:v>3.1999999999999997</c:v>
                </c:pt>
                <c:pt idx="415">
                  <c:v>3.5333333333333332</c:v>
                </c:pt>
                <c:pt idx="416">
                  <c:v>4.2</c:v>
                </c:pt>
                <c:pt idx="417">
                  <c:v>3.0249999999999999</c:v>
                </c:pt>
                <c:pt idx="418">
                  <c:v>0.44999999999999996</c:v>
                </c:pt>
                <c:pt idx="419">
                  <c:v>1.2</c:v>
                </c:pt>
                <c:pt idx="420">
                  <c:v>-1</c:v>
                </c:pt>
                <c:pt idx="421">
                  <c:v>2.2000000000000002</c:v>
                </c:pt>
                <c:pt idx="422">
                  <c:v>-0.3</c:v>
                </c:pt>
                <c:pt idx="423">
                  <c:v>2.6500000000000004</c:v>
                </c:pt>
                <c:pt idx="424">
                  <c:v>-1.5</c:v>
                </c:pt>
                <c:pt idx="425">
                  <c:v>0.53333333333333321</c:v>
                </c:pt>
                <c:pt idx="426">
                  <c:v>6.2</c:v>
                </c:pt>
                <c:pt idx="427">
                  <c:v>6.833333333333333</c:v>
                </c:pt>
                <c:pt idx="428">
                  <c:v>2.5</c:v>
                </c:pt>
                <c:pt idx="429">
                  <c:v>-2.7</c:v>
                </c:pt>
                <c:pt idx="430">
                  <c:v>-2.2000000000000002</c:v>
                </c:pt>
                <c:pt idx="431">
                  <c:v>7.1</c:v>
                </c:pt>
                <c:pt idx="432">
                  <c:v>0.8</c:v>
                </c:pt>
                <c:pt idx="433">
                  <c:v>4.2</c:v>
                </c:pt>
                <c:pt idx="434">
                  <c:v>2</c:v>
                </c:pt>
                <c:pt idx="435">
                  <c:v>8.8000000000000007</c:v>
                </c:pt>
                <c:pt idx="436">
                  <c:v>-0.7</c:v>
                </c:pt>
                <c:pt idx="437">
                  <c:v>8.9</c:v>
                </c:pt>
                <c:pt idx="438">
                  <c:v>8</c:v>
                </c:pt>
                <c:pt idx="439">
                  <c:v>4.5999999999999996</c:v>
                </c:pt>
                <c:pt idx="440">
                  <c:v>8.6</c:v>
                </c:pt>
                <c:pt idx="441">
                  <c:v>16.600000000000001</c:v>
                </c:pt>
                <c:pt idx="442">
                  <c:v>20</c:v>
                </c:pt>
                <c:pt idx="443">
                  <c:v>15.233333333333334</c:v>
                </c:pt>
                <c:pt idx="444">
                  <c:v>11.2</c:v>
                </c:pt>
                <c:pt idx="445">
                  <c:v>12</c:v>
                </c:pt>
                <c:pt idx="446">
                  <c:v>13.5</c:v>
                </c:pt>
                <c:pt idx="447">
                  <c:v>-0.8</c:v>
                </c:pt>
                <c:pt idx="448">
                  <c:v>9.3000000000000007</c:v>
                </c:pt>
                <c:pt idx="449">
                  <c:v>2.7</c:v>
                </c:pt>
                <c:pt idx="450">
                  <c:v>7</c:v>
                </c:pt>
                <c:pt idx="451">
                  <c:v>4.5199999999999996</c:v>
                </c:pt>
                <c:pt idx="452">
                  <c:v>6.8</c:v>
                </c:pt>
                <c:pt idx="453">
                  <c:v>3.3</c:v>
                </c:pt>
                <c:pt idx="454">
                  <c:v>2.9333333333333336</c:v>
                </c:pt>
                <c:pt idx="455">
                  <c:v>3.3000000000000003</c:v>
                </c:pt>
                <c:pt idx="456">
                  <c:v>14.649999999999999</c:v>
                </c:pt>
                <c:pt idx="457">
                  <c:v>15.6</c:v>
                </c:pt>
                <c:pt idx="458">
                  <c:v>8.0500000000000007</c:v>
                </c:pt>
                <c:pt idx="459">
                  <c:v>4.8</c:v>
                </c:pt>
                <c:pt idx="460">
                  <c:v>6.1999999999999993</c:v>
                </c:pt>
                <c:pt idx="461">
                  <c:v>8.6999999999999993</c:v>
                </c:pt>
                <c:pt idx="462">
                  <c:v>-0.95</c:v>
                </c:pt>
                <c:pt idx="463">
                  <c:v>-0.45000000000000007</c:v>
                </c:pt>
                <c:pt idx="464">
                  <c:v>0.1</c:v>
                </c:pt>
                <c:pt idx="465">
                  <c:v>0.44999999999999996</c:v>
                </c:pt>
                <c:pt idx="466">
                  <c:v>5.2333333333333334</c:v>
                </c:pt>
                <c:pt idx="467">
                  <c:v>4.9000000000000004</c:v>
                </c:pt>
                <c:pt idx="468">
                  <c:v>-1.6</c:v>
                </c:pt>
                <c:pt idx="469">
                  <c:v>0.75</c:v>
                </c:pt>
                <c:pt idx="470">
                  <c:v>1.9</c:v>
                </c:pt>
                <c:pt idx="471">
                  <c:v>5.5</c:v>
                </c:pt>
                <c:pt idx="472">
                  <c:v>0.1</c:v>
                </c:pt>
                <c:pt idx="473">
                  <c:v>8.3000000000000007</c:v>
                </c:pt>
                <c:pt idx="474">
                  <c:v>2.58</c:v>
                </c:pt>
                <c:pt idx="475">
                  <c:v>4.4666666666666668</c:v>
                </c:pt>
                <c:pt idx="476">
                  <c:v>5.6999999999999993</c:v>
                </c:pt>
                <c:pt idx="477">
                  <c:v>8</c:v>
                </c:pt>
                <c:pt idx="478">
                  <c:v>2.0499999999999998</c:v>
                </c:pt>
                <c:pt idx="479">
                  <c:v>-0.9</c:v>
                </c:pt>
                <c:pt idx="480">
                  <c:v>1.2</c:v>
                </c:pt>
                <c:pt idx="481">
                  <c:v>1.6666666666666667</c:v>
                </c:pt>
                <c:pt idx="482">
                  <c:v>1.24</c:v>
                </c:pt>
                <c:pt idx="483">
                  <c:v>5.3249999999999993</c:v>
                </c:pt>
                <c:pt idx="484">
                  <c:v>-3.1</c:v>
                </c:pt>
                <c:pt idx="485">
                  <c:v>-1.1000000000000001</c:v>
                </c:pt>
                <c:pt idx="486">
                  <c:v>0.29999999999999993</c:v>
                </c:pt>
                <c:pt idx="487">
                  <c:v>6.4</c:v>
                </c:pt>
                <c:pt idx="488">
                  <c:v>3.6</c:v>
                </c:pt>
                <c:pt idx="489">
                  <c:v>1.8</c:v>
                </c:pt>
                <c:pt idx="490">
                  <c:v>6.8</c:v>
                </c:pt>
                <c:pt idx="491">
                  <c:v>3.2</c:v>
                </c:pt>
                <c:pt idx="492">
                  <c:v>-0.85</c:v>
                </c:pt>
                <c:pt idx="493">
                  <c:v>-1.2</c:v>
                </c:pt>
                <c:pt idx="494">
                  <c:v>2.8</c:v>
                </c:pt>
                <c:pt idx="495">
                  <c:v>2.65</c:v>
                </c:pt>
                <c:pt idx="496">
                  <c:v>-2.4</c:v>
                </c:pt>
                <c:pt idx="497">
                  <c:v>-0.35</c:v>
                </c:pt>
                <c:pt idx="498">
                  <c:v>-0.6</c:v>
                </c:pt>
                <c:pt idx="499">
                  <c:v>1.1000000000000001</c:v>
                </c:pt>
                <c:pt idx="500">
                  <c:v>2.4500000000000002</c:v>
                </c:pt>
                <c:pt idx="501">
                  <c:v>-0.4</c:v>
                </c:pt>
                <c:pt idx="502">
                  <c:v>1.5</c:v>
                </c:pt>
                <c:pt idx="503">
                  <c:v>5.2</c:v>
                </c:pt>
                <c:pt idx="504">
                  <c:v>1.9</c:v>
                </c:pt>
                <c:pt idx="505">
                  <c:v>2.5499999999999998</c:v>
                </c:pt>
                <c:pt idx="506">
                  <c:v>-2.2999999999999998</c:v>
                </c:pt>
                <c:pt idx="507">
                  <c:v>2.5</c:v>
                </c:pt>
                <c:pt idx="508">
                  <c:v>5.0999999999999996</c:v>
                </c:pt>
                <c:pt idx="509">
                  <c:v>9</c:v>
                </c:pt>
                <c:pt idx="510">
                  <c:v>3.4</c:v>
                </c:pt>
                <c:pt idx="511">
                  <c:v>9.1</c:v>
                </c:pt>
                <c:pt idx="512">
                  <c:v>9.1666666666666661</c:v>
                </c:pt>
                <c:pt idx="513">
                  <c:v>8.6</c:v>
                </c:pt>
                <c:pt idx="514">
                  <c:v>1</c:v>
                </c:pt>
                <c:pt idx="515">
                  <c:v>7.3</c:v>
                </c:pt>
                <c:pt idx="516">
                  <c:v>2.6</c:v>
                </c:pt>
                <c:pt idx="517">
                  <c:v>1.4</c:v>
                </c:pt>
                <c:pt idx="518">
                  <c:v>7.35</c:v>
                </c:pt>
                <c:pt idx="519">
                  <c:v>0.8</c:v>
                </c:pt>
                <c:pt idx="520">
                  <c:v>0.6</c:v>
                </c:pt>
                <c:pt idx="521">
                  <c:v>1.7666666666666666</c:v>
                </c:pt>
                <c:pt idx="522">
                  <c:v>-1.3</c:v>
                </c:pt>
                <c:pt idx="523">
                  <c:v>7.9</c:v>
                </c:pt>
                <c:pt idx="524">
                  <c:v>6.7666666666666666</c:v>
                </c:pt>
                <c:pt idx="525">
                  <c:v>2.8</c:v>
                </c:pt>
                <c:pt idx="526">
                  <c:v>3.2</c:v>
                </c:pt>
                <c:pt idx="527">
                  <c:v>7</c:v>
                </c:pt>
                <c:pt idx="528">
                  <c:v>0</c:v>
                </c:pt>
                <c:pt idx="529">
                  <c:v>0.7</c:v>
                </c:pt>
                <c:pt idx="530">
                  <c:v>4</c:v>
                </c:pt>
                <c:pt idx="531">
                  <c:v>5.3</c:v>
                </c:pt>
                <c:pt idx="532">
                  <c:v>2.6</c:v>
                </c:pt>
                <c:pt idx="533">
                  <c:v>0.6</c:v>
                </c:pt>
                <c:pt idx="534">
                  <c:v>-1.2999999999999998</c:v>
                </c:pt>
                <c:pt idx="535">
                  <c:v>1</c:v>
                </c:pt>
                <c:pt idx="536">
                  <c:v>4.8</c:v>
                </c:pt>
                <c:pt idx="537">
                  <c:v>2.6</c:v>
                </c:pt>
                <c:pt idx="538">
                  <c:v>3.4000000000000004</c:v>
                </c:pt>
                <c:pt idx="539">
                  <c:v>0.2</c:v>
                </c:pt>
                <c:pt idx="540">
                  <c:v>-3.7007434154171883E-17</c:v>
                </c:pt>
                <c:pt idx="541">
                  <c:v>-2.5</c:v>
                </c:pt>
                <c:pt idx="542">
                  <c:v>-1.7000000000000002</c:v>
                </c:pt>
                <c:pt idx="543">
                  <c:v>-1</c:v>
                </c:pt>
                <c:pt idx="544">
                  <c:v>0.7</c:v>
                </c:pt>
                <c:pt idx="545">
                  <c:v>10.3</c:v>
                </c:pt>
                <c:pt idx="546">
                  <c:v>3.3</c:v>
                </c:pt>
                <c:pt idx="547">
                  <c:v>4.2</c:v>
                </c:pt>
              </c:numCache>
            </c:numRef>
          </c:val>
        </c:ser>
        <c:ser>
          <c:idx val="1"/>
          <c:order val="1"/>
          <c:tx>
            <c:strRef>
              <c:f>'table  for temp and rain fall'!$C$3</c:f>
              <c:strCache>
                <c:ptCount val="1"/>
                <c:pt idx="0">
                  <c:v>Average of MaxTemp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  for temp and rain fall'!$A$4:$A$552</c:f>
              <c:strCache>
                <c:ptCount val="548"/>
                <c:pt idx="0">
                  <c:v>6/18/2008</c:v>
                </c:pt>
                <c:pt idx="1">
                  <c:v>7/5/2008</c:v>
                </c:pt>
                <c:pt idx="2">
                  <c:v>4/11/2009</c:v>
                </c:pt>
                <c:pt idx="3">
                  <c:v>5/3/2009</c:v>
                </c:pt>
                <c:pt idx="4">
                  <c:v>5/5/2009</c:v>
                </c:pt>
                <c:pt idx="5">
                  <c:v>5/8/2009</c:v>
                </c:pt>
                <c:pt idx="6">
                  <c:v>5/11/2009</c:v>
                </c:pt>
                <c:pt idx="7">
                  <c:v>5/17/2009</c:v>
                </c:pt>
                <c:pt idx="8">
                  <c:v>5/18/2009</c:v>
                </c:pt>
                <c:pt idx="9">
                  <c:v>5/19/2009</c:v>
                </c:pt>
                <c:pt idx="10">
                  <c:v>5/20/2009</c:v>
                </c:pt>
                <c:pt idx="11">
                  <c:v>5/21/2009</c:v>
                </c:pt>
                <c:pt idx="12">
                  <c:v>5/25/2009</c:v>
                </c:pt>
                <c:pt idx="13">
                  <c:v>5/26/2009</c:v>
                </c:pt>
                <c:pt idx="14">
                  <c:v>5/28/2009</c:v>
                </c:pt>
                <c:pt idx="15">
                  <c:v>5/31/2009</c:v>
                </c:pt>
                <c:pt idx="16">
                  <c:v>6/1/2009</c:v>
                </c:pt>
                <c:pt idx="17">
                  <c:v>6/2/2009</c:v>
                </c:pt>
                <c:pt idx="18">
                  <c:v>6/3/2009</c:v>
                </c:pt>
                <c:pt idx="19">
                  <c:v>6/4/2009</c:v>
                </c:pt>
                <c:pt idx="20">
                  <c:v>6/5/2009</c:v>
                </c:pt>
                <c:pt idx="21">
                  <c:v>6/6/2009</c:v>
                </c:pt>
                <c:pt idx="22">
                  <c:v>6/11/2009</c:v>
                </c:pt>
                <c:pt idx="23">
                  <c:v>6/12/2009</c:v>
                </c:pt>
                <c:pt idx="24">
                  <c:v>6/15/2009</c:v>
                </c:pt>
                <c:pt idx="25">
                  <c:v>6/16/2009</c:v>
                </c:pt>
                <c:pt idx="26">
                  <c:v>6/17/2009</c:v>
                </c:pt>
                <c:pt idx="27">
                  <c:v>6/18/2009</c:v>
                </c:pt>
                <c:pt idx="28">
                  <c:v>6/19/2009</c:v>
                </c:pt>
                <c:pt idx="29">
                  <c:v>6/21/2009</c:v>
                </c:pt>
                <c:pt idx="30">
                  <c:v>6/22/2009</c:v>
                </c:pt>
                <c:pt idx="31">
                  <c:v>6/23/2009</c:v>
                </c:pt>
                <c:pt idx="32">
                  <c:v>6/25/2009</c:v>
                </c:pt>
                <c:pt idx="33">
                  <c:v>6/26/2009</c:v>
                </c:pt>
                <c:pt idx="34">
                  <c:v>6/27/2009</c:v>
                </c:pt>
                <c:pt idx="35">
                  <c:v>7/6/2009</c:v>
                </c:pt>
                <c:pt idx="36">
                  <c:v>7/9/2009</c:v>
                </c:pt>
                <c:pt idx="37">
                  <c:v>7/10/2009</c:v>
                </c:pt>
                <c:pt idx="38">
                  <c:v>7/14/2009</c:v>
                </c:pt>
                <c:pt idx="39">
                  <c:v>7/15/2009</c:v>
                </c:pt>
                <c:pt idx="40">
                  <c:v>7/17/2009</c:v>
                </c:pt>
                <c:pt idx="41">
                  <c:v>7/25/2009</c:v>
                </c:pt>
                <c:pt idx="42">
                  <c:v>7/26/2009</c:v>
                </c:pt>
                <c:pt idx="43">
                  <c:v>8/8/2009</c:v>
                </c:pt>
                <c:pt idx="44">
                  <c:v>8/9/2009</c:v>
                </c:pt>
                <c:pt idx="45">
                  <c:v>8/10/2009</c:v>
                </c:pt>
                <c:pt idx="46">
                  <c:v>8/18/2009</c:v>
                </c:pt>
                <c:pt idx="47">
                  <c:v>2/13/2010</c:v>
                </c:pt>
                <c:pt idx="48">
                  <c:v>3/5/2010</c:v>
                </c:pt>
                <c:pt idx="49">
                  <c:v>4/16/2010</c:v>
                </c:pt>
                <c:pt idx="50">
                  <c:v>4/18/2010</c:v>
                </c:pt>
                <c:pt idx="51">
                  <c:v>4/26/2010</c:v>
                </c:pt>
                <c:pt idx="52">
                  <c:v>4/30/2010</c:v>
                </c:pt>
                <c:pt idx="53">
                  <c:v>5/2/2010</c:v>
                </c:pt>
                <c:pt idx="54">
                  <c:v>5/4/2010</c:v>
                </c:pt>
                <c:pt idx="55">
                  <c:v>5/8/2010</c:v>
                </c:pt>
                <c:pt idx="56">
                  <c:v>5/14/2010</c:v>
                </c:pt>
                <c:pt idx="57">
                  <c:v>5/15/2010</c:v>
                </c:pt>
                <c:pt idx="58">
                  <c:v>5/16/2010</c:v>
                </c:pt>
                <c:pt idx="59">
                  <c:v>5/17/2010</c:v>
                </c:pt>
                <c:pt idx="60">
                  <c:v>5/18/2010</c:v>
                </c:pt>
                <c:pt idx="61">
                  <c:v>5/19/2010</c:v>
                </c:pt>
                <c:pt idx="62">
                  <c:v>5/20/2010</c:v>
                </c:pt>
                <c:pt idx="63">
                  <c:v>5/21/2010</c:v>
                </c:pt>
                <c:pt idx="64">
                  <c:v>5/23/2010</c:v>
                </c:pt>
                <c:pt idx="65">
                  <c:v>5/25/2010</c:v>
                </c:pt>
                <c:pt idx="66">
                  <c:v>5/27/2010</c:v>
                </c:pt>
                <c:pt idx="67">
                  <c:v>5/31/2010</c:v>
                </c:pt>
                <c:pt idx="68">
                  <c:v>6/1/2010</c:v>
                </c:pt>
                <c:pt idx="69">
                  <c:v>6/2/2010</c:v>
                </c:pt>
                <c:pt idx="70">
                  <c:v>6/3/2010</c:v>
                </c:pt>
                <c:pt idx="71">
                  <c:v>6/4/2010</c:v>
                </c:pt>
                <c:pt idx="72">
                  <c:v>6/5/2010</c:v>
                </c:pt>
                <c:pt idx="73">
                  <c:v>6/6/2010</c:v>
                </c:pt>
                <c:pt idx="74">
                  <c:v>6/7/2010</c:v>
                </c:pt>
                <c:pt idx="75">
                  <c:v>6/8/2010</c:v>
                </c:pt>
                <c:pt idx="76">
                  <c:v>6/12/2010</c:v>
                </c:pt>
                <c:pt idx="77">
                  <c:v>6/13/2010</c:v>
                </c:pt>
                <c:pt idx="78">
                  <c:v>6/14/2010</c:v>
                </c:pt>
                <c:pt idx="79">
                  <c:v>6/15/2010</c:v>
                </c:pt>
                <c:pt idx="80">
                  <c:v>6/20/2010</c:v>
                </c:pt>
                <c:pt idx="81">
                  <c:v>6/21/2010</c:v>
                </c:pt>
                <c:pt idx="82">
                  <c:v>6/22/2010</c:v>
                </c:pt>
                <c:pt idx="83">
                  <c:v>6/27/2010</c:v>
                </c:pt>
                <c:pt idx="84">
                  <c:v>6/29/2010</c:v>
                </c:pt>
                <c:pt idx="85">
                  <c:v>6/30/2010</c:v>
                </c:pt>
                <c:pt idx="86">
                  <c:v>7/1/2010</c:v>
                </c:pt>
                <c:pt idx="87">
                  <c:v>7/2/2010</c:v>
                </c:pt>
                <c:pt idx="88">
                  <c:v>7/3/2010</c:v>
                </c:pt>
                <c:pt idx="89">
                  <c:v>7/4/2010</c:v>
                </c:pt>
                <c:pt idx="90">
                  <c:v>7/5/2010</c:v>
                </c:pt>
                <c:pt idx="91">
                  <c:v>7/7/2010</c:v>
                </c:pt>
                <c:pt idx="92">
                  <c:v>7/8/2010</c:v>
                </c:pt>
                <c:pt idx="93">
                  <c:v>7/9/2010</c:v>
                </c:pt>
                <c:pt idx="94">
                  <c:v>7/12/2010</c:v>
                </c:pt>
                <c:pt idx="95">
                  <c:v>7/16/2010</c:v>
                </c:pt>
                <c:pt idx="96">
                  <c:v>7/17/2010</c:v>
                </c:pt>
                <c:pt idx="97">
                  <c:v>7/18/2010</c:v>
                </c:pt>
                <c:pt idx="98">
                  <c:v>7/20/2010</c:v>
                </c:pt>
                <c:pt idx="99">
                  <c:v>7/21/2010</c:v>
                </c:pt>
                <c:pt idx="100">
                  <c:v>7/22/2010</c:v>
                </c:pt>
                <c:pt idx="101">
                  <c:v>7/23/2010</c:v>
                </c:pt>
                <c:pt idx="102">
                  <c:v>7/26/2010</c:v>
                </c:pt>
                <c:pt idx="103">
                  <c:v>7/27/2010</c:v>
                </c:pt>
                <c:pt idx="104">
                  <c:v>7/28/2010</c:v>
                </c:pt>
                <c:pt idx="105">
                  <c:v>7/29/2010</c:v>
                </c:pt>
                <c:pt idx="106">
                  <c:v>8/7/2010</c:v>
                </c:pt>
                <c:pt idx="107">
                  <c:v>8/8/2010</c:v>
                </c:pt>
                <c:pt idx="108">
                  <c:v>8/10/2010</c:v>
                </c:pt>
                <c:pt idx="109">
                  <c:v>8/17/2010</c:v>
                </c:pt>
                <c:pt idx="110">
                  <c:v>8/29/2010</c:v>
                </c:pt>
                <c:pt idx="111">
                  <c:v>5/1/2011</c:v>
                </c:pt>
                <c:pt idx="112">
                  <c:v>5/2/2011</c:v>
                </c:pt>
                <c:pt idx="113">
                  <c:v>5/5/2011</c:v>
                </c:pt>
                <c:pt idx="114">
                  <c:v>5/6/2011</c:v>
                </c:pt>
                <c:pt idx="115">
                  <c:v>5/7/2011</c:v>
                </c:pt>
                <c:pt idx="116">
                  <c:v>5/8/2011</c:v>
                </c:pt>
                <c:pt idx="117">
                  <c:v>5/12/2011</c:v>
                </c:pt>
                <c:pt idx="118">
                  <c:v>5/15/2011</c:v>
                </c:pt>
                <c:pt idx="119">
                  <c:v>5/16/2011</c:v>
                </c:pt>
                <c:pt idx="120">
                  <c:v>5/17/2011</c:v>
                </c:pt>
                <c:pt idx="121">
                  <c:v>5/19/2011</c:v>
                </c:pt>
                <c:pt idx="122">
                  <c:v>5/20/2011</c:v>
                </c:pt>
                <c:pt idx="123">
                  <c:v>5/25/2011</c:v>
                </c:pt>
                <c:pt idx="124">
                  <c:v>5/26/2011</c:v>
                </c:pt>
                <c:pt idx="125">
                  <c:v>5/28/2011</c:v>
                </c:pt>
                <c:pt idx="126">
                  <c:v>5/29/2011</c:v>
                </c:pt>
                <c:pt idx="127">
                  <c:v>5/30/2011</c:v>
                </c:pt>
                <c:pt idx="128">
                  <c:v>6/1/2011</c:v>
                </c:pt>
                <c:pt idx="129">
                  <c:v>6/2/2011</c:v>
                </c:pt>
                <c:pt idx="130">
                  <c:v>6/3/2011</c:v>
                </c:pt>
                <c:pt idx="131">
                  <c:v>6/5/2011</c:v>
                </c:pt>
                <c:pt idx="132">
                  <c:v>6/11/2011</c:v>
                </c:pt>
                <c:pt idx="133">
                  <c:v>6/13/2011</c:v>
                </c:pt>
                <c:pt idx="134">
                  <c:v>6/14/2011</c:v>
                </c:pt>
                <c:pt idx="135">
                  <c:v>6/15/2011</c:v>
                </c:pt>
                <c:pt idx="136">
                  <c:v>6/24/2011</c:v>
                </c:pt>
                <c:pt idx="137">
                  <c:v>6/25/2011</c:v>
                </c:pt>
                <c:pt idx="138">
                  <c:v>6/26/2011</c:v>
                </c:pt>
                <c:pt idx="139">
                  <c:v>6/27/2011</c:v>
                </c:pt>
                <c:pt idx="140">
                  <c:v>6/28/2011</c:v>
                </c:pt>
                <c:pt idx="141">
                  <c:v>6/29/2011</c:v>
                </c:pt>
                <c:pt idx="142">
                  <c:v>6/30/2011</c:v>
                </c:pt>
                <c:pt idx="143">
                  <c:v>7/1/2011</c:v>
                </c:pt>
                <c:pt idx="144">
                  <c:v>7/9/2011</c:v>
                </c:pt>
                <c:pt idx="145">
                  <c:v>7/14/2011</c:v>
                </c:pt>
                <c:pt idx="146">
                  <c:v>7/15/2011</c:v>
                </c:pt>
                <c:pt idx="147">
                  <c:v>7/16/2011</c:v>
                </c:pt>
                <c:pt idx="148">
                  <c:v>7/17/2011</c:v>
                </c:pt>
                <c:pt idx="149">
                  <c:v>7/19/2011</c:v>
                </c:pt>
                <c:pt idx="150">
                  <c:v>7/23/2011</c:v>
                </c:pt>
                <c:pt idx="151">
                  <c:v>7/24/2011</c:v>
                </c:pt>
                <c:pt idx="152">
                  <c:v>7/25/2011</c:v>
                </c:pt>
                <c:pt idx="153">
                  <c:v>7/27/2011</c:v>
                </c:pt>
                <c:pt idx="154">
                  <c:v>7/28/2011</c:v>
                </c:pt>
                <c:pt idx="155">
                  <c:v>7/29/2011</c:v>
                </c:pt>
                <c:pt idx="156">
                  <c:v>7/30/2011</c:v>
                </c:pt>
                <c:pt idx="157">
                  <c:v>7/31/2011</c:v>
                </c:pt>
                <c:pt idx="158">
                  <c:v>8/1/2011</c:v>
                </c:pt>
                <c:pt idx="159">
                  <c:v>8/2/2011</c:v>
                </c:pt>
                <c:pt idx="160">
                  <c:v>8/12/2011</c:v>
                </c:pt>
                <c:pt idx="161">
                  <c:v>8/13/2011</c:v>
                </c:pt>
                <c:pt idx="162">
                  <c:v>8/15/2011</c:v>
                </c:pt>
                <c:pt idx="163">
                  <c:v>8/17/2011</c:v>
                </c:pt>
                <c:pt idx="164">
                  <c:v>8/23/2011</c:v>
                </c:pt>
                <c:pt idx="165">
                  <c:v>8/25/2011</c:v>
                </c:pt>
                <c:pt idx="166">
                  <c:v>8/27/2011</c:v>
                </c:pt>
                <c:pt idx="167">
                  <c:v>9/1/2011</c:v>
                </c:pt>
                <c:pt idx="168">
                  <c:v>10/6/2011</c:v>
                </c:pt>
                <c:pt idx="169">
                  <c:v>10/14/2011</c:v>
                </c:pt>
                <c:pt idx="170">
                  <c:v>11/17/2011</c:v>
                </c:pt>
                <c:pt idx="171">
                  <c:v>3/27/2012</c:v>
                </c:pt>
                <c:pt idx="172">
                  <c:v>3/28/2012</c:v>
                </c:pt>
                <c:pt idx="173">
                  <c:v>3/31/2012</c:v>
                </c:pt>
                <c:pt idx="174">
                  <c:v>4/13/2012</c:v>
                </c:pt>
                <c:pt idx="175">
                  <c:v>4/14/2012</c:v>
                </c:pt>
                <c:pt idx="176">
                  <c:v>4/20/2012</c:v>
                </c:pt>
                <c:pt idx="177">
                  <c:v>4/22/2012</c:v>
                </c:pt>
                <c:pt idx="178">
                  <c:v>4/30/2012</c:v>
                </c:pt>
                <c:pt idx="179">
                  <c:v>5/2/2012</c:v>
                </c:pt>
                <c:pt idx="180">
                  <c:v>5/3/2012</c:v>
                </c:pt>
                <c:pt idx="181">
                  <c:v>5/5/2012</c:v>
                </c:pt>
                <c:pt idx="182">
                  <c:v>5/6/2012</c:v>
                </c:pt>
                <c:pt idx="183">
                  <c:v>5/7/2012</c:v>
                </c:pt>
                <c:pt idx="184">
                  <c:v>5/8/2012</c:v>
                </c:pt>
                <c:pt idx="185">
                  <c:v>5/9/2012</c:v>
                </c:pt>
                <c:pt idx="186">
                  <c:v>5/10/2012</c:v>
                </c:pt>
                <c:pt idx="187">
                  <c:v>5/12/2012</c:v>
                </c:pt>
                <c:pt idx="188">
                  <c:v>5/17/2012</c:v>
                </c:pt>
                <c:pt idx="189">
                  <c:v>5/18/2012</c:v>
                </c:pt>
                <c:pt idx="190">
                  <c:v>5/20/2012</c:v>
                </c:pt>
                <c:pt idx="191">
                  <c:v>5/21/2012</c:v>
                </c:pt>
                <c:pt idx="192">
                  <c:v>5/24/2012</c:v>
                </c:pt>
                <c:pt idx="193">
                  <c:v>5/29/2012</c:v>
                </c:pt>
                <c:pt idx="194">
                  <c:v>5/30/2012</c:v>
                </c:pt>
                <c:pt idx="195">
                  <c:v>5/31/2012</c:v>
                </c:pt>
                <c:pt idx="196">
                  <c:v>6/1/2012</c:v>
                </c:pt>
                <c:pt idx="197">
                  <c:v>6/2/2012</c:v>
                </c:pt>
                <c:pt idx="198">
                  <c:v>6/3/2012</c:v>
                </c:pt>
                <c:pt idx="199">
                  <c:v>6/8/2012</c:v>
                </c:pt>
                <c:pt idx="200">
                  <c:v>6/9/2012</c:v>
                </c:pt>
                <c:pt idx="201">
                  <c:v>6/10/2012</c:v>
                </c:pt>
                <c:pt idx="202">
                  <c:v>6/11/2012</c:v>
                </c:pt>
                <c:pt idx="203">
                  <c:v>6/12/2012</c:v>
                </c:pt>
                <c:pt idx="204">
                  <c:v>6/13/2012</c:v>
                </c:pt>
                <c:pt idx="205">
                  <c:v>6/14/2012</c:v>
                </c:pt>
                <c:pt idx="206">
                  <c:v>6/15/2012</c:v>
                </c:pt>
                <c:pt idx="207">
                  <c:v>6/16/2012</c:v>
                </c:pt>
                <c:pt idx="208">
                  <c:v>6/20/2012</c:v>
                </c:pt>
                <c:pt idx="209">
                  <c:v>6/26/2012</c:v>
                </c:pt>
                <c:pt idx="210">
                  <c:v>6/27/2012</c:v>
                </c:pt>
                <c:pt idx="211">
                  <c:v>6/28/2012</c:v>
                </c:pt>
                <c:pt idx="212">
                  <c:v>6/29/2012</c:v>
                </c:pt>
                <c:pt idx="213">
                  <c:v>7/2/2012</c:v>
                </c:pt>
                <c:pt idx="214">
                  <c:v>7/4/2012</c:v>
                </c:pt>
                <c:pt idx="215">
                  <c:v>7/5/2012</c:v>
                </c:pt>
                <c:pt idx="216">
                  <c:v>7/6/2012</c:v>
                </c:pt>
                <c:pt idx="217">
                  <c:v>7/10/2012</c:v>
                </c:pt>
                <c:pt idx="218">
                  <c:v>7/12/2012</c:v>
                </c:pt>
                <c:pt idx="219">
                  <c:v>7/13/2012</c:v>
                </c:pt>
                <c:pt idx="220">
                  <c:v>7/17/2012</c:v>
                </c:pt>
                <c:pt idx="221">
                  <c:v>7/18/2012</c:v>
                </c:pt>
                <c:pt idx="222">
                  <c:v>7/20/2012</c:v>
                </c:pt>
                <c:pt idx="223">
                  <c:v>7/21/2012</c:v>
                </c:pt>
                <c:pt idx="224">
                  <c:v>7/23/2012</c:v>
                </c:pt>
                <c:pt idx="225">
                  <c:v>7/24/2012</c:v>
                </c:pt>
                <c:pt idx="226">
                  <c:v>7/26/2012</c:v>
                </c:pt>
                <c:pt idx="227">
                  <c:v>7/27/2012</c:v>
                </c:pt>
                <c:pt idx="228">
                  <c:v>7/30/2012</c:v>
                </c:pt>
                <c:pt idx="229">
                  <c:v>8/1/2012</c:v>
                </c:pt>
                <c:pt idx="230">
                  <c:v>8/3/2012</c:v>
                </c:pt>
                <c:pt idx="231">
                  <c:v>8/7/2012</c:v>
                </c:pt>
                <c:pt idx="232">
                  <c:v>8/12/2012</c:v>
                </c:pt>
                <c:pt idx="233">
                  <c:v>9/11/2012</c:v>
                </c:pt>
                <c:pt idx="234">
                  <c:v>4/11/2013</c:v>
                </c:pt>
                <c:pt idx="235">
                  <c:v>4/14/2013</c:v>
                </c:pt>
                <c:pt idx="236">
                  <c:v>4/17/2013</c:v>
                </c:pt>
                <c:pt idx="237">
                  <c:v>4/28/2013</c:v>
                </c:pt>
                <c:pt idx="238">
                  <c:v>5/6/2013</c:v>
                </c:pt>
                <c:pt idx="239">
                  <c:v>5/7/2013</c:v>
                </c:pt>
                <c:pt idx="240">
                  <c:v>5/9/2013</c:v>
                </c:pt>
                <c:pt idx="241">
                  <c:v>5/10/2013</c:v>
                </c:pt>
                <c:pt idx="242">
                  <c:v>5/13/2013</c:v>
                </c:pt>
                <c:pt idx="243">
                  <c:v>5/20/2013</c:v>
                </c:pt>
                <c:pt idx="244">
                  <c:v>5/21/2013</c:v>
                </c:pt>
                <c:pt idx="245">
                  <c:v>5/22/2013</c:v>
                </c:pt>
                <c:pt idx="246">
                  <c:v>5/23/2013</c:v>
                </c:pt>
                <c:pt idx="247">
                  <c:v>5/24/2013</c:v>
                </c:pt>
                <c:pt idx="248">
                  <c:v>5/26/2013</c:v>
                </c:pt>
                <c:pt idx="249">
                  <c:v>5/28/2013</c:v>
                </c:pt>
                <c:pt idx="250">
                  <c:v>5/29/2013</c:v>
                </c:pt>
                <c:pt idx="251">
                  <c:v>5/30/2013</c:v>
                </c:pt>
                <c:pt idx="252">
                  <c:v>5/31/2013</c:v>
                </c:pt>
                <c:pt idx="253">
                  <c:v>6/1/2013</c:v>
                </c:pt>
                <c:pt idx="254">
                  <c:v>6/4/2013</c:v>
                </c:pt>
                <c:pt idx="255">
                  <c:v>6/5/2013</c:v>
                </c:pt>
                <c:pt idx="256">
                  <c:v>6/6/2013</c:v>
                </c:pt>
                <c:pt idx="257">
                  <c:v>6/7/2013</c:v>
                </c:pt>
                <c:pt idx="258">
                  <c:v>6/8/2013</c:v>
                </c:pt>
                <c:pt idx="259">
                  <c:v>6/9/2013</c:v>
                </c:pt>
                <c:pt idx="260">
                  <c:v>6/10/2013</c:v>
                </c:pt>
                <c:pt idx="261">
                  <c:v>6/11/2013</c:v>
                </c:pt>
                <c:pt idx="262">
                  <c:v>6/13/2013</c:v>
                </c:pt>
                <c:pt idx="263">
                  <c:v>6/14/2013</c:v>
                </c:pt>
                <c:pt idx="264">
                  <c:v>6/16/2013</c:v>
                </c:pt>
                <c:pt idx="265">
                  <c:v>6/17/2013</c:v>
                </c:pt>
                <c:pt idx="266">
                  <c:v>6/18/2013</c:v>
                </c:pt>
                <c:pt idx="267">
                  <c:v>6/20/2013</c:v>
                </c:pt>
                <c:pt idx="268">
                  <c:v>6/21/2013</c:v>
                </c:pt>
                <c:pt idx="269">
                  <c:v>6/22/2013</c:v>
                </c:pt>
                <c:pt idx="270">
                  <c:v>6/23/2013</c:v>
                </c:pt>
                <c:pt idx="271">
                  <c:v>6/26/2013</c:v>
                </c:pt>
                <c:pt idx="272">
                  <c:v>6/27/2013</c:v>
                </c:pt>
                <c:pt idx="273">
                  <c:v>6/28/2013</c:v>
                </c:pt>
                <c:pt idx="274">
                  <c:v>6/29/2013</c:v>
                </c:pt>
                <c:pt idx="275">
                  <c:v>7/1/2013</c:v>
                </c:pt>
                <c:pt idx="276">
                  <c:v>7/2/2013</c:v>
                </c:pt>
                <c:pt idx="277">
                  <c:v>7/3/2013</c:v>
                </c:pt>
                <c:pt idx="278">
                  <c:v>7/6/2013</c:v>
                </c:pt>
                <c:pt idx="279">
                  <c:v>7/7/2013</c:v>
                </c:pt>
                <c:pt idx="280">
                  <c:v>7/8/2013</c:v>
                </c:pt>
                <c:pt idx="281">
                  <c:v>7/9/2013</c:v>
                </c:pt>
                <c:pt idx="282">
                  <c:v>7/10/2013</c:v>
                </c:pt>
                <c:pt idx="283">
                  <c:v>7/11/2013</c:v>
                </c:pt>
                <c:pt idx="284">
                  <c:v>7/12/2013</c:v>
                </c:pt>
                <c:pt idx="285">
                  <c:v>7/13/2013</c:v>
                </c:pt>
                <c:pt idx="286">
                  <c:v>7/15/2013</c:v>
                </c:pt>
                <c:pt idx="287">
                  <c:v>7/16/2013</c:v>
                </c:pt>
                <c:pt idx="288">
                  <c:v>7/17/2013</c:v>
                </c:pt>
                <c:pt idx="289">
                  <c:v>7/18/2013</c:v>
                </c:pt>
                <c:pt idx="290">
                  <c:v>7/20/2013</c:v>
                </c:pt>
                <c:pt idx="291">
                  <c:v>7/21/2013</c:v>
                </c:pt>
                <c:pt idx="292">
                  <c:v>7/22/2013</c:v>
                </c:pt>
                <c:pt idx="293">
                  <c:v>7/24/2013</c:v>
                </c:pt>
                <c:pt idx="294">
                  <c:v>7/25/2013</c:v>
                </c:pt>
                <c:pt idx="295">
                  <c:v>7/26/2013</c:v>
                </c:pt>
                <c:pt idx="296">
                  <c:v>7/28/2013</c:v>
                </c:pt>
                <c:pt idx="297">
                  <c:v>7/30/2013</c:v>
                </c:pt>
                <c:pt idx="298">
                  <c:v>8/1/2013</c:v>
                </c:pt>
                <c:pt idx="299">
                  <c:v>8/26/2013</c:v>
                </c:pt>
                <c:pt idx="300">
                  <c:v>9/2/2013</c:v>
                </c:pt>
                <c:pt idx="301">
                  <c:v>9/3/2013</c:v>
                </c:pt>
                <c:pt idx="302">
                  <c:v>9/15/2013</c:v>
                </c:pt>
                <c:pt idx="303">
                  <c:v>12/25/2013</c:v>
                </c:pt>
                <c:pt idx="304">
                  <c:v>3/26/2014</c:v>
                </c:pt>
                <c:pt idx="305">
                  <c:v>3/28/2014</c:v>
                </c:pt>
                <c:pt idx="306">
                  <c:v>4/1/2014</c:v>
                </c:pt>
                <c:pt idx="307">
                  <c:v>4/2/2014</c:v>
                </c:pt>
                <c:pt idx="308">
                  <c:v>4/10/2014</c:v>
                </c:pt>
                <c:pt idx="309">
                  <c:v>4/22/2014</c:v>
                </c:pt>
                <c:pt idx="310">
                  <c:v>4/23/2014</c:v>
                </c:pt>
                <c:pt idx="311">
                  <c:v>4/25/2014</c:v>
                </c:pt>
                <c:pt idx="312">
                  <c:v>5/8/2014</c:v>
                </c:pt>
                <c:pt idx="313">
                  <c:v>5/9/2014</c:v>
                </c:pt>
                <c:pt idx="314">
                  <c:v>5/12/2014</c:v>
                </c:pt>
                <c:pt idx="315">
                  <c:v>5/13/2014</c:v>
                </c:pt>
                <c:pt idx="316">
                  <c:v>5/15/2014</c:v>
                </c:pt>
                <c:pt idx="317">
                  <c:v>5/16/2014</c:v>
                </c:pt>
                <c:pt idx="318">
                  <c:v>5/17/2014</c:v>
                </c:pt>
                <c:pt idx="319">
                  <c:v>5/18/2014</c:v>
                </c:pt>
                <c:pt idx="320">
                  <c:v>5/19/2014</c:v>
                </c:pt>
                <c:pt idx="321">
                  <c:v>5/20/2014</c:v>
                </c:pt>
                <c:pt idx="322">
                  <c:v>5/21/2014</c:v>
                </c:pt>
                <c:pt idx="323">
                  <c:v>5/25/2014</c:v>
                </c:pt>
                <c:pt idx="324">
                  <c:v>5/26/2014</c:v>
                </c:pt>
                <c:pt idx="325">
                  <c:v>5/29/2014</c:v>
                </c:pt>
                <c:pt idx="326">
                  <c:v>5/30/2014</c:v>
                </c:pt>
                <c:pt idx="327">
                  <c:v>5/31/2014</c:v>
                </c:pt>
                <c:pt idx="328">
                  <c:v>6/1/2014</c:v>
                </c:pt>
                <c:pt idx="329">
                  <c:v>6/4/2014</c:v>
                </c:pt>
                <c:pt idx="330">
                  <c:v>6/5/2014</c:v>
                </c:pt>
                <c:pt idx="331">
                  <c:v>6/6/2014</c:v>
                </c:pt>
                <c:pt idx="332">
                  <c:v>6/9/2014</c:v>
                </c:pt>
                <c:pt idx="333">
                  <c:v>6/10/2014</c:v>
                </c:pt>
                <c:pt idx="334">
                  <c:v>6/11/2014</c:v>
                </c:pt>
                <c:pt idx="335">
                  <c:v>6/13/2014</c:v>
                </c:pt>
                <c:pt idx="336">
                  <c:v>6/16/2014</c:v>
                </c:pt>
                <c:pt idx="337">
                  <c:v>6/17/2014</c:v>
                </c:pt>
                <c:pt idx="338">
                  <c:v>6/18/2014</c:v>
                </c:pt>
                <c:pt idx="339">
                  <c:v>6/19/2014</c:v>
                </c:pt>
                <c:pt idx="340">
                  <c:v>6/20/2014</c:v>
                </c:pt>
                <c:pt idx="341">
                  <c:v>6/21/2014</c:v>
                </c:pt>
                <c:pt idx="342">
                  <c:v>6/22/2014</c:v>
                </c:pt>
                <c:pt idx="343">
                  <c:v>7/1/2014</c:v>
                </c:pt>
                <c:pt idx="344">
                  <c:v>7/2/2014</c:v>
                </c:pt>
                <c:pt idx="345">
                  <c:v>7/3/2014</c:v>
                </c:pt>
                <c:pt idx="346">
                  <c:v>7/7/2014</c:v>
                </c:pt>
                <c:pt idx="347">
                  <c:v>7/8/2014</c:v>
                </c:pt>
                <c:pt idx="348">
                  <c:v>7/14/2014</c:v>
                </c:pt>
                <c:pt idx="349">
                  <c:v>7/15/2014</c:v>
                </c:pt>
                <c:pt idx="350">
                  <c:v>7/16/2014</c:v>
                </c:pt>
                <c:pt idx="351">
                  <c:v>7/19/2014</c:v>
                </c:pt>
                <c:pt idx="352">
                  <c:v>7/20/2014</c:v>
                </c:pt>
                <c:pt idx="353">
                  <c:v>7/21/2014</c:v>
                </c:pt>
                <c:pt idx="354">
                  <c:v>7/22/2014</c:v>
                </c:pt>
                <c:pt idx="355">
                  <c:v>7/23/2014</c:v>
                </c:pt>
                <c:pt idx="356">
                  <c:v>7/24/2014</c:v>
                </c:pt>
                <c:pt idx="357">
                  <c:v>7/25/2014</c:v>
                </c:pt>
                <c:pt idx="358">
                  <c:v>7/27/2014</c:v>
                </c:pt>
                <c:pt idx="359">
                  <c:v>7/28/2014</c:v>
                </c:pt>
                <c:pt idx="360">
                  <c:v>8/2/2014</c:v>
                </c:pt>
                <c:pt idx="361">
                  <c:v>8/3/2014</c:v>
                </c:pt>
                <c:pt idx="362">
                  <c:v>8/4/2014</c:v>
                </c:pt>
                <c:pt idx="363">
                  <c:v>8/6/2014</c:v>
                </c:pt>
                <c:pt idx="364">
                  <c:v>8/8/2014</c:v>
                </c:pt>
                <c:pt idx="365">
                  <c:v>8/9/2014</c:v>
                </c:pt>
                <c:pt idx="366">
                  <c:v>8/13/2014</c:v>
                </c:pt>
                <c:pt idx="367">
                  <c:v>8/14/2014</c:v>
                </c:pt>
                <c:pt idx="368">
                  <c:v>8/16/2014</c:v>
                </c:pt>
                <c:pt idx="369">
                  <c:v>8/17/2014</c:v>
                </c:pt>
                <c:pt idx="370">
                  <c:v>8/20/2014</c:v>
                </c:pt>
                <c:pt idx="371">
                  <c:v>8/21/2014</c:v>
                </c:pt>
                <c:pt idx="372">
                  <c:v>8/22/2014</c:v>
                </c:pt>
                <c:pt idx="373">
                  <c:v>8/25/2014</c:v>
                </c:pt>
                <c:pt idx="374">
                  <c:v>8/27/2014</c:v>
                </c:pt>
                <c:pt idx="375">
                  <c:v>8/31/2014</c:v>
                </c:pt>
                <c:pt idx="376">
                  <c:v>12/8/2014</c:v>
                </c:pt>
                <c:pt idx="377">
                  <c:v>12/28/2014</c:v>
                </c:pt>
                <c:pt idx="378">
                  <c:v>4/17/2015</c:v>
                </c:pt>
                <c:pt idx="379">
                  <c:v>4/20/2015</c:v>
                </c:pt>
                <c:pt idx="380">
                  <c:v>4/29/2015</c:v>
                </c:pt>
                <c:pt idx="381">
                  <c:v>5/2/2015</c:v>
                </c:pt>
                <c:pt idx="382">
                  <c:v>5/4/2015</c:v>
                </c:pt>
                <c:pt idx="383">
                  <c:v>5/15/2015</c:v>
                </c:pt>
                <c:pt idx="384">
                  <c:v>5/17/2015</c:v>
                </c:pt>
                <c:pt idx="385">
                  <c:v>5/18/2015</c:v>
                </c:pt>
                <c:pt idx="386">
                  <c:v>5/19/2015</c:v>
                </c:pt>
                <c:pt idx="387">
                  <c:v>5/23/2015</c:v>
                </c:pt>
                <c:pt idx="388">
                  <c:v>5/24/2015</c:v>
                </c:pt>
                <c:pt idx="389">
                  <c:v>5/25/2015</c:v>
                </c:pt>
                <c:pt idx="390">
                  <c:v>5/26/2015</c:v>
                </c:pt>
                <c:pt idx="391">
                  <c:v>5/27/2015</c:v>
                </c:pt>
                <c:pt idx="392">
                  <c:v>5/28/2015</c:v>
                </c:pt>
                <c:pt idx="393">
                  <c:v>5/30/2015</c:v>
                </c:pt>
                <c:pt idx="394">
                  <c:v>6/2/2015</c:v>
                </c:pt>
                <c:pt idx="395">
                  <c:v>6/3/2015</c:v>
                </c:pt>
                <c:pt idx="396">
                  <c:v>6/4/2015</c:v>
                </c:pt>
                <c:pt idx="397">
                  <c:v>6/5/2015</c:v>
                </c:pt>
                <c:pt idx="398">
                  <c:v>6/6/2015</c:v>
                </c:pt>
                <c:pt idx="399">
                  <c:v>6/7/2015</c:v>
                </c:pt>
                <c:pt idx="400">
                  <c:v>6/11/2015</c:v>
                </c:pt>
                <c:pt idx="401">
                  <c:v>6/12/2015</c:v>
                </c:pt>
                <c:pt idx="402">
                  <c:v>6/13/2015</c:v>
                </c:pt>
                <c:pt idx="403">
                  <c:v>6/14/2015</c:v>
                </c:pt>
                <c:pt idx="404">
                  <c:v>6/15/2015</c:v>
                </c:pt>
                <c:pt idx="405">
                  <c:v>6/16/2015</c:v>
                </c:pt>
                <c:pt idx="406">
                  <c:v>6/17/2015</c:v>
                </c:pt>
                <c:pt idx="407">
                  <c:v>6/18/2015</c:v>
                </c:pt>
                <c:pt idx="408">
                  <c:v>6/20/2015</c:v>
                </c:pt>
                <c:pt idx="409">
                  <c:v>6/21/2015</c:v>
                </c:pt>
                <c:pt idx="410">
                  <c:v>6/22/2015</c:v>
                </c:pt>
                <c:pt idx="411">
                  <c:v>6/23/2015</c:v>
                </c:pt>
                <c:pt idx="412">
                  <c:v>6/24/2015</c:v>
                </c:pt>
                <c:pt idx="413">
                  <c:v>6/26/2015</c:v>
                </c:pt>
                <c:pt idx="414">
                  <c:v>6/27/2015</c:v>
                </c:pt>
                <c:pt idx="415">
                  <c:v>6/28/2015</c:v>
                </c:pt>
                <c:pt idx="416">
                  <c:v>6/29/2015</c:v>
                </c:pt>
                <c:pt idx="417">
                  <c:v>6/30/2015</c:v>
                </c:pt>
                <c:pt idx="418">
                  <c:v>7/4/2015</c:v>
                </c:pt>
                <c:pt idx="419">
                  <c:v>7/5/2015</c:v>
                </c:pt>
                <c:pt idx="420">
                  <c:v>7/8/2015</c:v>
                </c:pt>
                <c:pt idx="421">
                  <c:v>7/12/2015</c:v>
                </c:pt>
                <c:pt idx="422">
                  <c:v>7/14/2015</c:v>
                </c:pt>
                <c:pt idx="423">
                  <c:v>7/15/2015</c:v>
                </c:pt>
                <c:pt idx="424">
                  <c:v>7/19/2015</c:v>
                </c:pt>
                <c:pt idx="425">
                  <c:v>7/20/2015</c:v>
                </c:pt>
                <c:pt idx="426">
                  <c:v>7/22/2015</c:v>
                </c:pt>
                <c:pt idx="427">
                  <c:v>7/23/2015</c:v>
                </c:pt>
                <c:pt idx="428">
                  <c:v>7/29/2015</c:v>
                </c:pt>
                <c:pt idx="429">
                  <c:v>8/6/2015</c:v>
                </c:pt>
                <c:pt idx="430">
                  <c:v>8/7/2015</c:v>
                </c:pt>
                <c:pt idx="431">
                  <c:v>8/8/2015</c:v>
                </c:pt>
                <c:pt idx="432">
                  <c:v>8/9/2015</c:v>
                </c:pt>
                <c:pt idx="433">
                  <c:v>8/14/2015</c:v>
                </c:pt>
                <c:pt idx="434">
                  <c:v>8/15/2015</c:v>
                </c:pt>
                <c:pt idx="435">
                  <c:v>8/18/2015</c:v>
                </c:pt>
                <c:pt idx="436">
                  <c:v>8/20/2015</c:v>
                </c:pt>
                <c:pt idx="437">
                  <c:v>8/23/2015</c:v>
                </c:pt>
                <c:pt idx="438">
                  <c:v>8/26/2015</c:v>
                </c:pt>
                <c:pt idx="439">
                  <c:v>9/1/2015</c:v>
                </c:pt>
                <c:pt idx="440">
                  <c:v>10/5/2015</c:v>
                </c:pt>
                <c:pt idx="441">
                  <c:v>11/19/2015</c:v>
                </c:pt>
                <c:pt idx="442">
                  <c:v>3/29/2017</c:v>
                </c:pt>
                <c:pt idx="443">
                  <c:v>4/22/2017</c:v>
                </c:pt>
                <c:pt idx="444">
                  <c:v>4/23/2017</c:v>
                </c:pt>
                <c:pt idx="445">
                  <c:v>4/24/2017</c:v>
                </c:pt>
                <c:pt idx="446">
                  <c:v>4/29/2017</c:v>
                </c:pt>
                <c:pt idx="447">
                  <c:v>5/3/2017</c:v>
                </c:pt>
                <c:pt idx="448">
                  <c:v>5/4/2017</c:v>
                </c:pt>
                <c:pt idx="449">
                  <c:v>5/9/2017</c:v>
                </c:pt>
                <c:pt idx="450">
                  <c:v>5/10/2017</c:v>
                </c:pt>
                <c:pt idx="451">
                  <c:v>5/11/2017</c:v>
                </c:pt>
                <c:pt idx="452">
                  <c:v>5/12/2017</c:v>
                </c:pt>
                <c:pt idx="453">
                  <c:v>5/15/2017</c:v>
                </c:pt>
                <c:pt idx="454">
                  <c:v>5/16/2017</c:v>
                </c:pt>
                <c:pt idx="455">
                  <c:v>5/17/2017</c:v>
                </c:pt>
                <c:pt idx="456">
                  <c:v>5/19/2017</c:v>
                </c:pt>
                <c:pt idx="457">
                  <c:v>5/20/2017</c:v>
                </c:pt>
                <c:pt idx="458">
                  <c:v>5/21/2017</c:v>
                </c:pt>
                <c:pt idx="459">
                  <c:v>5/22/2017</c:v>
                </c:pt>
                <c:pt idx="460">
                  <c:v>5/25/2017</c:v>
                </c:pt>
                <c:pt idx="461">
                  <c:v>5/26/2017</c:v>
                </c:pt>
                <c:pt idx="462">
                  <c:v>5/31/2017</c:v>
                </c:pt>
                <c:pt idx="463">
                  <c:v>6/1/2017</c:v>
                </c:pt>
                <c:pt idx="464">
                  <c:v>6/2/2017</c:v>
                </c:pt>
                <c:pt idx="465">
                  <c:v>6/3/2017</c:v>
                </c:pt>
                <c:pt idx="466">
                  <c:v>6/4/2017</c:v>
                </c:pt>
                <c:pt idx="467">
                  <c:v>6/5/2017</c:v>
                </c:pt>
                <c:pt idx="468">
                  <c:v>6/7/2017</c:v>
                </c:pt>
                <c:pt idx="469">
                  <c:v>6/9/2017</c:v>
                </c:pt>
                <c:pt idx="470">
                  <c:v>6/10/2017</c:v>
                </c:pt>
                <c:pt idx="471">
                  <c:v>6/11/2017</c:v>
                </c:pt>
                <c:pt idx="472">
                  <c:v>6/12/2017</c:v>
                </c:pt>
                <c:pt idx="473">
                  <c:v>6/13/2017</c:v>
                </c:pt>
                <c:pt idx="474">
                  <c:v>6/15/2017</c:v>
                </c:pt>
                <c:pt idx="475">
                  <c:v>6/16/2017</c:v>
                </c:pt>
                <c:pt idx="476">
                  <c:v>6/17/2017</c:v>
                </c:pt>
                <c:pt idx="477">
                  <c:v>6/18/2017</c:v>
                </c:pt>
                <c:pt idx="478">
                  <c:v>6/19/2017</c:v>
                </c:pt>
                <c:pt idx="479">
                  <c:v>6/20/2017</c:v>
                </c:pt>
                <c:pt idx="480">
                  <c:v>6/21/2017</c:v>
                </c:pt>
                <c:pt idx="481">
                  <c:v>6/26/2017</c:v>
                </c:pt>
                <c:pt idx="482">
                  <c:v>6/27/2017</c:v>
                </c:pt>
                <c:pt idx="483">
                  <c:v>6/28/2017</c:v>
                </c:pt>
                <c:pt idx="484">
                  <c:v>7/1/2017</c:v>
                </c:pt>
                <c:pt idx="485">
                  <c:v>7/2/2017</c:v>
                </c:pt>
                <c:pt idx="486">
                  <c:v>7/3/2017</c:v>
                </c:pt>
                <c:pt idx="487">
                  <c:v>7/4/2017</c:v>
                </c:pt>
                <c:pt idx="488">
                  <c:v>7/6/2017</c:v>
                </c:pt>
                <c:pt idx="489">
                  <c:v>7/7/2017</c:v>
                </c:pt>
                <c:pt idx="490">
                  <c:v>7/9/2017</c:v>
                </c:pt>
                <c:pt idx="491">
                  <c:v>7/11/2017</c:v>
                </c:pt>
                <c:pt idx="492">
                  <c:v>7/12/2017</c:v>
                </c:pt>
                <c:pt idx="493">
                  <c:v>7/13/2017</c:v>
                </c:pt>
                <c:pt idx="494">
                  <c:v>7/16/2017</c:v>
                </c:pt>
                <c:pt idx="495">
                  <c:v>7/17/2017</c:v>
                </c:pt>
                <c:pt idx="496">
                  <c:v>7/21/2017</c:v>
                </c:pt>
                <c:pt idx="497">
                  <c:v>7/22/2017</c:v>
                </c:pt>
                <c:pt idx="498">
                  <c:v>7/31/2017</c:v>
                </c:pt>
                <c:pt idx="499">
                  <c:v>8/1/2017</c:v>
                </c:pt>
                <c:pt idx="500">
                  <c:v>8/2/2017</c:v>
                </c:pt>
                <c:pt idx="501">
                  <c:v>8/3/2017</c:v>
                </c:pt>
                <c:pt idx="502">
                  <c:v>8/14/2017</c:v>
                </c:pt>
                <c:pt idx="503">
                  <c:v>8/21/2017</c:v>
                </c:pt>
                <c:pt idx="504">
                  <c:v>8/23/2017</c:v>
                </c:pt>
                <c:pt idx="505">
                  <c:v>9/2/2017</c:v>
                </c:pt>
                <c:pt idx="506">
                  <c:v>9/8/2017</c:v>
                </c:pt>
                <c:pt idx="507">
                  <c:v>9/11/2017</c:v>
                </c:pt>
                <c:pt idx="508">
                  <c:v>4/19/2018</c:v>
                </c:pt>
                <c:pt idx="509">
                  <c:v>4/23/2018</c:v>
                </c:pt>
                <c:pt idx="510">
                  <c:v>4/27/2018</c:v>
                </c:pt>
                <c:pt idx="511">
                  <c:v>5/1/2018</c:v>
                </c:pt>
                <c:pt idx="512">
                  <c:v>5/2/2018</c:v>
                </c:pt>
                <c:pt idx="513">
                  <c:v>5/8/2018</c:v>
                </c:pt>
                <c:pt idx="514">
                  <c:v>5/15/2018</c:v>
                </c:pt>
                <c:pt idx="515">
                  <c:v>5/23/2018</c:v>
                </c:pt>
                <c:pt idx="516">
                  <c:v>5/24/2018</c:v>
                </c:pt>
                <c:pt idx="517">
                  <c:v>5/26/2018</c:v>
                </c:pt>
                <c:pt idx="518">
                  <c:v>5/28/2018</c:v>
                </c:pt>
                <c:pt idx="519">
                  <c:v>6/1/2018</c:v>
                </c:pt>
                <c:pt idx="520">
                  <c:v>6/2/2018</c:v>
                </c:pt>
                <c:pt idx="521">
                  <c:v>6/3/2018</c:v>
                </c:pt>
                <c:pt idx="522">
                  <c:v>6/6/2018</c:v>
                </c:pt>
                <c:pt idx="523">
                  <c:v>6/8/2018</c:v>
                </c:pt>
                <c:pt idx="524">
                  <c:v>6/9/2018</c:v>
                </c:pt>
                <c:pt idx="525">
                  <c:v>6/10/2018</c:v>
                </c:pt>
                <c:pt idx="526">
                  <c:v>6/12/2018</c:v>
                </c:pt>
                <c:pt idx="527">
                  <c:v>6/13/2018</c:v>
                </c:pt>
                <c:pt idx="528">
                  <c:v>6/19/2018</c:v>
                </c:pt>
                <c:pt idx="529">
                  <c:v>6/20/2018</c:v>
                </c:pt>
                <c:pt idx="530">
                  <c:v>6/21/2018</c:v>
                </c:pt>
                <c:pt idx="531">
                  <c:v>6/22/2018</c:v>
                </c:pt>
                <c:pt idx="532">
                  <c:v>6/23/2018</c:v>
                </c:pt>
                <c:pt idx="533">
                  <c:v>6/24/2018</c:v>
                </c:pt>
                <c:pt idx="534">
                  <c:v>6/25/2018</c:v>
                </c:pt>
                <c:pt idx="535">
                  <c:v>6/26/2018</c:v>
                </c:pt>
                <c:pt idx="536">
                  <c:v>6/27/2018</c:v>
                </c:pt>
                <c:pt idx="537">
                  <c:v>7/1/2018</c:v>
                </c:pt>
                <c:pt idx="538">
                  <c:v>7/3/2018</c:v>
                </c:pt>
                <c:pt idx="539">
                  <c:v>7/11/2018</c:v>
                </c:pt>
                <c:pt idx="540">
                  <c:v>7/12/2018</c:v>
                </c:pt>
                <c:pt idx="541">
                  <c:v>7/13/2018</c:v>
                </c:pt>
                <c:pt idx="542">
                  <c:v>7/14/2018</c:v>
                </c:pt>
                <c:pt idx="543">
                  <c:v>7/15/2018</c:v>
                </c:pt>
                <c:pt idx="544">
                  <c:v>7/22/2018</c:v>
                </c:pt>
                <c:pt idx="545">
                  <c:v>7/25/2018</c:v>
                </c:pt>
                <c:pt idx="546">
                  <c:v>7/26/2018</c:v>
                </c:pt>
                <c:pt idx="547">
                  <c:v>7/28/2018</c:v>
                </c:pt>
              </c:strCache>
            </c:strRef>
          </c:cat>
          <c:val>
            <c:numRef>
              <c:f>'table  for temp and rain fall'!$C$4:$C$552</c:f>
              <c:numCache>
                <c:formatCode>General</c:formatCode>
                <c:ptCount val="548"/>
                <c:pt idx="0">
                  <c:v>15.5</c:v>
                </c:pt>
                <c:pt idx="1">
                  <c:v>14.2</c:v>
                </c:pt>
                <c:pt idx="2">
                  <c:v>23.833333333333332</c:v>
                </c:pt>
                <c:pt idx="3">
                  <c:v>18.899999999999999</c:v>
                </c:pt>
                <c:pt idx="4">
                  <c:v>18.8</c:v>
                </c:pt>
                <c:pt idx="5">
                  <c:v>19</c:v>
                </c:pt>
                <c:pt idx="6">
                  <c:v>17.7</c:v>
                </c:pt>
                <c:pt idx="7">
                  <c:v>16.100000000000001</c:v>
                </c:pt>
                <c:pt idx="8">
                  <c:v>19.7</c:v>
                </c:pt>
                <c:pt idx="9">
                  <c:v>17.55</c:v>
                </c:pt>
                <c:pt idx="10">
                  <c:v>18.649999999999999</c:v>
                </c:pt>
                <c:pt idx="11">
                  <c:v>19.600000000000001</c:v>
                </c:pt>
                <c:pt idx="12">
                  <c:v>19.3</c:v>
                </c:pt>
                <c:pt idx="13">
                  <c:v>21.3</c:v>
                </c:pt>
                <c:pt idx="14">
                  <c:v>15.55</c:v>
                </c:pt>
                <c:pt idx="15">
                  <c:v>16</c:v>
                </c:pt>
                <c:pt idx="16">
                  <c:v>15.3</c:v>
                </c:pt>
                <c:pt idx="17">
                  <c:v>16.55</c:v>
                </c:pt>
                <c:pt idx="18">
                  <c:v>16.766666666666669</c:v>
                </c:pt>
                <c:pt idx="19">
                  <c:v>16.657142857142855</c:v>
                </c:pt>
                <c:pt idx="20">
                  <c:v>14.7</c:v>
                </c:pt>
                <c:pt idx="21">
                  <c:v>10.5</c:v>
                </c:pt>
                <c:pt idx="22">
                  <c:v>9.6</c:v>
                </c:pt>
                <c:pt idx="23">
                  <c:v>12.4</c:v>
                </c:pt>
                <c:pt idx="24">
                  <c:v>14.9</c:v>
                </c:pt>
                <c:pt idx="25">
                  <c:v>15.600000000000001</c:v>
                </c:pt>
                <c:pt idx="26">
                  <c:v>15.9</c:v>
                </c:pt>
                <c:pt idx="27">
                  <c:v>14.149999999999999</c:v>
                </c:pt>
                <c:pt idx="28">
                  <c:v>14.8</c:v>
                </c:pt>
                <c:pt idx="29">
                  <c:v>15.633333333333333</c:v>
                </c:pt>
                <c:pt idx="30">
                  <c:v>16.100000000000001</c:v>
                </c:pt>
                <c:pt idx="31">
                  <c:v>19.233333333333334</c:v>
                </c:pt>
                <c:pt idx="32">
                  <c:v>13.9</c:v>
                </c:pt>
                <c:pt idx="33">
                  <c:v>18.2</c:v>
                </c:pt>
                <c:pt idx="34">
                  <c:v>14.383333333333333</c:v>
                </c:pt>
                <c:pt idx="35">
                  <c:v>13.1</c:v>
                </c:pt>
                <c:pt idx="36">
                  <c:v>15</c:v>
                </c:pt>
                <c:pt idx="37">
                  <c:v>13.5</c:v>
                </c:pt>
                <c:pt idx="38">
                  <c:v>13.4</c:v>
                </c:pt>
                <c:pt idx="39">
                  <c:v>11.1</c:v>
                </c:pt>
                <c:pt idx="40">
                  <c:v>11.3</c:v>
                </c:pt>
                <c:pt idx="41">
                  <c:v>17.899999999999999</c:v>
                </c:pt>
                <c:pt idx="42">
                  <c:v>11.05</c:v>
                </c:pt>
                <c:pt idx="43">
                  <c:v>13.6</c:v>
                </c:pt>
                <c:pt idx="44">
                  <c:v>12.2</c:v>
                </c:pt>
                <c:pt idx="45">
                  <c:v>17.700000000000003</c:v>
                </c:pt>
                <c:pt idx="46">
                  <c:v>15.6</c:v>
                </c:pt>
                <c:pt idx="47">
                  <c:v>19</c:v>
                </c:pt>
                <c:pt idx="48">
                  <c:v>23.5</c:v>
                </c:pt>
                <c:pt idx="49">
                  <c:v>19.100000000000001</c:v>
                </c:pt>
                <c:pt idx="50">
                  <c:v>24.2</c:v>
                </c:pt>
                <c:pt idx="51">
                  <c:v>17.899999999999999</c:v>
                </c:pt>
                <c:pt idx="52">
                  <c:v>19.133333333333336</c:v>
                </c:pt>
                <c:pt idx="53">
                  <c:v>20.7</c:v>
                </c:pt>
                <c:pt idx="54">
                  <c:v>21.2</c:v>
                </c:pt>
                <c:pt idx="55">
                  <c:v>19.3</c:v>
                </c:pt>
                <c:pt idx="56">
                  <c:v>17.7</c:v>
                </c:pt>
                <c:pt idx="57">
                  <c:v>17.649999999999999</c:v>
                </c:pt>
                <c:pt idx="58">
                  <c:v>17.825000000000003</c:v>
                </c:pt>
                <c:pt idx="59">
                  <c:v>16.399999999999999</c:v>
                </c:pt>
                <c:pt idx="60">
                  <c:v>14.8</c:v>
                </c:pt>
                <c:pt idx="61">
                  <c:v>20.7</c:v>
                </c:pt>
                <c:pt idx="62">
                  <c:v>17.7</c:v>
                </c:pt>
                <c:pt idx="63">
                  <c:v>17.899999999999999</c:v>
                </c:pt>
                <c:pt idx="64">
                  <c:v>12.7</c:v>
                </c:pt>
                <c:pt idx="65">
                  <c:v>18.3</c:v>
                </c:pt>
                <c:pt idx="66">
                  <c:v>15.200000000000001</c:v>
                </c:pt>
                <c:pt idx="67">
                  <c:v>14.7</c:v>
                </c:pt>
                <c:pt idx="68">
                  <c:v>16.475000000000001</c:v>
                </c:pt>
                <c:pt idx="69">
                  <c:v>16.399999999999999</c:v>
                </c:pt>
                <c:pt idx="70">
                  <c:v>13.2</c:v>
                </c:pt>
                <c:pt idx="71">
                  <c:v>11.6</c:v>
                </c:pt>
                <c:pt idx="72">
                  <c:v>14.9</c:v>
                </c:pt>
                <c:pt idx="73">
                  <c:v>15.8</c:v>
                </c:pt>
                <c:pt idx="74">
                  <c:v>13.766666666666666</c:v>
                </c:pt>
                <c:pt idx="75">
                  <c:v>11.8</c:v>
                </c:pt>
                <c:pt idx="76">
                  <c:v>13.3</c:v>
                </c:pt>
                <c:pt idx="77">
                  <c:v>12.866666666666667</c:v>
                </c:pt>
                <c:pt idx="78">
                  <c:v>13.533333333333333</c:v>
                </c:pt>
                <c:pt idx="79">
                  <c:v>12.8</c:v>
                </c:pt>
                <c:pt idx="80">
                  <c:v>13.9</c:v>
                </c:pt>
                <c:pt idx="81">
                  <c:v>13.8</c:v>
                </c:pt>
                <c:pt idx="82">
                  <c:v>14.3</c:v>
                </c:pt>
                <c:pt idx="83">
                  <c:v>11</c:v>
                </c:pt>
                <c:pt idx="84">
                  <c:v>13.9</c:v>
                </c:pt>
                <c:pt idx="85">
                  <c:v>15.5</c:v>
                </c:pt>
                <c:pt idx="86">
                  <c:v>12.299999999999999</c:v>
                </c:pt>
                <c:pt idx="87">
                  <c:v>11.65</c:v>
                </c:pt>
                <c:pt idx="88">
                  <c:v>12.05</c:v>
                </c:pt>
                <c:pt idx="89">
                  <c:v>10.45</c:v>
                </c:pt>
                <c:pt idx="90">
                  <c:v>13.7</c:v>
                </c:pt>
                <c:pt idx="91">
                  <c:v>13.45</c:v>
                </c:pt>
                <c:pt idx="92">
                  <c:v>14</c:v>
                </c:pt>
                <c:pt idx="93">
                  <c:v>12.8</c:v>
                </c:pt>
                <c:pt idx="94">
                  <c:v>15.3</c:v>
                </c:pt>
                <c:pt idx="95">
                  <c:v>13.55</c:v>
                </c:pt>
                <c:pt idx="96">
                  <c:v>12.2</c:v>
                </c:pt>
                <c:pt idx="97">
                  <c:v>23.6</c:v>
                </c:pt>
                <c:pt idx="98">
                  <c:v>13.8</c:v>
                </c:pt>
                <c:pt idx="99">
                  <c:v>13.2</c:v>
                </c:pt>
                <c:pt idx="100">
                  <c:v>16.8</c:v>
                </c:pt>
                <c:pt idx="101">
                  <c:v>11.8</c:v>
                </c:pt>
                <c:pt idx="102">
                  <c:v>14</c:v>
                </c:pt>
                <c:pt idx="103">
                  <c:v>16.3</c:v>
                </c:pt>
                <c:pt idx="104">
                  <c:v>13.275</c:v>
                </c:pt>
                <c:pt idx="105">
                  <c:v>#N/A</c:v>
                </c:pt>
                <c:pt idx="106">
                  <c:v>12.200000000000001</c:v>
                </c:pt>
                <c:pt idx="107">
                  <c:v>11.5</c:v>
                </c:pt>
                <c:pt idx="108">
                  <c:v>12.45</c:v>
                </c:pt>
                <c:pt idx="109">
                  <c:v>12.1</c:v>
                </c:pt>
                <c:pt idx="110">
                  <c:v>15.2</c:v>
                </c:pt>
                <c:pt idx="111">
                  <c:v>20.399999999999999</c:v>
                </c:pt>
                <c:pt idx="112">
                  <c:v>17.675000000000001</c:v>
                </c:pt>
                <c:pt idx="113">
                  <c:v>13.9</c:v>
                </c:pt>
                <c:pt idx="114">
                  <c:v>15.333333333333334</c:v>
                </c:pt>
                <c:pt idx="115">
                  <c:v>25</c:v>
                </c:pt>
                <c:pt idx="116">
                  <c:v>21.2</c:v>
                </c:pt>
                <c:pt idx="117">
                  <c:v>9.6</c:v>
                </c:pt>
                <c:pt idx="118">
                  <c:v>13.7</c:v>
                </c:pt>
                <c:pt idx="119">
                  <c:v>19.266666666666669</c:v>
                </c:pt>
                <c:pt idx="120">
                  <c:v>14.066666666666668</c:v>
                </c:pt>
                <c:pt idx="121">
                  <c:v>16.05</c:v>
                </c:pt>
                <c:pt idx="122">
                  <c:v>19.625</c:v>
                </c:pt>
                <c:pt idx="123">
                  <c:v>13.9</c:v>
                </c:pt>
                <c:pt idx="124">
                  <c:v>14</c:v>
                </c:pt>
                <c:pt idx="125">
                  <c:v>14.350000000000001</c:v>
                </c:pt>
                <c:pt idx="126">
                  <c:v>15.425000000000001</c:v>
                </c:pt>
                <c:pt idx="127">
                  <c:v>13.5</c:v>
                </c:pt>
                <c:pt idx="128">
                  <c:v>18.8</c:v>
                </c:pt>
                <c:pt idx="129">
                  <c:v>17.600000000000001</c:v>
                </c:pt>
                <c:pt idx="130">
                  <c:v>20.7</c:v>
                </c:pt>
                <c:pt idx="131">
                  <c:v>22.8</c:v>
                </c:pt>
                <c:pt idx="132">
                  <c:v>15.5</c:v>
                </c:pt>
                <c:pt idx="133">
                  <c:v>9.1999999999999993</c:v>
                </c:pt>
                <c:pt idx="134">
                  <c:v>9.1999999999999993</c:v>
                </c:pt>
                <c:pt idx="135">
                  <c:v>12.549999999999999</c:v>
                </c:pt>
                <c:pt idx="136">
                  <c:v>15.066666666666668</c:v>
                </c:pt>
                <c:pt idx="137">
                  <c:v>15.5</c:v>
                </c:pt>
                <c:pt idx="138">
                  <c:v>19.399999999999999</c:v>
                </c:pt>
                <c:pt idx="139">
                  <c:v>18.3</c:v>
                </c:pt>
                <c:pt idx="140">
                  <c:v>13.95</c:v>
                </c:pt>
                <c:pt idx="141">
                  <c:v>13.1</c:v>
                </c:pt>
                <c:pt idx="142">
                  <c:v>16.5</c:v>
                </c:pt>
                <c:pt idx="143">
                  <c:v>13.399999999999999</c:v>
                </c:pt>
                <c:pt idx="144">
                  <c:v>15.2</c:v>
                </c:pt>
                <c:pt idx="145">
                  <c:v>12.45</c:v>
                </c:pt>
                <c:pt idx="146">
                  <c:v>13.5</c:v>
                </c:pt>
                <c:pt idx="147">
                  <c:v>14.433333333333332</c:v>
                </c:pt>
                <c:pt idx="148">
                  <c:v>12.899999999999999</c:v>
                </c:pt>
                <c:pt idx="149">
                  <c:v>14.5</c:v>
                </c:pt>
                <c:pt idx="150">
                  <c:v>12.9</c:v>
                </c:pt>
                <c:pt idx="151">
                  <c:v>13.133333333333335</c:v>
                </c:pt>
                <c:pt idx="152">
                  <c:v>11.2</c:v>
                </c:pt>
                <c:pt idx="153">
                  <c:v>14.5</c:v>
                </c:pt>
                <c:pt idx="154">
                  <c:v>18.899999999999999</c:v>
                </c:pt>
                <c:pt idx="155">
                  <c:v>19.066666666666666</c:v>
                </c:pt>
                <c:pt idx="156">
                  <c:v>19.600000000000001</c:v>
                </c:pt>
                <c:pt idx="157">
                  <c:v>19.366666666666667</c:v>
                </c:pt>
                <c:pt idx="158">
                  <c:v>22.4</c:v>
                </c:pt>
                <c:pt idx="159">
                  <c:v>23.1</c:v>
                </c:pt>
                <c:pt idx="160">
                  <c:v>13.35</c:v>
                </c:pt>
                <c:pt idx="161">
                  <c:v>13.6</c:v>
                </c:pt>
                <c:pt idx="162">
                  <c:v>13.8</c:v>
                </c:pt>
                <c:pt idx="163">
                  <c:v>12.7</c:v>
                </c:pt>
                <c:pt idx="164">
                  <c:v>17.850000000000001</c:v>
                </c:pt>
                <c:pt idx="165">
                  <c:v>23.4</c:v>
                </c:pt>
                <c:pt idx="166">
                  <c:v>17.966666666666665</c:v>
                </c:pt>
                <c:pt idx="167">
                  <c:v>18.3</c:v>
                </c:pt>
                <c:pt idx="168">
                  <c:v>17.100000000000001</c:v>
                </c:pt>
                <c:pt idx="169">
                  <c:v>17.600000000000001</c:v>
                </c:pt>
                <c:pt idx="170">
                  <c:v>20.3</c:v>
                </c:pt>
                <c:pt idx="171">
                  <c:v>22</c:v>
                </c:pt>
                <c:pt idx="172">
                  <c:v>24</c:v>
                </c:pt>
                <c:pt idx="173">
                  <c:v>27.5</c:v>
                </c:pt>
                <c:pt idx="174">
                  <c:v>24</c:v>
                </c:pt>
                <c:pt idx="175">
                  <c:v>19.8</c:v>
                </c:pt>
                <c:pt idx="176">
                  <c:v>26.450000000000003</c:v>
                </c:pt>
                <c:pt idx="177">
                  <c:v>21.2</c:v>
                </c:pt>
                <c:pt idx="178">
                  <c:v>12.8</c:v>
                </c:pt>
                <c:pt idx="179">
                  <c:v>12.2</c:v>
                </c:pt>
                <c:pt idx="180">
                  <c:v>23</c:v>
                </c:pt>
                <c:pt idx="181">
                  <c:v>17.7</c:v>
                </c:pt>
                <c:pt idx="182">
                  <c:v>21.2</c:v>
                </c:pt>
                <c:pt idx="183">
                  <c:v>14.999999999999998</c:v>
                </c:pt>
                <c:pt idx="184">
                  <c:v>23.05</c:v>
                </c:pt>
                <c:pt idx="185">
                  <c:v>26.200000000000003</c:v>
                </c:pt>
                <c:pt idx="186">
                  <c:v>21.4</c:v>
                </c:pt>
                <c:pt idx="187">
                  <c:v>27.2</c:v>
                </c:pt>
                <c:pt idx="188">
                  <c:v>19.099999999999998</c:v>
                </c:pt>
                <c:pt idx="189">
                  <c:v>19.466666666666669</c:v>
                </c:pt>
                <c:pt idx="190">
                  <c:v>15.4</c:v>
                </c:pt>
                <c:pt idx="191">
                  <c:v>15</c:v>
                </c:pt>
                <c:pt idx="192">
                  <c:v>12.85</c:v>
                </c:pt>
                <c:pt idx="193">
                  <c:v>15.124999999999998</c:v>
                </c:pt>
                <c:pt idx="194">
                  <c:v>17.549999999999997</c:v>
                </c:pt>
                <c:pt idx="195">
                  <c:v>15.15</c:v>
                </c:pt>
                <c:pt idx="196">
                  <c:v>16.137499999999999</c:v>
                </c:pt>
                <c:pt idx="197">
                  <c:v>15.02</c:v>
                </c:pt>
                <c:pt idx="198">
                  <c:v>14.466666666666669</c:v>
                </c:pt>
                <c:pt idx="199">
                  <c:v>15.65</c:v>
                </c:pt>
                <c:pt idx="200">
                  <c:v>14.875</c:v>
                </c:pt>
                <c:pt idx="201">
                  <c:v>15.6</c:v>
                </c:pt>
                <c:pt idx="202">
                  <c:v>13.9</c:v>
                </c:pt>
                <c:pt idx="203">
                  <c:v>16.399999999999999</c:v>
                </c:pt>
                <c:pt idx="204">
                  <c:v>15.2</c:v>
                </c:pt>
                <c:pt idx="205">
                  <c:v>14.7</c:v>
                </c:pt>
                <c:pt idx="206">
                  <c:v>21.2</c:v>
                </c:pt>
                <c:pt idx="207">
                  <c:v>9.4</c:v>
                </c:pt>
                <c:pt idx="208">
                  <c:v>16.333333333333332</c:v>
                </c:pt>
                <c:pt idx="209">
                  <c:v>12.1</c:v>
                </c:pt>
                <c:pt idx="210">
                  <c:v>13.7</c:v>
                </c:pt>
                <c:pt idx="211">
                  <c:v>15.225</c:v>
                </c:pt>
                <c:pt idx="212">
                  <c:v>20.05</c:v>
                </c:pt>
                <c:pt idx="213">
                  <c:v>14.6</c:v>
                </c:pt>
                <c:pt idx="214">
                  <c:v>13.1</c:v>
                </c:pt>
                <c:pt idx="215">
                  <c:v>11.55</c:v>
                </c:pt>
                <c:pt idx="216">
                  <c:v>14</c:v>
                </c:pt>
                <c:pt idx="217">
                  <c:v>13.7</c:v>
                </c:pt>
                <c:pt idx="218">
                  <c:v>12.399999999999999</c:v>
                </c:pt>
                <c:pt idx="219">
                  <c:v>14.1</c:v>
                </c:pt>
                <c:pt idx="220">
                  <c:v>19.7</c:v>
                </c:pt>
                <c:pt idx="221">
                  <c:v>20.8</c:v>
                </c:pt>
                <c:pt idx="222">
                  <c:v>21.8</c:v>
                </c:pt>
                <c:pt idx="223">
                  <c:v>15.3</c:v>
                </c:pt>
                <c:pt idx="224">
                  <c:v>16.100000000000001</c:v>
                </c:pt>
                <c:pt idx="225">
                  <c:v>13.6</c:v>
                </c:pt>
                <c:pt idx="226">
                  <c:v>16.8</c:v>
                </c:pt>
                <c:pt idx="227">
                  <c:v>15.7</c:v>
                </c:pt>
                <c:pt idx="228">
                  <c:v>13.1</c:v>
                </c:pt>
                <c:pt idx="229">
                  <c:v>13.6</c:v>
                </c:pt>
                <c:pt idx="230">
                  <c:v>17.899999999999999</c:v>
                </c:pt>
                <c:pt idx="231">
                  <c:v>18.100000000000001</c:v>
                </c:pt>
                <c:pt idx="232">
                  <c:v>15.7</c:v>
                </c:pt>
                <c:pt idx="233">
                  <c:v>18.8</c:v>
                </c:pt>
                <c:pt idx="234">
                  <c:v>26.8</c:v>
                </c:pt>
                <c:pt idx="235">
                  <c:v>29.3</c:v>
                </c:pt>
                <c:pt idx="236">
                  <c:v>19.899999999999999</c:v>
                </c:pt>
                <c:pt idx="237">
                  <c:v>27.6</c:v>
                </c:pt>
                <c:pt idx="238">
                  <c:v>15.8</c:v>
                </c:pt>
                <c:pt idx="239">
                  <c:v>16.5</c:v>
                </c:pt>
                <c:pt idx="240">
                  <c:v>22.8</c:v>
                </c:pt>
                <c:pt idx="241">
                  <c:v>23.425000000000001</c:v>
                </c:pt>
                <c:pt idx="242">
                  <c:v>21.450000000000003</c:v>
                </c:pt>
                <c:pt idx="243">
                  <c:v>9</c:v>
                </c:pt>
                <c:pt idx="244">
                  <c:v>17.633333333333333</c:v>
                </c:pt>
                <c:pt idx="245">
                  <c:v>15.333333333333334</c:v>
                </c:pt>
                <c:pt idx="246">
                  <c:v>15.7</c:v>
                </c:pt>
                <c:pt idx="247">
                  <c:v>15.3</c:v>
                </c:pt>
                <c:pt idx="248">
                  <c:v>18.424999999999997</c:v>
                </c:pt>
                <c:pt idx="249">
                  <c:v>16.850000000000001</c:v>
                </c:pt>
                <c:pt idx="250">
                  <c:v>17.5</c:v>
                </c:pt>
                <c:pt idx="251">
                  <c:v>21.200000000000003</c:v>
                </c:pt>
                <c:pt idx="252">
                  <c:v>23.15</c:v>
                </c:pt>
                <c:pt idx="253">
                  <c:v>22.2</c:v>
                </c:pt>
                <c:pt idx="254">
                  <c:v>14.45</c:v>
                </c:pt>
                <c:pt idx="255">
                  <c:v>19.049999999999997</c:v>
                </c:pt>
                <c:pt idx="256">
                  <c:v>18.133333333333333</c:v>
                </c:pt>
                <c:pt idx="257">
                  <c:v>24.5</c:v>
                </c:pt>
                <c:pt idx="258">
                  <c:v>14.6</c:v>
                </c:pt>
                <c:pt idx="259">
                  <c:v>13.8</c:v>
                </c:pt>
                <c:pt idx="260">
                  <c:v>14.233333333333334</c:v>
                </c:pt>
                <c:pt idx="261">
                  <c:v>20.166666666666668</c:v>
                </c:pt>
                <c:pt idx="262">
                  <c:v>22.8</c:v>
                </c:pt>
                <c:pt idx="263">
                  <c:v>12.2</c:v>
                </c:pt>
                <c:pt idx="264">
                  <c:v>21.7</c:v>
                </c:pt>
                <c:pt idx="265">
                  <c:v>10.4</c:v>
                </c:pt>
                <c:pt idx="266">
                  <c:v>15.5</c:v>
                </c:pt>
                <c:pt idx="267">
                  <c:v>14.1</c:v>
                </c:pt>
                <c:pt idx="268">
                  <c:v>13</c:v>
                </c:pt>
                <c:pt idx="269">
                  <c:v>13</c:v>
                </c:pt>
                <c:pt idx="270">
                  <c:v>10.9</c:v>
                </c:pt>
                <c:pt idx="271">
                  <c:v>16.2</c:v>
                </c:pt>
                <c:pt idx="272">
                  <c:v>15.55</c:v>
                </c:pt>
                <c:pt idx="273">
                  <c:v>16</c:v>
                </c:pt>
                <c:pt idx="274">
                  <c:v>13.2</c:v>
                </c:pt>
                <c:pt idx="275">
                  <c:v>19.05</c:v>
                </c:pt>
                <c:pt idx="276">
                  <c:v>15.166666666666666</c:v>
                </c:pt>
                <c:pt idx="277">
                  <c:v>16.766666666666669</c:v>
                </c:pt>
                <c:pt idx="278">
                  <c:v>25.4</c:v>
                </c:pt>
                <c:pt idx="279">
                  <c:v>19</c:v>
                </c:pt>
                <c:pt idx="280">
                  <c:v>12.2</c:v>
                </c:pt>
                <c:pt idx="281">
                  <c:v>13.6</c:v>
                </c:pt>
                <c:pt idx="282">
                  <c:v>14.040000000000001</c:v>
                </c:pt>
                <c:pt idx="283">
                  <c:v>15.299999999999999</c:v>
                </c:pt>
                <c:pt idx="284">
                  <c:v>17.3</c:v>
                </c:pt>
                <c:pt idx="285">
                  <c:v>15.833333333333334</c:v>
                </c:pt>
                <c:pt idx="286">
                  <c:v>15.4</c:v>
                </c:pt>
                <c:pt idx="287">
                  <c:v>19.600000000000001</c:v>
                </c:pt>
                <c:pt idx="288">
                  <c:v>22.6</c:v>
                </c:pt>
                <c:pt idx="289">
                  <c:v>21.4</c:v>
                </c:pt>
                <c:pt idx="290">
                  <c:v>12.4</c:v>
                </c:pt>
                <c:pt idx="291">
                  <c:v>11</c:v>
                </c:pt>
                <c:pt idx="292">
                  <c:v>15.1</c:v>
                </c:pt>
                <c:pt idx="293">
                  <c:v>15</c:v>
                </c:pt>
                <c:pt idx="294">
                  <c:v>11.3</c:v>
                </c:pt>
                <c:pt idx="295">
                  <c:v>19.45</c:v>
                </c:pt>
                <c:pt idx="296">
                  <c:v>18.049999999999997</c:v>
                </c:pt>
                <c:pt idx="297">
                  <c:v>20.7</c:v>
                </c:pt>
                <c:pt idx="298">
                  <c:v>16.8</c:v>
                </c:pt>
                <c:pt idx="299">
                  <c:v>20.9</c:v>
                </c:pt>
                <c:pt idx="300">
                  <c:v>23.849999999999998</c:v>
                </c:pt>
                <c:pt idx="301">
                  <c:v>23.3</c:v>
                </c:pt>
                <c:pt idx="302">
                  <c:v>13.1</c:v>
                </c:pt>
                <c:pt idx="303">
                  <c:v>22</c:v>
                </c:pt>
                <c:pt idx="304">
                  <c:v>23.4</c:v>
                </c:pt>
                <c:pt idx="305">
                  <c:v>18.3</c:v>
                </c:pt>
                <c:pt idx="306">
                  <c:v>25.3</c:v>
                </c:pt>
                <c:pt idx="307">
                  <c:v>28</c:v>
                </c:pt>
                <c:pt idx="308">
                  <c:v>21.7</c:v>
                </c:pt>
                <c:pt idx="309">
                  <c:v>24</c:v>
                </c:pt>
                <c:pt idx="310">
                  <c:v>25.033333333333331</c:v>
                </c:pt>
                <c:pt idx="311">
                  <c:v>14.8</c:v>
                </c:pt>
                <c:pt idx="312">
                  <c:v>15.5</c:v>
                </c:pt>
                <c:pt idx="313">
                  <c:v>20.8</c:v>
                </c:pt>
                <c:pt idx="314">
                  <c:v>18.333333333333332</c:v>
                </c:pt>
                <c:pt idx="315">
                  <c:v>20.149999999999999</c:v>
                </c:pt>
                <c:pt idx="316">
                  <c:v>21.433333333333334</c:v>
                </c:pt>
                <c:pt idx="317">
                  <c:v>21.599999999999998</c:v>
                </c:pt>
                <c:pt idx="318">
                  <c:v>22.2</c:v>
                </c:pt>
                <c:pt idx="319">
                  <c:v>22.324999999999999</c:v>
                </c:pt>
                <c:pt idx="320">
                  <c:v>24.8</c:v>
                </c:pt>
                <c:pt idx="321">
                  <c:v>24.05</c:v>
                </c:pt>
                <c:pt idx="322">
                  <c:v>20.3</c:v>
                </c:pt>
                <c:pt idx="323">
                  <c:v>19.066666666666666</c:v>
                </c:pt>
                <c:pt idx="324">
                  <c:v>25.85</c:v>
                </c:pt>
                <c:pt idx="325">
                  <c:v>16.350000000000001</c:v>
                </c:pt>
                <c:pt idx="326">
                  <c:v>17.7</c:v>
                </c:pt>
                <c:pt idx="327">
                  <c:v>12.55</c:v>
                </c:pt>
                <c:pt idx="328">
                  <c:v>14.4</c:v>
                </c:pt>
                <c:pt idx="329">
                  <c:v>22.966666666666669</c:v>
                </c:pt>
                <c:pt idx="330">
                  <c:v>15.1</c:v>
                </c:pt>
                <c:pt idx="331">
                  <c:v>14.6</c:v>
                </c:pt>
                <c:pt idx="332">
                  <c:v>14.3</c:v>
                </c:pt>
                <c:pt idx="333">
                  <c:v>16.8</c:v>
                </c:pt>
                <c:pt idx="334">
                  <c:v>16.066666666666666</c:v>
                </c:pt>
                <c:pt idx="335">
                  <c:v>14.649999999999999</c:v>
                </c:pt>
                <c:pt idx="336">
                  <c:v>11.2</c:v>
                </c:pt>
                <c:pt idx="337">
                  <c:v>13.2</c:v>
                </c:pt>
                <c:pt idx="338">
                  <c:v>12.45</c:v>
                </c:pt>
                <c:pt idx="339">
                  <c:v>14.4</c:v>
                </c:pt>
                <c:pt idx="340">
                  <c:v>21.25</c:v>
                </c:pt>
                <c:pt idx="341">
                  <c:v>13</c:v>
                </c:pt>
                <c:pt idx="342">
                  <c:v>16.940000000000005</c:v>
                </c:pt>
                <c:pt idx="343">
                  <c:v>7.9</c:v>
                </c:pt>
                <c:pt idx="344">
                  <c:v>12.65</c:v>
                </c:pt>
                <c:pt idx="345">
                  <c:v>15.9</c:v>
                </c:pt>
                <c:pt idx="346">
                  <c:v>14.5</c:v>
                </c:pt>
                <c:pt idx="347">
                  <c:v>17.600000000000001</c:v>
                </c:pt>
                <c:pt idx="348">
                  <c:v>12</c:v>
                </c:pt>
                <c:pt idx="349">
                  <c:v>13.95</c:v>
                </c:pt>
                <c:pt idx="350">
                  <c:v>22</c:v>
                </c:pt>
                <c:pt idx="351">
                  <c:v>14.1</c:v>
                </c:pt>
                <c:pt idx="352">
                  <c:v>13.566666666666668</c:v>
                </c:pt>
                <c:pt idx="353">
                  <c:v>13.62</c:v>
                </c:pt>
                <c:pt idx="354">
                  <c:v>14.225</c:v>
                </c:pt>
                <c:pt idx="355">
                  <c:v>14.166666666666666</c:v>
                </c:pt>
                <c:pt idx="356">
                  <c:v>13.350000000000001</c:v>
                </c:pt>
                <c:pt idx="357">
                  <c:v>14.3</c:v>
                </c:pt>
                <c:pt idx="358">
                  <c:v>16.850000000000001</c:v>
                </c:pt>
                <c:pt idx="359">
                  <c:v>17.899999999999999</c:v>
                </c:pt>
                <c:pt idx="360">
                  <c:v>11.7</c:v>
                </c:pt>
                <c:pt idx="361">
                  <c:v>12.7</c:v>
                </c:pt>
                <c:pt idx="362">
                  <c:v>14</c:v>
                </c:pt>
                <c:pt idx="363">
                  <c:v>10.5</c:v>
                </c:pt>
                <c:pt idx="364">
                  <c:v>13.65</c:v>
                </c:pt>
                <c:pt idx="365">
                  <c:v>21.3</c:v>
                </c:pt>
                <c:pt idx="366">
                  <c:v>15.5</c:v>
                </c:pt>
                <c:pt idx="367">
                  <c:v>16.2</c:v>
                </c:pt>
                <c:pt idx="368">
                  <c:v>15.3</c:v>
                </c:pt>
                <c:pt idx="369">
                  <c:v>15.6</c:v>
                </c:pt>
                <c:pt idx="370">
                  <c:v>16.3</c:v>
                </c:pt>
                <c:pt idx="371">
                  <c:v>16.5</c:v>
                </c:pt>
                <c:pt idx="372">
                  <c:v>18.5</c:v>
                </c:pt>
                <c:pt idx="373">
                  <c:v>17.25</c:v>
                </c:pt>
                <c:pt idx="374">
                  <c:v>19.100000000000001</c:v>
                </c:pt>
                <c:pt idx="375">
                  <c:v>22.5</c:v>
                </c:pt>
                <c:pt idx="376">
                  <c:v>38</c:v>
                </c:pt>
                <c:pt idx="377">
                  <c:v>27</c:v>
                </c:pt>
                <c:pt idx="378">
                  <c:v>19.299999999999997</c:v>
                </c:pt>
                <c:pt idx="379">
                  <c:v>17.2</c:v>
                </c:pt>
                <c:pt idx="380">
                  <c:v>18.8</c:v>
                </c:pt>
                <c:pt idx="381">
                  <c:v>20.7</c:v>
                </c:pt>
                <c:pt idx="382">
                  <c:v>23</c:v>
                </c:pt>
                <c:pt idx="383">
                  <c:v>17.8</c:v>
                </c:pt>
                <c:pt idx="384">
                  <c:v>19.8</c:v>
                </c:pt>
                <c:pt idx="385">
                  <c:v>18.5</c:v>
                </c:pt>
                <c:pt idx="386">
                  <c:v>22.7</c:v>
                </c:pt>
                <c:pt idx="387">
                  <c:v>15.65</c:v>
                </c:pt>
                <c:pt idx="388">
                  <c:v>17.05</c:v>
                </c:pt>
                <c:pt idx="389">
                  <c:v>16.225000000000001</c:v>
                </c:pt>
                <c:pt idx="390">
                  <c:v>16.419999999999998</c:v>
                </c:pt>
                <c:pt idx="391">
                  <c:v>18.45</c:v>
                </c:pt>
                <c:pt idx="392">
                  <c:v>20</c:v>
                </c:pt>
                <c:pt idx="393">
                  <c:v>17.149999999999999</c:v>
                </c:pt>
                <c:pt idx="394">
                  <c:v>12.5</c:v>
                </c:pt>
                <c:pt idx="395">
                  <c:v>13.266666666666666</c:v>
                </c:pt>
                <c:pt idx="396">
                  <c:v>10.199999999999999</c:v>
                </c:pt>
                <c:pt idx="397">
                  <c:v>13.2</c:v>
                </c:pt>
                <c:pt idx="398">
                  <c:v>16.7</c:v>
                </c:pt>
                <c:pt idx="399">
                  <c:v>15.45</c:v>
                </c:pt>
                <c:pt idx="400">
                  <c:v>16.933333333333334</c:v>
                </c:pt>
                <c:pt idx="401">
                  <c:v>14.175000000000001</c:v>
                </c:pt>
                <c:pt idx="402">
                  <c:v>15.3</c:v>
                </c:pt>
                <c:pt idx="403">
                  <c:v>16.18</c:v>
                </c:pt>
                <c:pt idx="404">
                  <c:v>15.733333333333334</c:v>
                </c:pt>
                <c:pt idx="405">
                  <c:v>14.25</c:v>
                </c:pt>
                <c:pt idx="406">
                  <c:v>15.2</c:v>
                </c:pt>
                <c:pt idx="407">
                  <c:v>11.1</c:v>
                </c:pt>
                <c:pt idx="408">
                  <c:v>10</c:v>
                </c:pt>
                <c:pt idx="409">
                  <c:v>13.066666666666668</c:v>
                </c:pt>
                <c:pt idx="410">
                  <c:v>14.933333333333332</c:v>
                </c:pt>
                <c:pt idx="411">
                  <c:v>18.200000000000003</c:v>
                </c:pt>
                <c:pt idx="412">
                  <c:v>17.7</c:v>
                </c:pt>
                <c:pt idx="413">
                  <c:v>14.3</c:v>
                </c:pt>
                <c:pt idx="414">
                  <c:v>18.566666666666666</c:v>
                </c:pt>
                <c:pt idx="415">
                  <c:v>17.233333333333334</c:v>
                </c:pt>
                <c:pt idx="416">
                  <c:v>15.6</c:v>
                </c:pt>
                <c:pt idx="417">
                  <c:v>13.275</c:v>
                </c:pt>
                <c:pt idx="418">
                  <c:v>16.100000000000001</c:v>
                </c:pt>
                <c:pt idx="419">
                  <c:v>14.24</c:v>
                </c:pt>
                <c:pt idx="420">
                  <c:v>12.55</c:v>
                </c:pt>
                <c:pt idx="421">
                  <c:v>13.9</c:v>
                </c:pt>
                <c:pt idx="422">
                  <c:v>9.8000000000000007</c:v>
                </c:pt>
                <c:pt idx="423">
                  <c:v>17</c:v>
                </c:pt>
                <c:pt idx="424">
                  <c:v>13</c:v>
                </c:pt>
                <c:pt idx="425">
                  <c:v>14.1</c:v>
                </c:pt>
                <c:pt idx="426">
                  <c:v>14.9</c:v>
                </c:pt>
                <c:pt idx="427">
                  <c:v>15.133333333333331</c:v>
                </c:pt>
                <c:pt idx="428">
                  <c:v>17.600000000000001</c:v>
                </c:pt>
                <c:pt idx="429">
                  <c:v>13.4</c:v>
                </c:pt>
                <c:pt idx="430">
                  <c:v>14.3</c:v>
                </c:pt>
                <c:pt idx="431">
                  <c:v>12.7</c:v>
                </c:pt>
                <c:pt idx="432">
                  <c:v>11</c:v>
                </c:pt>
                <c:pt idx="433">
                  <c:v>12.8</c:v>
                </c:pt>
                <c:pt idx="434">
                  <c:v>15.8</c:v>
                </c:pt>
                <c:pt idx="435">
                  <c:v>14.3</c:v>
                </c:pt>
                <c:pt idx="436">
                  <c:v>11.2</c:v>
                </c:pt>
                <c:pt idx="437">
                  <c:v>17.7</c:v>
                </c:pt>
                <c:pt idx="438">
                  <c:v>16.7</c:v>
                </c:pt>
                <c:pt idx="439">
                  <c:v>20.6</c:v>
                </c:pt>
                <c:pt idx="440">
                  <c:v>36.6</c:v>
                </c:pt>
                <c:pt idx="441">
                  <c:v>39</c:v>
                </c:pt>
                <c:pt idx="442">
                  <c:v>33.4</c:v>
                </c:pt>
                <c:pt idx="443">
                  <c:v>24</c:v>
                </c:pt>
                <c:pt idx="444">
                  <c:v>23.8</c:v>
                </c:pt>
                <c:pt idx="445">
                  <c:v>15.3</c:v>
                </c:pt>
                <c:pt idx="446">
                  <c:v>17.600000000000001</c:v>
                </c:pt>
                <c:pt idx="447">
                  <c:v>16.2</c:v>
                </c:pt>
                <c:pt idx="448">
                  <c:v>17.75</c:v>
                </c:pt>
                <c:pt idx="449">
                  <c:v>18.100000000000001</c:v>
                </c:pt>
                <c:pt idx="450">
                  <c:v>21.9</c:v>
                </c:pt>
                <c:pt idx="451">
                  <c:v>19.560000000000002</c:v>
                </c:pt>
                <c:pt idx="452">
                  <c:v>18.649999999999999</c:v>
                </c:pt>
                <c:pt idx="453">
                  <c:v>15.3</c:v>
                </c:pt>
                <c:pt idx="454">
                  <c:v>17.600000000000001</c:v>
                </c:pt>
                <c:pt idx="455">
                  <c:v>15.850000000000001</c:v>
                </c:pt>
                <c:pt idx="456">
                  <c:v>18.899999999999999</c:v>
                </c:pt>
                <c:pt idx="457">
                  <c:v>23.333333333333332</c:v>
                </c:pt>
                <c:pt idx="458">
                  <c:v>20.45</c:v>
                </c:pt>
                <c:pt idx="459">
                  <c:v>19.8</c:v>
                </c:pt>
                <c:pt idx="460">
                  <c:v>20.45</c:v>
                </c:pt>
                <c:pt idx="461">
                  <c:v>15.6</c:v>
                </c:pt>
                <c:pt idx="462">
                  <c:v>13.350000000000001</c:v>
                </c:pt>
                <c:pt idx="463">
                  <c:v>14.95</c:v>
                </c:pt>
                <c:pt idx="464">
                  <c:v>15.8</c:v>
                </c:pt>
                <c:pt idx="465">
                  <c:v>16.399999999999999</c:v>
                </c:pt>
                <c:pt idx="466">
                  <c:v>16.633333333333333</c:v>
                </c:pt>
                <c:pt idx="467">
                  <c:v>19.100000000000001</c:v>
                </c:pt>
                <c:pt idx="468">
                  <c:v>13.5</c:v>
                </c:pt>
                <c:pt idx="469">
                  <c:v>16</c:v>
                </c:pt>
                <c:pt idx="470">
                  <c:v>16.7</c:v>
                </c:pt>
                <c:pt idx="471">
                  <c:v>16.850000000000001</c:v>
                </c:pt>
                <c:pt idx="472">
                  <c:v>15</c:v>
                </c:pt>
                <c:pt idx="473">
                  <c:v>13.85</c:v>
                </c:pt>
                <c:pt idx="474">
                  <c:v>14.739999999999998</c:v>
                </c:pt>
                <c:pt idx="475">
                  <c:v>13.133333333333333</c:v>
                </c:pt>
                <c:pt idx="476">
                  <c:v>15.433333333333332</c:v>
                </c:pt>
                <c:pt idx="477">
                  <c:v>16.899999999999999</c:v>
                </c:pt>
                <c:pt idx="478">
                  <c:v>14.899999999999999</c:v>
                </c:pt>
                <c:pt idx="479">
                  <c:v>12.95</c:v>
                </c:pt>
                <c:pt idx="480">
                  <c:v>15.2</c:v>
                </c:pt>
                <c:pt idx="481">
                  <c:v>13.5</c:v>
                </c:pt>
                <c:pt idx="482">
                  <c:v>13.440000000000001</c:v>
                </c:pt>
                <c:pt idx="483">
                  <c:v>12.35</c:v>
                </c:pt>
                <c:pt idx="484">
                  <c:v>10.3</c:v>
                </c:pt>
                <c:pt idx="485">
                  <c:v>14</c:v>
                </c:pt>
                <c:pt idx="486">
                  <c:v>12.25</c:v>
                </c:pt>
                <c:pt idx="487">
                  <c:v>15.3</c:v>
                </c:pt>
                <c:pt idx="488">
                  <c:v>12.2</c:v>
                </c:pt>
                <c:pt idx="489">
                  <c:v>9.9</c:v>
                </c:pt>
                <c:pt idx="490">
                  <c:v>21.5</c:v>
                </c:pt>
                <c:pt idx="491">
                  <c:v>14</c:v>
                </c:pt>
                <c:pt idx="492">
                  <c:v>12.8</c:v>
                </c:pt>
                <c:pt idx="493">
                  <c:v>12.1</c:v>
                </c:pt>
                <c:pt idx="494">
                  <c:v>16.649999999999999</c:v>
                </c:pt>
                <c:pt idx="495">
                  <c:v>17.25</c:v>
                </c:pt>
                <c:pt idx="496">
                  <c:v>13.2</c:v>
                </c:pt>
                <c:pt idx="497">
                  <c:v>17.950000000000003</c:v>
                </c:pt>
                <c:pt idx="498">
                  <c:v>14.2</c:v>
                </c:pt>
                <c:pt idx="499">
                  <c:v>16</c:v>
                </c:pt>
                <c:pt idx="500">
                  <c:v>12.8</c:v>
                </c:pt>
                <c:pt idx="501">
                  <c:v>8.1</c:v>
                </c:pt>
                <c:pt idx="502">
                  <c:v>21.1</c:v>
                </c:pt>
                <c:pt idx="503">
                  <c:v>15</c:v>
                </c:pt>
                <c:pt idx="504">
                  <c:v>22</c:v>
                </c:pt>
                <c:pt idx="505">
                  <c:v>22.15</c:v>
                </c:pt>
                <c:pt idx="506">
                  <c:v>-0.9</c:v>
                </c:pt>
                <c:pt idx="507">
                  <c:v>24.2</c:v>
                </c:pt>
                <c:pt idx="508">
                  <c:v>17.3</c:v>
                </c:pt>
                <c:pt idx="509">
                  <c:v>18.3</c:v>
                </c:pt>
                <c:pt idx="510">
                  <c:v>19.899999999999999</c:v>
                </c:pt>
                <c:pt idx="511">
                  <c:v>25.6</c:v>
                </c:pt>
                <c:pt idx="512">
                  <c:v>21.066666666666666</c:v>
                </c:pt>
                <c:pt idx="513">
                  <c:v>25.9</c:v>
                </c:pt>
                <c:pt idx="514">
                  <c:v>17.3</c:v>
                </c:pt>
                <c:pt idx="515">
                  <c:v>22.9</c:v>
                </c:pt>
                <c:pt idx="516">
                  <c:v>18.2</c:v>
                </c:pt>
                <c:pt idx="517">
                  <c:v>14.950000000000001</c:v>
                </c:pt>
                <c:pt idx="518">
                  <c:v>20.7</c:v>
                </c:pt>
                <c:pt idx="519">
                  <c:v>15.4</c:v>
                </c:pt>
                <c:pt idx="520">
                  <c:v>17.2</c:v>
                </c:pt>
                <c:pt idx="521">
                  <c:v>16.2</c:v>
                </c:pt>
                <c:pt idx="522">
                  <c:v>14.7</c:v>
                </c:pt>
                <c:pt idx="523">
                  <c:v>13.4</c:v>
                </c:pt>
                <c:pt idx="524">
                  <c:v>14.799999999999999</c:v>
                </c:pt>
                <c:pt idx="525">
                  <c:v>17</c:v>
                </c:pt>
                <c:pt idx="526">
                  <c:v>16.8</c:v>
                </c:pt>
                <c:pt idx="527">
                  <c:v>17.649999999999999</c:v>
                </c:pt>
                <c:pt idx="528">
                  <c:v>13.4</c:v>
                </c:pt>
                <c:pt idx="529">
                  <c:v>13.4</c:v>
                </c:pt>
                <c:pt idx="530">
                  <c:v>17.399999999999999</c:v>
                </c:pt>
                <c:pt idx="531">
                  <c:v>18.633333333333336</c:v>
                </c:pt>
                <c:pt idx="532">
                  <c:v>18.899999999999999</c:v>
                </c:pt>
                <c:pt idx="533">
                  <c:v>14.4</c:v>
                </c:pt>
                <c:pt idx="534">
                  <c:v>14.5</c:v>
                </c:pt>
                <c:pt idx="535">
                  <c:v>16.7</c:v>
                </c:pt>
                <c:pt idx="536">
                  <c:v>13.319999999999999</c:v>
                </c:pt>
                <c:pt idx="537">
                  <c:v>15.224999999999998</c:v>
                </c:pt>
                <c:pt idx="538">
                  <c:v>16.05</c:v>
                </c:pt>
                <c:pt idx="539">
                  <c:v>13.8</c:v>
                </c:pt>
                <c:pt idx="540">
                  <c:v>11.033333333333331</c:v>
                </c:pt>
                <c:pt idx="541">
                  <c:v>13.4</c:v>
                </c:pt>
                <c:pt idx="542">
                  <c:v>11.25</c:v>
                </c:pt>
                <c:pt idx="543">
                  <c:v>9.3500000000000014</c:v>
                </c:pt>
                <c:pt idx="544">
                  <c:v>11.6</c:v>
                </c:pt>
                <c:pt idx="545">
                  <c:v>24.1</c:v>
                </c:pt>
                <c:pt idx="546">
                  <c:v>14.7</c:v>
                </c:pt>
                <c:pt idx="547">
                  <c:v>18.149999999999999</c:v>
                </c:pt>
              </c:numCache>
            </c:numRef>
          </c:val>
        </c:ser>
        <c:ser>
          <c:idx val="2"/>
          <c:order val="2"/>
          <c:tx>
            <c:strRef>
              <c:f>'table  for temp and rain fall'!$D$3</c:f>
              <c:strCache>
                <c:ptCount val="1"/>
                <c:pt idx="0">
                  <c:v>Average of Rainfall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  for temp and rain fall'!$A$4:$A$552</c:f>
              <c:strCache>
                <c:ptCount val="548"/>
                <c:pt idx="0">
                  <c:v>6/18/2008</c:v>
                </c:pt>
                <c:pt idx="1">
                  <c:v>7/5/2008</c:v>
                </c:pt>
                <c:pt idx="2">
                  <c:v>4/11/2009</c:v>
                </c:pt>
                <c:pt idx="3">
                  <c:v>5/3/2009</c:v>
                </c:pt>
                <c:pt idx="4">
                  <c:v>5/5/2009</c:v>
                </c:pt>
                <c:pt idx="5">
                  <c:v>5/8/2009</c:v>
                </c:pt>
                <c:pt idx="6">
                  <c:v>5/11/2009</c:v>
                </c:pt>
                <c:pt idx="7">
                  <c:v>5/17/2009</c:v>
                </c:pt>
                <c:pt idx="8">
                  <c:v>5/18/2009</c:v>
                </c:pt>
                <c:pt idx="9">
                  <c:v>5/19/2009</c:v>
                </c:pt>
                <c:pt idx="10">
                  <c:v>5/20/2009</c:v>
                </c:pt>
                <c:pt idx="11">
                  <c:v>5/21/2009</c:v>
                </c:pt>
                <c:pt idx="12">
                  <c:v>5/25/2009</c:v>
                </c:pt>
                <c:pt idx="13">
                  <c:v>5/26/2009</c:v>
                </c:pt>
                <c:pt idx="14">
                  <c:v>5/28/2009</c:v>
                </c:pt>
                <c:pt idx="15">
                  <c:v>5/31/2009</c:v>
                </c:pt>
                <c:pt idx="16">
                  <c:v>6/1/2009</c:v>
                </c:pt>
                <c:pt idx="17">
                  <c:v>6/2/2009</c:v>
                </c:pt>
                <c:pt idx="18">
                  <c:v>6/3/2009</c:v>
                </c:pt>
                <c:pt idx="19">
                  <c:v>6/4/2009</c:v>
                </c:pt>
                <c:pt idx="20">
                  <c:v>6/5/2009</c:v>
                </c:pt>
                <c:pt idx="21">
                  <c:v>6/6/2009</c:v>
                </c:pt>
                <c:pt idx="22">
                  <c:v>6/11/2009</c:v>
                </c:pt>
                <c:pt idx="23">
                  <c:v>6/12/2009</c:v>
                </c:pt>
                <c:pt idx="24">
                  <c:v>6/15/2009</c:v>
                </c:pt>
                <c:pt idx="25">
                  <c:v>6/16/2009</c:v>
                </c:pt>
                <c:pt idx="26">
                  <c:v>6/17/2009</c:v>
                </c:pt>
                <c:pt idx="27">
                  <c:v>6/18/2009</c:v>
                </c:pt>
                <c:pt idx="28">
                  <c:v>6/19/2009</c:v>
                </c:pt>
                <c:pt idx="29">
                  <c:v>6/21/2009</c:v>
                </c:pt>
                <c:pt idx="30">
                  <c:v>6/22/2009</c:v>
                </c:pt>
                <c:pt idx="31">
                  <c:v>6/23/2009</c:v>
                </c:pt>
                <c:pt idx="32">
                  <c:v>6/25/2009</c:v>
                </c:pt>
                <c:pt idx="33">
                  <c:v>6/26/2009</c:v>
                </c:pt>
                <c:pt idx="34">
                  <c:v>6/27/2009</c:v>
                </c:pt>
                <c:pt idx="35">
                  <c:v>7/6/2009</c:v>
                </c:pt>
                <c:pt idx="36">
                  <c:v>7/9/2009</c:v>
                </c:pt>
                <c:pt idx="37">
                  <c:v>7/10/2009</c:v>
                </c:pt>
                <c:pt idx="38">
                  <c:v>7/14/2009</c:v>
                </c:pt>
                <c:pt idx="39">
                  <c:v>7/15/2009</c:v>
                </c:pt>
                <c:pt idx="40">
                  <c:v>7/17/2009</c:v>
                </c:pt>
                <c:pt idx="41">
                  <c:v>7/25/2009</c:v>
                </c:pt>
                <c:pt idx="42">
                  <c:v>7/26/2009</c:v>
                </c:pt>
                <c:pt idx="43">
                  <c:v>8/8/2009</c:v>
                </c:pt>
                <c:pt idx="44">
                  <c:v>8/9/2009</c:v>
                </c:pt>
                <c:pt idx="45">
                  <c:v>8/10/2009</c:v>
                </c:pt>
                <c:pt idx="46">
                  <c:v>8/18/2009</c:v>
                </c:pt>
                <c:pt idx="47">
                  <c:v>2/13/2010</c:v>
                </c:pt>
                <c:pt idx="48">
                  <c:v>3/5/2010</c:v>
                </c:pt>
                <c:pt idx="49">
                  <c:v>4/16/2010</c:v>
                </c:pt>
                <c:pt idx="50">
                  <c:v>4/18/2010</c:v>
                </c:pt>
                <c:pt idx="51">
                  <c:v>4/26/2010</c:v>
                </c:pt>
                <c:pt idx="52">
                  <c:v>4/30/2010</c:v>
                </c:pt>
                <c:pt idx="53">
                  <c:v>5/2/2010</c:v>
                </c:pt>
                <c:pt idx="54">
                  <c:v>5/4/2010</c:v>
                </c:pt>
                <c:pt idx="55">
                  <c:v>5/8/2010</c:v>
                </c:pt>
                <c:pt idx="56">
                  <c:v>5/14/2010</c:v>
                </c:pt>
                <c:pt idx="57">
                  <c:v>5/15/2010</c:v>
                </c:pt>
                <c:pt idx="58">
                  <c:v>5/16/2010</c:v>
                </c:pt>
                <c:pt idx="59">
                  <c:v>5/17/2010</c:v>
                </c:pt>
                <c:pt idx="60">
                  <c:v>5/18/2010</c:v>
                </c:pt>
                <c:pt idx="61">
                  <c:v>5/19/2010</c:v>
                </c:pt>
                <c:pt idx="62">
                  <c:v>5/20/2010</c:v>
                </c:pt>
                <c:pt idx="63">
                  <c:v>5/21/2010</c:v>
                </c:pt>
                <c:pt idx="64">
                  <c:v>5/23/2010</c:v>
                </c:pt>
                <c:pt idx="65">
                  <c:v>5/25/2010</c:v>
                </c:pt>
                <c:pt idx="66">
                  <c:v>5/27/2010</c:v>
                </c:pt>
                <c:pt idx="67">
                  <c:v>5/31/2010</c:v>
                </c:pt>
                <c:pt idx="68">
                  <c:v>6/1/2010</c:v>
                </c:pt>
                <c:pt idx="69">
                  <c:v>6/2/2010</c:v>
                </c:pt>
                <c:pt idx="70">
                  <c:v>6/3/2010</c:v>
                </c:pt>
                <c:pt idx="71">
                  <c:v>6/4/2010</c:v>
                </c:pt>
                <c:pt idx="72">
                  <c:v>6/5/2010</c:v>
                </c:pt>
                <c:pt idx="73">
                  <c:v>6/6/2010</c:v>
                </c:pt>
                <c:pt idx="74">
                  <c:v>6/7/2010</c:v>
                </c:pt>
                <c:pt idx="75">
                  <c:v>6/8/2010</c:v>
                </c:pt>
                <c:pt idx="76">
                  <c:v>6/12/2010</c:v>
                </c:pt>
                <c:pt idx="77">
                  <c:v>6/13/2010</c:v>
                </c:pt>
                <c:pt idx="78">
                  <c:v>6/14/2010</c:v>
                </c:pt>
                <c:pt idx="79">
                  <c:v>6/15/2010</c:v>
                </c:pt>
                <c:pt idx="80">
                  <c:v>6/20/2010</c:v>
                </c:pt>
                <c:pt idx="81">
                  <c:v>6/21/2010</c:v>
                </c:pt>
                <c:pt idx="82">
                  <c:v>6/22/2010</c:v>
                </c:pt>
                <c:pt idx="83">
                  <c:v>6/27/2010</c:v>
                </c:pt>
                <c:pt idx="84">
                  <c:v>6/29/2010</c:v>
                </c:pt>
                <c:pt idx="85">
                  <c:v>6/30/2010</c:v>
                </c:pt>
                <c:pt idx="86">
                  <c:v>7/1/2010</c:v>
                </c:pt>
                <c:pt idx="87">
                  <c:v>7/2/2010</c:v>
                </c:pt>
                <c:pt idx="88">
                  <c:v>7/3/2010</c:v>
                </c:pt>
                <c:pt idx="89">
                  <c:v>7/4/2010</c:v>
                </c:pt>
                <c:pt idx="90">
                  <c:v>7/5/2010</c:v>
                </c:pt>
                <c:pt idx="91">
                  <c:v>7/7/2010</c:v>
                </c:pt>
                <c:pt idx="92">
                  <c:v>7/8/2010</c:v>
                </c:pt>
                <c:pt idx="93">
                  <c:v>7/9/2010</c:v>
                </c:pt>
                <c:pt idx="94">
                  <c:v>7/12/2010</c:v>
                </c:pt>
                <c:pt idx="95">
                  <c:v>7/16/2010</c:v>
                </c:pt>
                <c:pt idx="96">
                  <c:v>7/17/2010</c:v>
                </c:pt>
                <c:pt idx="97">
                  <c:v>7/18/2010</c:v>
                </c:pt>
                <c:pt idx="98">
                  <c:v>7/20/2010</c:v>
                </c:pt>
                <c:pt idx="99">
                  <c:v>7/21/2010</c:v>
                </c:pt>
                <c:pt idx="100">
                  <c:v>7/22/2010</c:v>
                </c:pt>
                <c:pt idx="101">
                  <c:v>7/23/2010</c:v>
                </c:pt>
                <c:pt idx="102">
                  <c:v>7/26/2010</c:v>
                </c:pt>
                <c:pt idx="103">
                  <c:v>7/27/2010</c:v>
                </c:pt>
                <c:pt idx="104">
                  <c:v>7/28/2010</c:v>
                </c:pt>
                <c:pt idx="105">
                  <c:v>7/29/2010</c:v>
                </c:pt>
                <c:pt idx="106">
                  <c:v>8/7/2010</c:v>
                </c:pt>
                <c:pt idx="107">
                  <c:v>8/8/2010</c:v>
                </c:pt>
                <c:pt idx="108">
                  <c:v>8/10/2010</c:v>
                </c:pt>
                <c:pt idx="109">
                  <c:v>8/17/2010</c:v>
                </c:pt>
                <c:pt idx="110">
                  <c:v>8/29/2010</c:v>
                </c:pt>
                <c:pt idx="111">
                  <c:v>5/1/2011</c:v>
                </c:pt>
                <c:pt idx="112">
                  <c:v>5/2/2011</c:v>
                </c:pt>
                <c:pt idx="113">
                  <c:v>5/5/2011</c:v>
                </c:pt>
                <c:pt idx="114">
                  <c:v>5/6/2011</c:v>
                </c:pt>
                <c:pt idx="115">
                  <c:v>5/7/2011</c:v>
                </c:pt>
                <c:pt idx="116">
                  <c:v>5/8/2011</c:v>
                </c:pt>
                <c:pt idx="117">
                  <c:v>5/12/2011</c:v>
                </c:pt>
                <c:pt idx="118">
                  <c:v>5/15/2011</c:v>
                </c:pt>
                <c:pt idx="119">
                  <c:v>5/16/2011</c:v>
                </c:pt>
                <c:pt idx="120">
                  <c:v>5/17/2011</c:v>
                </c:pt>
                <c:pt idx="121">
                  <c:v>5/19/2011</c:v>
                </c:pt>
                <c:pt idx="122">
                  <c:v>5/20/2011</c:v>
                </c:pt>
                <c:pt idx="123">
                  <c:v>5/25/2011</c:v>
                </c:pt>
                <c:pt idx="124">
                  <c:v>5/26/2011</c:v>
                </c:pt>
                <c:pt idx="125">
                  <c:v>5/28/2011</c:v>
                </c:pt>
                <c:pt idx="126">
                  <c:v>5/29/2011</c:v>
                </c:pt>
                <c:pt idx="127">
                  <c:v>5/30/2011</c:v>
                </c:pt>
                <c:pt idx="128">
                  <c:v>6/1/2011</c:v>
                </c:pt>
                <c:pt idx="129">
                  <c:v>6/2/2011</c:v>
                </c:pt>
                <c:pt idx="130">
                  <c:v>6/3/2011</c:v>
                </c:pt>
                <c:pt idx="131">
                  <c:v>6/5/2011</c:v>
                </c:pt>
                <c:pt idx="132">
                  <c:v>6/11/2011</c:v>
                </c:pt>
                <c:pt idx="133">
                  <c:v>6/13/2011</c:v>
                </c:pt>
                <c:pt idx="134">
                  <c:v>6/14/2011</c:v>
                </c:pt>
                <c:pt idx="135">
                  <c:v>6/15/2011</c:v>
                </c:pt>
                <c:pt idx="136">
                  <c:v>6/24/2011</c:v>
                </c:pt>
                <c:pt idx="137">
                  <c:v>6/25/2011</c:v>
                </c:pt>
                <c:pt idx="138">
                  <c:v>6/26/2011</c:v>
                </c:pt>
                <c:pt idx="139">
                  <c:v>6/27/2011</c:v>
                </c:pt>
                <c:pt idx="140">
                  <c:v>6/28/2011</c:v>
                </c:pt>
                <c:pt idx="141">
                  <c:v>6/29/2011</c:v>
                </c:pt>
                <c:pt idx="142">
                  <c:v>6/30/2011</c:v>
                </c:pt>
                <c:pt idx="143">
                  <c:v>7/1/2011</c:v>
                </c:pt>
                <c:pt idx="144">
                  <c:v>7/9/2011</c:v>
                </c:pt>
                <c:pt idx="145">
                  <c:v>7/14/2011</c:v>
                </c:pt>
                <c:pt idx="146">
                  <c:v>7/15/2011</c:v>
                </c:pt>
                <c:pt idx="147">
                  <c:v>7/16/2011</c:v>
                </c:pt>
                <c:pt idx="148">
                  <c:v>7/17/2011</c:v>
                </c:pt>
                <c:pt idx="149">
                  <c:v>7/19/2011</c:v>
                </c:pt>
                <c:pt idx="150">
                  <c:v>7/23/2011</c:v>
                </c:pt>
                <c:pt idx="151">
                  <c:v>7/24/2011</c:v>
                </c:pt>
                <c:pt idx="152">
                  <c:v>7/25/2011</c:v>
                </c:pt>
                <c:pt idx="153">
                  <c:v>7/27/2011</c:v>
                </c:pt>
                <c:pt idx="154">
                  <c:v>7/28/2011</c:v>
                </c:pt>
                <c:pt idx="155">
                  <c:v>7/29/2011</c:v>
                </c:pt>
                <c:pt idx="156">
                  <c:v>7/30/2011</c:v>
                </c:pt>
                <c:pt idx="157">
                  <c:v>7/31/2011</c:v>
                </c:pt>
                <c:pt idx="158">
                  <c:v>8/1/2011</c:v>
                </c:pt>
                <c:pt idx="159">
                  <c:v>8/2/2011</c:v>
                </c:pt>
                <c:pt idx="160">
                  <c:v>8/12/2011</c:v>
                </c:pt>
                <c:pt idx="161">
                  <c:v>8/13/2011</c:v>
                </c:pt>
                <c:pt idx="162">
                  <c:v>8/15/2011</c:v>
                </c:pt>
                <c:pt idx="163">
                  <c:v>8/17/2011</c:v>
                </c:pt>
                <c:pt idx="164">
                  <c:v>8/23/2011</c:v>
                </c:pt>
                <c:pt idx="165">
                  <c:v>8/25/2011</c:v>
                </c:pt>
                <c:pt idx="166">
                  <c:v>8/27/2011</c:v>
                </c:pt>
                <c:pt idx="167">
                  <c:v>9/1/2011</c:v>
                </c:pt>
                <c:pt idx="168">
                  <c:v>10/6/2011</c:v>
                </c:pt>
                <c:pt idx="169">
                  <c:v>10/14/2011</c:v>
                </c:pt>
                <c:pt idx="170">
                  <c:v>11/17/2011</c:v>
                </c:pt>
                <c:pt idx="171">
                  <c:v>3/27/2012</c:v>
                </c:pt>
                <c:pt idx="172">
                  <c:v>3/28/2012</c:v>
                </c:pt>
                <c:pt idx="173">
                  <c:v>3/31/2012</c:v>
                </c:pt>
                <c:pt idx="174">
                  <c:v>4/13/2012</c:v>
                </c:pt>
                <c:pt idx="175">
                  <c:v>4/14/2012</c:v>
                </c:pt>
                <c:pt idx="176">
                  <c:v>4/20/2012</c:v>
                </c:pt>
                <c:pt idx="177">
                  <c:v>4/22/2012</c:v>
                </c:pt>
                <c:pt idx="178">
                  <c:v>4/30/2012</c:v>
                </c:pt>
                <c:pt idx="179">
                  <c:v>5/2/2012</c:v>
                </c:pt>
                <c:pt idx="180">
                  <c:v>5/3/2012</c:v>
                </c:pt>
                <c:pt idx="181">
                  <c:v>5/5/2012</c:v>
                </c:pt>
                <c:pt idx="182">
                  <c:v>5/6/2012</c:v>
                </c:pt>
                <c:pt idx="183">
                  <c:v>5/7/2012</c:v>
                </c:pt>
                <c:pt idx="184">
                  <c:v>5/8/2012</c:v>
                </c:pt>
                <c:pt idx="185">
                  <c:v>5/9/2012</c:v>
                </c:pt>
                <c:pt idx="186">
                  <c:v>5/10/2012</c:v>
                </c:pt>
                <c:pt idx="187">
                  <c:v>5/12/2012</c:v>
                </c:pt>
                <c:pt idx="188">
                  <c:v>5/17/2012</c:v>
                </c:pt>
                <c:pt idx="189">
                  <c:v>5/18/2012</c:v>
                </c:pt>
                <c:pt idx="190">
                  <c:v>5/20/2012</c:v>
                </c:pt>
                <c:pt idx="191">
                  <c:v>5/21/2012</c:v>
                </c:pt>
                <c:pt idx="192">
                  <c:v>5/24/2012</c:v>
                </c:pt>
                <c:pt idx="193">
                  <c:v>5/29/2012</c:v>
                </c:pt>
                <c:pt idx="194">
                  <c:v>5/30/2012</c:v>
                </c:pt>
                <c:pt idx="195">
                  <c:v>5/31/2012</c:v>
                </c:pt>
                <c:pt idx="196">
                  <c:v>6/1/2012</c:v>
                </c:pt>
                <c:pt idx="197">
                  <c:v>6/2/2012</c:v>
                </c:pt>
                <c:pt idx="198">
                  <c:v>6/3/2012</c:v>
                </c:pt>
                <c:pt idx="199">
                  <c:v>6/8/2012</c:v>
                </c:pt>
                <c:pt idx="200">
                  <c:v>6/9/2012</c:v>
                </c:pt>
                <c:pt idx="201">
                  <c:v>6/10/2012</c:v>
                </c:pt>
                <c:pt idx="202">
                  <c:v>6/11/2012</c:v>
                </c:pt>
                <c:pt idx="203">
                  <c:v>6/12/2012</c:v>
                </c:pt>
                <c:pt idx="204">
                  <c:v>6/13/2012</c:v>
                </c:pt>
                <c:pt idx="205">
                  <c:v>6/14/2012</c:v>
                </c:pt>
                <c:pt idx="206">
                  <c:v>6/15/2012</c:v>
                </c:pt>
                <c:pt idx="207">
                  <c:v>6/16/2012</c:v>
                </c:pt>
                <c:pt idx="208">
                  <c:v>6/20/2012</c:v>
                </c:pt>
                <c:pt idx="209">
                  <c:v>6/26/2012</c:v>
                </c:pt>
                <c:pt idx="210">
                  <c:v>6/27/2012</c:v>
                </c:pt>
                <c:pt idx="211">
                  <c:v>6/28/2012</c:v>
                </c:pt>
                <c:pt idx="212">
                  <c:v>6/29/2012</c:v>
                </c:pt>
                <c:pt idx="213">
                  <c:v>7/2/2012</c:v>
                </c:pt>
                <c:pt idx="214">
                  <c:v>7/4/2012</c:v>
                </c:pt>
                <c:pt idx="215">
                  <c:v>7/5/2012</c:v>
                </c:pt>
                <c:pt idx="216">
                  <c:v>7/6/2012</c:v>
                </c:pt>
                <c:pt idx="217">
                  <c:v>7/10/2012</c:v>
                </c:pt>
                <c:pt idx="218">
                  <c:v>7/12/2012</c:v>
                </c:pt>
                <c:pt idx="219">
                  <c:v>7/13/2012</c:v>
                </c:pt>
                <c:pt idx="220">
                  <c:v>7/17/2012</c:v>
                </c:pt>
                <c:pt idx="221">
                  <c:v>7/18/2012</c:v>
                </c:pt>
                <c:pt idx="222">
                  <c:v>7/20/2012</c:v>
                </c:pt>
                <c:pt idx="223">
                  <c:v>7/21/2012</c:v>
                </c:pt>
                <c:pt idx="224">
                  <c:v>7/23/2012</c:v>
                </c:pt>
                <c:pt idx="225">
                  <c:v>7/24/2012</c:v>
                </c:pt>
                <c:pt idx="226">
                  <c:v>7/26/2012</c:v>
                </c:pt>
                <c:pt idx="227">
                  <c:v>7/27/2012</c:v>
                </c:pt>
                <c:pt idx="228">
                  <c:v>7/30/2012</c:v>
                </c:pt>
                <c:pt idx="229">
                  <c:v>8/1/2012</c:v>
                </c:pt>
                <c:pt idx="230">
                  <c:v>8/3/2012</c:v>
                </c:pt>
                <c:pt idx="231">
                  <c:v>8/7/2012</c:v>
                </c:pt>
                <c:pt idx="232">
                  <c:v>8/12/2012</c:v>
                </c:pt>
                <c:pt idx="233">
                  <c:v>9/11/2012</c:v>
                </c:pt>
                <c:pt idx="234">
                  <c:v>4/11/2013</c:v>
                </c:pt>
                <c:pt idx="235">
                  <c:v>4/14/2013</c:v>
                </c:pt>
                <c:pt idx="236">
                  <c:v>4/17/2013</c:v>
                </c:pt>
                <c:pt idx="237">
                  <c:v>4/28/2013</c:v>
                </c:pt>
                <c:pt idx="238">
                  <c:v>5/6/2013</c:v>
                </c:pt>
                <c:pt idx="239">
                  <c:v>5/7/2013</c:v>
                </c:pt>
                <c:pt idx="240">
                  <c:v>5/9/2013</c:v>
                </c:pt>
                <c:pt idx="241">
                  <c:v>5/10/2013</c:v>
                </c:pt>
                <c:pt idx="242">
                  <c:v>5/13/2013</c:v>
                </c:pt>
                <c:pt idx="243">
                  <c:v>5/20/2013</c:v>
                </c:pt>
                <c:pt idx="244">
                  <c:v>5/21/2013</c:v>
                </c:pt>
                <c:pt idx="245">
                  <c:v>5/22/2013</c:v>
                </c:pt>
                <c:pt idx="246">
                  <c:v>5/23/2013</c:v>
                </c:pt>
                <c:pt idx="247">
                  <c:v>5/24/2013</c:v>
                </c:pt>
                <c:pt idx="248">
                  <c:v>5/26/2013</c:v>
                </c:pt>
                <c:pt idx="249">
                  <c:v>5/28/2013</c:v>
                </c:pt>
                <c:pt idx="250">
                  <c:v>5/29/2013</c:v>
                </c:pt>
                <c:pt idx="251">
                  <c:v>5/30/2013</c:v>
                </c:pt>
                <c:pt idx="252">
                  <c:v>5/31/2013</c:v>
                </c:pt>
                <c:pt idx="253">
                  <c:v>6/1/2013</c:v>
                </c:pt>
                <c:pt idx="254">
                  <c:v>6/4/2013</c:v>
                </c:pt>
                <c:pt idx="255">
                  <c:v>6/5/2013</c:v>
                </c:pt>
                <c:pt idx="256">
                  <c:v>6/6/2013</c:v>
                </c:pt>
                <c:pt idx="257">
                  <c:v>6/7/2013</c:v>
                </c:pt>
                <c:pt idx="258">
                  <c:v>6/8/2013</c:v>
                </c:pt>
                <c:pt idx="259">
                  <c:v>6/9/2013</c:v>
                </c:pt>
                <c:pt idx="260">
                  <c:v>6/10/2013</c:v>
                </c:pt>
                <c:pt idx="261">
                  <c:v>6/11/2013</c:v>
                </c:pt>
                <c:pt idx="262">
                  <c:v>6/13/2013</c:v>
                </c:pt>
                <c:pt idx="263">
                  <c:v>6/14/2013</c:v>
                </c:pt>
                <c:pt idx="264">
                  <c:v>6/16/2013</c:v>
                </c:pt>
                <c:pt idx="265">
                  <c:v>6/17/2013</c:v>
                </c:pt>
                <c:pt idx="266">
                  <c:v>6/18/2013</c:v>
                </c:pt>
                <c:pt idx="267">
                  <c:v>6/20/2013</c:v>
                </c:pt>
                <c:pt idx="268">
                  <c:v>6/21/2013</c:v>
                </c:pt>
                <c:pt idx="269">
                  <c:v>6/22/2013</c:v>
                </c:pt>
                <c:pt idx="270">
                  <c:v>6/23/2013</c:v>
                </c:pt>
                <c:pt idx="271">
                  <c:v>6/26/2013</c:v>
                </c:pt>
                <c:pt idx="272">
                  <c:v>6/27/2013</c:v>
                </c:pt>
                <c:pt idx="273">
                  <c:v>6/28/2013</c:v>
                </c:pt>
                <c:pt idx="274">
                  <c:v>6/29/2013</c:v>
                </c:pt>
                <c:pt idx="275">
                  <c:v>7/1/2013</c:v>
                </c:pt>
                <c:pt idx="276">
                  <c:v>7/2/2013</c:v>
                </c:pt>
                <c:pt idx="277">
                  <c:v>7/3/2013</c:v>
                </c:pt>
                <c:pt idx="278">
                  <c:v>7/6/2013</c:v>
                </c:pt>
                <c:pt idx="279">
                  <c:v>7/7/2013</c:v>
                </c:pt>
                <c:pt idx="280">
                  <c:v>7/8/2013</c:v>
                </c:pt>
                <c:pt idx="281">
                  <c:v>7/9/2013</c:v>
                </c:pt>
                <c:pt idx="282">
                  <c:v>7/10/2013</c:v>
                </c:pt>
                <c:pt idx="283">
                  <c:v>7/11/2013</c:v>
                </c:pt>
                <c:pt idx="284">
                  <c:v>7/12/2013</c:v>
                </c:pt>
                <c:pt idx="285">
                  <c:v>7/13/2013</c:v>
                </c:pt>
                <c:pt idx="286">
                  <c:v>7/15/2013</c:v>
                </c:pt>
                <c:pt idx="287">
                  <c:v>7/16/2013</c:v>
                </c:pt>
                <c:pt idx="288">
                  <c:v>7/17/2013</c:v>
                </c:pt>
                <c:pt idx="289">
                  <c:v>7/18/2013</c:v>
                </c:pt>
                <c:pt idx="290">
                  <c:v>7/20/2013</c:v>
                </c:pt>
                <c:pt idx="291">
                  <c:v>7/21/2013</c:v>
                </c:pt>
                <c:pt idx="292">
                  <c:v>7/22/2013</c:v>
                </c:pt>
                <c:pt idx="293">
                  <c:v>7/24/2013</c:v>
                </c:pt>
                <c:pt idx="294">
                  <c:v>7/25/2013</c:v>
                </c:pt>
                <c:pt idx="295">
                  <c:v>7/26/2013</c:v>
                </c:pt>
                <c:pt idx="296">
                  <c:v>7/28/2013</c:v>
                </c:pt>
                <c:pt idx="297">
                  <c:v>7/30/2013</c:v>
                </c:pt>
                <c:pt idx="298">
                  <c:v>8/1/2013</c:v>
                </c:pt>
                <c:pt idx="299">
                  <c:v>8/26/2013</c:v>
                </c:pt>
                <c:pt idx="300">
                  <c:v>9/2/2013</c:v>
                </c:pt>
                <c:pt idx="301">
                  <c:v>9/3/2013</c:v>
                </c:pt>
                <c:pt idx="302">
                  <c:v>9/15/2013</c:v>
                </c:pt>
                <c:pt idx="303">
                  <c:v>12/25/2013</c:v>
                </c:pt>
                <c:pt idx="304">
                  <c:v>3/26/2014</c:v>
                </c:pt>
                <c:pt idx="305">
                  <c:v>3/28/2014</c:v>
                </c:pt>
                <c:pt idx="306">
                  <c:v>4/1/2014</c:v>
                </c:pt>
                <c:pt idx="307">
                  <c:v>4/2/2014</c:v>
                </c:pt>
                <c:pt idx="308">
                  <c:v>4/10/2014</c:v>
                </c:pt>
                <c:pt idx="309">
                  <c:v>4/22/2014</c:v>
                </c:pt>
                <c:pt idx="310">
                  <c:v>4/23/2014</c:v>
                </c:pt>
                <c:pt idx="311">
                  <c:v>4/25/2014</c:v>
                </c:pt>
                <c:pt idx="312">
                  <c:v>5/8/2014</c:v>
                </c:pt>
                <c:pt idx="313">
                  <c:v>5/9/2014</c:v>
                </c:pt>
                <c:pt idx="314">
                  <c:v>5/12/2014</c:v>
                </c:pt>
                <c:pt idx="315">
                  <c:v>5/13/2014</c:v>
                </c:pt>
                <c:pt idx="316">
                  <c:v>5/15/2014</c:v>
                </c:pt>
                <c:pt idx="317">
                  <c:v>5/16/2014</c:v>
                </c:pt>
                <c:pt idx="318">
                  <c:v>5/17/2014</c:v>
                </c:pt>
                <c:pt idx="319">
                  <c:v>5/18/2014</c:v>
                </c:pt>
                <c:pt idx="320">
                  <c:v>5/19/2014</c:v>
                </c:pt>
                <c:pt idx="321">
                  <c:v>5/20/2014</c:v>
                </c:pt>
                <c:pt idx="322">
                  <c:v>5/21/2014</c:v>
                </c:pt>
                <c:pt idx="323">
                  <c:v>5/25/2014</c:v>
                </c:pt>
                <c:pt idx="324">
                  <c:v>5/26/2014</c:v>
                </c:pt>
                <c:pt idx="325">
                  <c:v>5/29/2014</c:v>
                </c:pt>
                <c:pt idx="326">
                  <c:v>5/30/2014</c:v>
                </c:pt>
                <c:pt idx="327">
                  <c:v>5/31/2014</c:v>
                </c:pt>
                <c:pt idx="328">
                  <c:v>6/1/2014</c:v>
                </c:pt>
                <c:pt idx="329">
                  <c:v>6/4/2014</c:v>
                </c:pt>
                <c:pt idx="330">
                  <c:v>6/5/2014</c:v>
                </c:pt>
                <c:pt idx="331">
                  <c:v>6/6/2014</c:v>
                </c:pt>
                <c:pt idx="332">
                  <c:v>6/9/2014</c:v>
                </c:pt>
                <c:pt idx="333">
                  <c:v>6/10/2014</c:v>
                </c:pt>
                <c:pt idx="334">
                  <c:v>6/11/2014</c:v>
                </c:pt>
                <c:pt idx="335">
                  <c:v>6/13/2014</c:v>
                </c:pt>
                <c:pt idx="336">
                  <c:v>6/16/2014</c:v>
                </c:pt>
                <c:pt idx="337">
                  <c:v>6/17/2014</c:v>
                </c:pt>
                <c:pt idx="338">
                  <c:v>6/18/2014</c:v>
                </c:pt>
                <c:pt idx="339">
                  <c:v>6/19/2014</c:v>
                </c:pt>
                <c:pt idx="340">
                  <c:v>6/20/2014</c:v>
                </c:pt>
                <c:pt idx="341">
                  <c:v>6/21/2014</c:v>
                </c:pt>
                <c:pt idx="342">
                  <c:v>6/22/2014</c:v>
                </c:pt>
                <c:pt idx="343">
                  <c:v>7/1/2014</c:v>
                </c:pt>
                <c:pt idx="344">
                  <c:v>7/2/2014</c:v>
                </c:pt>
                <c:pt idx="345">
                  <c:v>7/3/2014</c:v>
                </c:pt>
                <c:pt idx="346">
                  <c:v>7/7/2014</c:v>
                </c:pt>
                <c:pt idx="347">
                  <c:v>7/8/2014</c:v>
                </c:pt>
                <c:pt idx="348">
                  <c:v>7/14/2014</c:v>
                </c:pt>
                <c:pt idx="349">
                  <c:v>7/15/2014</c:v>
                </c:pt>
                <c:pt idx="350">
                  <c:v>7/16/2014</c:v>
                </c:pt>
                <c:pt idx="351">
                  <c:v>7/19/2014</c:v>
                </c:pt>
                <c:pt idx="352">
                  <c:v>7/20/2014</c:v>
                </c:pt>
                <c:pt idx="353">
                  <c:v>7/21/2014</c:v>
                </c:pt>
                <c:pt idx="354">
                  <c:v>7/22/2014</c:v>
                </c:pt>
                <c:pt idx="355">
                  <c:v>7/23/2014</c:v>
                </c:pt>
                <c:pt idx="356">
                  <c:v>7/24/2014</c:v>
                </c:pt>
                <c:pt idx="357">
                  <c:v>7/25/2014</c:v>
                </c:pt>
                <c:pt idx="358">
                  <c:v>7/27/2014</c:v>
                </c:pt>
                <c:pt idx="359">
                  <c:v>7/28/2014</c:v>
                </c:pt>
                <c:pt idx="360">
                  <c:v>8/2/2014</c:v>
                </c:pt>
                <c:pt idx="361">
                  <c:v>8/3/2014</c:v>
                </c:pt>
                <c:pt idx="362">
                  <c:v>8/4/2014</c:v>
                </c:pt>
                <c:pt idx="363">
                  <c:v>8/6/2014</c:v>
                </c:pt>
                <c:pt idx="364">
                  <c:v>8/8/2014</c:v>
                </c:pt>
                <c:pt idx="365">
                  <c:v>8/9/2014</c:v>
                </c:pt>
                <c:pt idx="366">
                  <c:v>8/13/2014</c:v>
                </c:pt>
                <c:pt idx="367">
                  <c:v>8/14/2014</c:v>
                </c:pt>
                <c:pt idx="368">
                  <c:v>8/16/2014</c:v>
                </c:pt>
                <c:pt idx="369">
                  <c:v>8/17/2014</c:v>
                </c:pt>
                <c:pt idx="370">
                  <c:v>8/20/2014</c:v>
                </c:pt>
                <c:pt idx="371">
                  <c:v>8/21/2014</c:v>
                </c:pt>
                <c:pt idx="372">
                  <c:v>8/22/2014</c:v>
                </c:pt>
                <c:pt idx="373">
                  <c:v>8/25/2014</c:v>
                </c:pt>
                <c:pt idx="374">
                  <c:v>8/27/2014</c:v>
                </c:pt>
                <c:pt idx="375">
                  <c:v>8/31/2014</c:v>
                </c:pt>
                <c:pt idx="376">
                  <c:v>12/8/2014</c:v>
                </c:pt>
                <c:pt idx="377">
                  <c:v>12/28/2014</c:v>
                </c:pt>
                <c:pt idx="378">
                  <c:v>4/17/2015</c:v>
                </c:pt>
                <c:pt idx="379">
                  <c:v>4/20/2015</c:v>
                </c:pt>
                <c:pt idx="380">
                  <c:v>4/29/2015</c:v>
                </c:pt>
                <c:pt idx="381">
                  <c:v>5/2/2015</c:v>
                </c:pt>
                <c:pt idx="382">
                  <c:v>5/4/2015</c:v>
                </c:pt>
                <c:pt idx="383">
                  <c:v>5/15/2015</c:v>
                </c:pt>
                <c:pt idx="384">
                  <c:v>5/17/2015</c:v>
                </c:pt>
                <c:pt idx="385">
                  <c:v>5/18/2015</c:v>
                </c:pt>
                <c:pt idx="386">
                  <c:v>5/19/2015</c:v>
                </c:pt>
                <c:pt idx="387">
                  <c:v>5/23/2015</c:v>
                </c:pt>
                <c:pt idx="388">
                  <c:v>5/24/2015</c:v>
                </c:pt>
                <c:pt idx="389">
                  <c:v>5/25/2015</c:v>
                </c:pt>
                <c:pt idx="390">
                  <c:v>5/26/2015</c:v>
                </c:pt>
                <c:pt idx="391">
                  <c:v>5/27/2015</c:v>
                </c:pt>
                <c:pt idx="392">
                  <c:v>5/28/2015</c:v>
                </c:pt>
                <c:pt idx="393">
                  <c:v>5/30/2015</c:v>
                </c:pt>
                <c:pt idx="394">
                  <c:v>6/2/2015</c:v>
                </c:pt>
                <c:pt idx="395">
                  <c:v>6/3/2015</c:v>
                </c:pt>
                <c:pt idx="396">
                  <c:v>6/4/2015</c:v>
                </c:pt>
                <c:pt idx="397">
                  <c:v>6/5/2015</c:v>
                </c:pt>
                <c:pt idx="398">
                  <c:v>6/6/2015</c:v>
                </c:pt>
                <c:pt idx="399">
                  <c:v>6/7/2015</c:v>
                </c:pt>
                <c:pt idx="400">
                  <c:v>6/11/2015</c:v>
                </c:pt>
                <c:pt idx="401">
                  <c:v>6/12/2015</c:v>
                </c:pt>
                <c:pt idx="402">
                  <c:v>6/13/2015</c:v>
                </c:pt>
                <c:pt idx="403">
                  <c:v>6/14/2015</c:v>
                </c:pt>
                <c:pt idx="404">
                  <c:v>6/15/2015</c:v>
                </c:pt>
                <c:pt idx="405">
                  <c:v>6/16/2015</c:v>
                </c:pt>
                <c:pt idx="406">
                  <c:v>6/17/2015</c:v>
                </c:pt>
                <c:pt idx="407">
                  <c:v>6/18/2015</c:v>
                </c:pt>
                <c:pt idx="408">
                  <c:v>6/20/2015</c:v>
                </c:pt>
                <c:pt idx="409">
                  <c:v>6/21/2015</c:v>
                </c:pt>
                <c:pt idx="410">
                  <c:v>6/22/2015</c:v>
                </c:pt>
                <c:pt idx="411">
                  <c:v>6/23/2015</c:v>
                </c:pt>
                <c:pt idx="412">
                  <c:v>6/24/2015</c:v>
                </c:pt>
                <c:pt idx="413">
                  <c:v>6/26/2015</c:v>
                </c:pt>
                <c:pt idx="414">
                  <c:v>6/27/2015</c:v>
                </c:pt>
                <c:pt idx="415">
                  <c:v>6/28/2015</c:v>
                </c:pt>
                <c:pt idx="416">
                  <c:v>6/29/2015</c:v>
                </c:pt>
                <c:pt idx="417">
                  <c:v>6/30/2015</c:v>
                </c:pt>
                <c:pt idx="418">
                  <c:v>7/4/2015</c:v>
                </c:pt>
                <c:pt idx="419">
                  <c:v>7/5/2015</c:v>
                </c:pt>
                <c:pt idx="420">
                  <c:v>7/8/2015</c:v>
                </c:pt>
                <c:pt idx="421">
                  <c:v>7/12/2015</c:v>
                </c:pt>
                <c:pt idx="422">
                  <c:v>7/14/2015</c:v>
                </c:pt>
                <c:pt idx="423">
                  <c:v>7/15/2015</c:v>
                </c:pt>
                <c:pt idx="424">
                  <c:v>7/19/2015</c:v>
                </c:pt>
                <c:pt idx="425">
                  <c:v>7/20/2015</c:v>
                </c:pt>
                <c:pt idx="426">
                  <c:v>7/22/2015</c:v>
                </c:pt>
                <c:pt idx="427">
                  <c:v>7/23/2015</c:v>
                </c:pt>
                <c:pt idx="428">
                  <c:v>7/29/2015</c:v>
                </c:pt>
                <c:pt idx="429">
                  <c:v>8/6/2015</c:v>
                </c:pt>
                <c:pt idx="430">
                  <c:v>8/7/2015</c:v>
                </c:pt>
                <c:pt idx="431">
                  <c:v>8/8/2015</c:v>
                </c:pt>
                <c:pt idx="432">
                  <c:v>8/9/2015</c:v>
                </c:pt>
                <c:pt idx="433">
                  <c:v>8/14/2015</c:v>
                </c:pt>
                <c:pt idx="434">
                  <c:v>8/15/2015</c:v>
                </c:pt>
                <c:pt idx="435">
                  <c:v>8/18/2015</c:v>
                </c:pt>
                <c:pt idx="436">
                  <c:v>8/20/2015</c:v>
                </c:pt>
                <c:pt idx="437">
                  <c:v>8/23/2015</c:v>
                </c:pt>
                <c:pt idx="438">
                  <c:v>8/26/2015</c:v>
                </c:pt>
                <c:pt idx="439">
                  <c:v>9/1/2015</c:v>
                </c:pt>
                <c:pt idx="440">
                  <c:v>10/5/2015</c:v>
                </c:pt>
                <c:pt idx="441">
                  <c:v>11/19/2015</c:v>
                </c:pt>
                <c:pt idx="442">
                  <c:v>3/29/2017</c:v>
                </c:pt>
                <c:pt idx="443">
                  <c:v>4/22/2017</c:v>
                </c:pt>
                <c:pt idx="444">
                  <c:v>4/23/2017</c:v>
                </c:pt>
                <c:pt idx="445">
                  <c:v>4/24/2017</c:v>
                </c:pt>
                <c:pt idx="446">
                  <c:v>4/29/2017</c:v>
                </c:pt>
                <c:pt idx="447">
                  <c:v>5/3/2017</c:v>
                </c:pt>
                <c:pt idx="448">
                  <c:v>5/4/2017</c:v>
                </c:pt>
                <c:pt idx="449">
                  <c:v>5/9/2017</c:v>
                </c:pt>
                <c:pt idx="450">
                  <c:v>5/10/2017</c:v>
                </c:pt>
                <c:pt idx="451">
                  <c:v>5/11/2017</c:v>
                </c:pt>
                <c:pt idx="452">
                  <c:v>5/12/2017</c:v>
                </c:pt>
                <c:pt idx="453">
                  <c:v>5/15/2017</c:v>
                </c:pt>
                <c:pt idx="454">
                  <c:v>5/16/2017</c:v>
                </c:pt>
                <c:pt idx="455">
                  <c:v>5/17/2017</c:v>
                </c:pt>
                <c:pt idx="456">
                  <c:v>5/19/2017</c:v>
                </c:pt>
                <c:pt idx="457">
                  <c:v>5/20/2017</c:v>
                </c:pt>
                <c:pt idx="458">
                  <c:v>5/21/2017</c:v>
                </c:pt>
                <c:pt idx="459">
                  <c:v>5/22/2017</c:v>
                </c:pt>
                <c:pt idx="460">
                  <c:v>5/25/2017</c:v>
                </c:pt>
                <c:pt idx="461">
                  <c:v>5/26/2017</c:v>
                </c:pt>
                <c:pt idx="462">
                  <c:v>5/31/2017</c:v>
                </c:pt>
                <c:pt idx="463">
                  <c:v>6/1/2017</c:v>
                </c:pt>
                <c:pt idx="464">
                  <c:v>6/2/2017</c:v>
                </c:pt>
                <c:pt idx="465">
                  <c:v>6/3/2017</c:v>
                </c:pt>
                <c:pt idx="466">
                  <c:v>6/4/2017</c:v>
                </c:pt>
                <c:pt idx="467">
                  <c:v>6/5/2017</c:v>
                </c:pt>
                <c:pt idx="468">
                  <c:v>6/7/2017</c:v>
                </c:pt>
                <c:pt idx="469">
                  <c:v>6/9/2017</c:v>
                </c:pt>
                <c:pt idx="470">
                  <c:v>6/10/2017</c:v>
                </c:pt>
                <c:pt idx="471">
                  <c:v>6/11/2017</c:v>
                </c:pt>
                <c:pt idx="472">
                  <c:v>6/12/2017</c:v>
                </c:pt>
                <c:pt idx="473">
                  <c:v>6/13/2017</c:v>
                </c:pt>
                <c:pt idx="474">
                  <c:v>6/15/2017</c:v>
                </c:pt>
                <c:pt idx="475">
                  <c:v>6/16/2017</c:v>
                </c:pt>
                <c:pt idx="476">
                  <c:v>6/17/2017</c:v>
                </c:pt>
                <c:pt idx="477">
                  <c:v>6/18/2017</c:v>
                </c:pt>
                <c:pt idx="478">
                  <c:v>6/19/2017</c:v>
                </c:pt>
                <c:pt idx="479">
                  <c:v>6/20/2017</c:v>
                </c:pt>
                <c:pt idx="480">
                  <c:v>6/21/2017</c:v>
                </c:pt>
                <c:pt idx="481">
                  <c:v>6/26/2017</c:v>
                </c:pt>
                <c:pt idx="482">
                  <c:v>6/27/2017</c:v>
                </c:pt>
                <c:pt idx="483">
                  <c:v>6/28/2017</c:v>
                </c:pt>
                <c:pt idx="484">
                  <c:v>7/1/2017</c:v>
                </c:pt>
                <c:pt idx="485">
                  <c:v>7/2/2017</c:v>
                </c:pt>
                <c:pt idx="486">
                  <c:v>7/3/2017</c:v>
                </c:pt>
                <c:pt idx="487">
                  <c:v>7/4/2017</c:v>
                </c:pt>
                <c:pt idx="488">
                  <c:v>7/6/2017</c:v>
                </c:pt>
                <c:pt idx="489">
                  <c:v>7/7/2017</c:v>
                </c:pt>
                <c:pt idx="490">
                  <c:v>7/9/2017</c:v>
                </c:pt>
                <c:pt idx="491">
                  <c:v>7/11/2017</c:v>
                </c:pt>
                <c:pt idx="492">
                  <c:v>7/12/2017</c:v>
                </c:pt>
                <c:pt idx="493">
                  <c:v>7/13/2017</c:v>
                </c:pt>
                <c:pt idx="494">
                  <c:v>7/16/2017</c:v>
                </c:pt>
                <c:pt idx="495">
                  <c:v>7/17/2017</c:v>
                </c:pt>
                <c:pt idx="496">
                  <c:v>7/21/2017</c:v>
                </c:pt>
                <c:pt idx="497">
                  <c:v>7/22/2017</c:v>
                </c:pt>
                <c:pt idx="498">
                  <c:v>7/31/2017</c:v>
                </c:pt>
                <c:pt idx="499">
                  <c:v>8/1/2017</c:v>
                </c:pt>
                <c:pt idx="500">
                  <c:v>8/2/2017</c:v>
                </c:pt>
                <c:pt idx="501">
                  <c:v>8/3/2017</c:v>
                </c:pt>
                <c:pt idx="502">
                  <c:v>8/14/2017</c:v>
                </c:pt>
                <c:pt idx="503">
                  <c:v>8/21/2017</c:v>
                </c:pt>
                <c:pt idx="504">
                  <c:v>8/23/2017</c:v>
                </c:pt>
                <c:pt idx="505">
                  <c:v>9/2/2017</c:v>
                </c:pt>
                <c:pt idx="506">
                  <c:v>9/8/2017</c:v>
                </c:pt>
                <c:pt idx="507">
                  <c:v>9/11/2017</c:v>
                </c:pt>
                <c:pt idx="508">
                  <c:v>4/19/2018</c:v>
                </c:pt>
                <c:pt idx="509">
                  <c:v>4/23/2018</c:v>
                </c:pt>
                <c:pt idx="510">
                  <c:v>4/27/2018</c:v>
                </c:pt>
                <c:pt idx="511">
                  <c:v>5/1/2018</c:v>
                </c:pt>
                <c:pt idx="512">
                  <c:v>5/2/2018</c:v>
                </c:pt>
                <c:pt idx="513">
                  <c:v>5/8/2018</c:v>
                </c:pt>
                <c:pt idx="514">
                  <c:v>5/15/2018</c:v>
                </c:pt>
                <c:pt idx="515">
                  <c:v>5/23/2018</c:v>
                </c:pt>
                <c:pt idx="516">
                  <c:v>5/24/2018</c:v>
                </c:pt>
                <c:pt idx="517">
                  <c:v>5/26/2018</c:v>
                </c:pt>
                <c:pt idx="518">
                  <c:v>5/28/2018</c:v>
                </c:pt>
                <c:pt idx="519">
                  <c:v>6/1/2018</c:v>
                </c:pt>
                <c:pt idx="520">
                  <c:v>6/2/2018</c:v>
                </c:pt>
                <c:pt idx="521">
                  <c:v>6/3/2018</c:v>
                </c:pt>
                <c:pt idx="522">
                  <c:v>6/6/2018</c:v>
                </c:pt>
                <c:pt idx="523">
                  <c:v>6/8/2018</c:v>
                </c:pt>
                <c:pt idx="524">
                  <c:v>6/9/2018</c:v>
                </c:pt>
                <c:pt idx="525">
                  <c:v>6/10/2018</c:v>
                </c:pt>
                <c:pt idx="526">
                  <c:v>6/12/2018</c:v>
                </c:pt>
                <c:pt idx="527">
                  <c:v>6/13/2018</c:v>
                </c:pt>
                <c:pt idx="528">
                  <c:v>6/19/2018</c:v>
                </c:pt>
                <c:pt idx="529">
                  <c:v>6/20/2018</c:v>
                </c:pt>
                <c:pt idx="530">
                  <c:v>6/21/2018</c:v>
                </c:pt>
                <c:pt idx="531">
                  <c:v>6/22/2018</c:v>
                </c:pt>
                <c:pt idx="532">
                  <c:v>6/23/2018</c:v>
                </c:pt>
                <c:pt idx="533">
                  <c:v>6/24/2018</c:v>
                </c:pt>
                <c:pt idx="534">
                  <c:v>6/25/2018</c:v>
                </c:pt>
                <c:pt idx="535">
                  <c:v>6/26/2018</c:v>
                </c:pt>
                <c:pt idx="536">
                  <c:v>6/27/2018</c:v>
                </c:pt>
                <c:pt idx="537">
                  <c:v>7/1/2018</c:v>
                </c:pt>
                <c:pt idx="538">
                  <c:v>7/3/2018</c:v>
                </c:pt>
                <c:pt idx="539">
                  <c:v>7/11/2018</c:v>
                </c:pt>
                <c:pt idx="540">
                  <c:v>7/12/2018</c:v>
                </c:pt>
                <c:pt idx="541">
                  <c:v>7/13/2018</c:v>
                </c:pt>
                <c:pt idx="542">
                  <c:v>7/14/2018</c:v>
                </c:pt>
                <c:pt idx="543">
                  <c:v>7/15/2018</c:v>
                </c:pt>
                <c:pt idx="544">
                  <c:v>7/22/2018</c:v>
                </c:pt>
                <c:pt idx="545">
                  <c:v>7/25/2018</c:v>
                </c:pt>
                <c:pt idx="546">
                  <c:v>7/26/2018</c:v>
                </c:pt>
                <c:pt idx="547">
                  <c:v>7/28/2018</c:v>
                </c:pt>
              </c:strCache>
            </c:strRef>
          </c:cat>
          <c:val>
            <c:numRef>
              <c:f>'table  for temp and rain fall'!$D$4:$D$552</c:f>
              <c:numCache>
                <c:formatCode>General</c:formatCode>
                <c:ptCount val="5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13.8</c:v>
                </c:pt>
                <c:pt idx="8">
                  <c:v>0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0.2</c:v>
                </c:pt>
                <c:pt idx="14">
                  <c:v>0</c:v>
                </c:pt>
                <c:pt idx="15">
                  <c:v>0.2</c:v>
                </c:pt>
                <c:pt idx="16">
                  <c:v>0.8</c:v>
                </c:pt>
                <c:pt idx="17">
                  <c:v>0.6</c:v>
                </c:pt>
                <c:pt idx="18">
                  <c:v>6.333333333333333</c:v>
                </c:pt>
                <c:pt idx="19">
                  <c:v>4.3999999999999995</c:v>
                </c:pt>
                <c:pt idx="20">
                  <c:v>5.2</c:v>
                </c:pt>
                <c:pt idx="21">
                  <c:v>0.2</c:v>
                </c:pt>
                <c:pt idx="22">
                  <c:v>0</c:v>
                </c:pt>
                <c:pt idx="23">
                  <c:v>0.1</c:v>
                </c:pt>
                <c:pt idx="24">
                  <c:v>0.4</c:v>
                </c:pt>
                <c:pt idx="25">
                  <c:v>0.2</c:v>
                </c:pt>
                <c:pt idx="26">
                  <c:v>0</c:v>
                </c:pt>
                <c:pt idx="27">
                  <c:v>0.2</c:v>
                </c:pt>
                <c:pt idx="28">
                  <c:v>0.1</c:v>
                </c:pt>
                <c:pt idx="29">
                  <c:v>2.9333333333333336</c:v>
                </c:pt>
                <c:pt idx="30">
                  <c:v>2.2000000000000002</c:v>
                </c:pt>
                <c:pt idx="31">
                  <c:v>6.6666666666666666E-2</c:v>
                </c:pt>
                <c:pt idx="32">
                  <c:v>0.1</c:v>
                </c:pt>
                <c:pt idx="33">
                  <c:v>0</c:v>
                </c:pt>
                <c:pt idx="34">
                  <c:v>0.70000000000000007</c:v>
                </c:pt>
                <c:pt idx="35">
                  <c:v>0.2</c:v>
                </c:pt>
                <c:pt idx="36">
                  <c:v>0.2</c:v>
                </c:pt>
                <c:pt idx="37">
                  <c:v>0</c:v>
                </c:pt>
                <c:pt idx="38">
                  <c:v>0.1</c:v>
                </c:pt>
                <c:pt idx="39">
                  <c:v>0</c:v>
                </c:pt>
                <c:pt idx="40">
                  <c:v>0</c:v>
                </c:pt>
                <c:pt idx="41">
                  <c:v>0.2</c:v>
                </c:pt>
                <c:pt idx="42">
                  <c:v>0</c:v>
                </c:pt>
                <c:pt idx="43">
                  <c:v>1.6</c:v>
                </c:pt>
                <c:pt idx="44">
                  <c:v>0</c:v>
                </c:pt>
                <c:pt idx="45">
                  <c:v>0.1</c:v>
                </c:pt>
                <c:pt idx="46">
                  <c:v>0</c:v>
                </c:pt>
                <c:pt idx="47">
                  <c:v>36.200000000000003</c:v>
                </c:pt>
                <c:pt idx="48">
                  <c:v>0.2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4.2</c:v>
                </c:pt>
                <c:pt idx="55">
                  <c:v>0</c:v>
                </c:pt>
                <c:pt idx="56">
                  <c:v>0.2</c:v>
                </c:pt>
                <c:pt idx="57">
                  <c:v>0</c:v>
                </c:pt>
                <c:pt idx="58">
                  <c:v>0.05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0.79999999999999993</c:v>
                </c:pt>
                <c:pt idx="63">
                  <c:v>0</c:v>
                </c:pt>
                <c:pt idx="64">
                  <c:v>0</c:v>
                </c:pt>
                <c:pt idx="65">
                  <c:v>7.5333333333333341</c:v>
                </c:pt>
                <c:pt idx="66">
                  <c:v>0.1</c:v>
                </c:pt>
                <c:pt idx="67">
                  <c:v>0</c:v>
                </c:pt>
                <c:pt idx="68">
                  <c:v>0.6</c:v>
                </c:pt>
                <c:pt idx="69">
                  <c:v>0.1</c:v>
                </c:pt>
                <c:pt idx="70">
                  <c:v>0</c:v>
                </c:pt>
                <c:pt idx="71">
                  <c:v>0.2</c:v>
                </c:pt>
                <c:pt idx="72">
                  <c:v>0</c:v>
                </c:pt>
                <c:pt idx="73">
                  <c:v>0</c:v>
                </c:pt>
                <c:pt idx="74">
                  <c:v>0.33333333333333331</c:v>
                </c:pt>
                <c:pt idx="75">
                  <c:v>0.4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0.2</c:v>
                </c:pt>
                <c:pt idx="81">
                  <c:v>2.6</c:v>
                </c:pt>
                <c:pt idx="82">
                  <c:v>0.1</c:v>
                </c:pt>
                <c:pt idx="83">
                  <c:v>0</c:v>
                </c:pt>
                <c:pt idx="84">
                  <c:v>0.2</c:v>
                </c:pt>
                <c:pt idx="85">
                  <c:v>4.3</c:v>
                </c:pt>
                <c:pt idx="86">
                  <c:v>2.1333333333333333</c:v>
                </c:pt>
                <c:pt idx="87">
                  <c:v>0.05</c:v>
                </c:pt>
                <c:pt idx="88">
                  <c:v>0</c:v>
                </c:pt>
                <c:pt idx="89">
                  <c:v>0.2</c:v>
                </c:pt>
                <c:pt idx="90">
                  <c:v>0</c:v>
                </c:pt>
                <c:pt idx="91">
                  <c:v>0.2</c:v>
                </c:pt>
                <c:pt idx="92">
                  <c:v>0.30000000000000004</c:v>
                </c:pt>
                <c:pt idx="93">
                  <c:v>0.05</c:v>
                </c:pt>
                <c:pt idx="94">
                  <c:v>0.2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0.8</c:v>
                </c:pt>
                <c:pt idx="99">
                  <c:v>0.2</c:v>
                </c:pt>
                <c:pt idx="100">
                  <c:v>0</c:v>
                </c:pt>
                <c:pt idx="101">
                  <c:v>2.8</c:v>
                </c:pt>
                <c:pt idx="102">
                  <c:v>0.2</c:v>
                </c:pt>
                <c:pt idx="103">
                  <c:v>0.20000000000000004</c:v>
                </c:pt>
                <c:pt idx="104">
                  <c:v>0.55000000000000004</c:v>
                </c:pt>
                <c:pt idx="105">
                  <c:v>23.4</c:v>
                </c:pt>
                <c:pt idx="106">
                  <c:v>6.6666666666666666E-2</c:v>
                </c:pt>
                <c:pt idx="107">
                  <c:v>0</c:v>
                </c:pt>
                <c:pt idx="108">
                  <c:v>5.4</c:v>
                </c:pt>
                <c:pt idx="109">
                  <c:v>3.8</c:v>
                </c:pt>
                <c:pt idx="110">
                  <c:v>0</c:v>
                </c:pt>
                <c:pt idx="111">
                  <c:v>0</c:v>
                </c:pt>
                <c:pt idx="112">
                  <c:v>1.7</c:v>
                </c:pt>
                <c:pt idx="113">
                  <c:v>0</c:v>
                </c:pt>
                <c:pt idx="114">
                  <c:v>6.6666666666666666E-2</c:v>
                </c:pt>
                <c:pt idx="115">
                  <c:v>0</c:v>
                </c:pt>
                <c:pt idx="116">
                  <c:v>0</c:v>
                </c:pt>
                <c:pt idx="117">
                  <c:v>1.4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0.1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0.3</c:v>
                </c:pt>
                <c:pt idx="136">
                  <c:v>6.6666666666666666E-2</c:v>
                </c:pt>
                <c:pt idx="137">
                  <c:v>0.4</c:v>
                </c:pt>
                <c:pt idx="138">
                  <c:v>0.2</c:v>
                </c:pt>
                <c:pt idx="139">
                  <c:v>0.46666666666666662</c:v>
                </c:pt>
                <c:pt idx="140">
                  <c:v>0</c:v>
                </c:pt>
                <c:pt idx="141">
                  <c:v>0</c:v>
                </c:pt>
                <c:pt idx="142">
                  <c:v>0.1</c:v>
                </c:pt>
                <c:pt idx="143">
                  <c:v>0</c:v>
                </c:pt>
                <c:pt idx="144">
                  <c:v>0.8</c:v>
                </c:pt>
                <c:pt idx="145">
                  <c:v>2</c:v>
                </c:pt>
                <c:pt idx="146">
                  <c:v>0.2</c:v>
                </c:pt>
                <c:pt idx="147">
                  <c:v>0.8666666666666667</c:v>
                </c:pt>
                <c:pt idx="148">
                  <c:v>0</c:v>
                </c:pt>
                <c:pt idx="149">
                  <c:v>1.8</c:v>
                </c:pt>
                <c:pt idx="150">
                  <c:v>0.2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</c:v>
                </c:pt>
                <c:pt idx="155">
                  <c:v>0.20000000000000004</c:v>
                </c:pt>
                <c:pt idx="156">
                  <c:v>0.1</c:v>
                </c:pt>
                <c:pt idx="157">
                  <c:v>6.6666666666666666E-2</c:v>
                </c:pt>
                <c:pt idx="158">
                  <c:v>0</c:v>
                </c:pt>
                <c:pt idx="159">
                  <c:v>0.2</c:v>
                </c:pt>
                <c:pt idx="160">
                  <c:v>0.1</c:v>
                </c:pt>
                <c:pt idx="161">
                  <c:v>6.6666666666666666E-2</c:v>
                </c:pt>
                <c:pt idx="162">
                  <c:v>1.2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6.6666666666666666E-2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11</c:v>
                </c:pt>
                <c:pt idx="171">
                  <c:v>0</c:v>
                </c:pt>
                <c:pt idx="172">
                  <c:v>0</c:v>
                </c:pt>
                <c:pt idx="173">
                  <c:v>2.2000000000000002</c:v>
                </c:pt>
                <c:pt idx="174">
                  <c:v>0.1</c:v>
                </c:pt>
                <c:pt idx="175">
                  <c:v>0</c:v>
                </c:pt>
                <c:pt idx="176">
                  <c:v>1.3</c:v>
                </c:pt>
                <c:pt idx="177">
                  <c:v>0.53333333333333333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0.1</c:v>
                </c:pt>
                <c:pt idx="185">
                  <c:v>0</c:v>
                </c:pt>
                <c:pt idx="186">
                  <c:v>0.4</c:v>
                </c:pt>
                <c:pt idx="187">
                  <c:v>0</c:v>
                </c:pt>
                <c:pt idx="188">
                  <c:v>6.6666666666666666E-2</c:v>
                </c:pt>
                <c:pt idx="189">
                  <c:v>6.6666666666666666E-2</c:v>
                </c:pt>
                <c:pt idx="190">
                  <c:v>0.8</c:v>
                </c:pt>
                <c:pt idx="191">
                  <c:v>0</c:v>
                </c:pt>
                <c:pt idx="192">
                  <c:v>0</c:v>
                </c:pt>
                <c:pt idx="193">
                  <c:v>0.1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0.75</c:v>
                </c:pt>
                <c:pt idx="198">
                  <c:v>9.9333333333333336</c:v>
                </c:pt>
                <c:pt idx="199">
                  <c:v>0.15000000000000002</c:v>
                </c:pt>
                <c:pt idx="200">
                  <c:v>0.39999999999999997</c:v>
                </c:pt>
                <c:pt idx="201">
                  <c:v>0</c:v>
                </c:pt>
                <c:pt idx="202">
                  <c:v>0</c:v>
                </c:pt>
                <c:pt idx="203">
                  <c:v>0.2</c:v>
                </c:pt>
                <c:pt idx="204">
                  <c:v>0</c:v>
                </c:pt>
                <c:pt idx="205">
                  <c:v>0</c:v>
                </c:pt>
                <c:pt idx="206">
                  <c:v>6.6666666666666666E-2</c:v>
                </c:pt>
                <c:pt idx="207">
                  <c:v>0</c:v>
                </c:pt>
                <c:pt idx="208">
                  <c:v>0</c:v>
                </c:pt>
                <c:pt idx="209">
                  <c:v>0.33333333333333331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0.3</c:v>
                </c:pt>
                <c:pt idx="215">
                  <c:v>0.2</c:v>
                </c:pt>
                <c:pt idx="216">
                  <c:v>6.6666666666666666E-2</c:v>
                </c:pt>
                <c:pt idx="217">
                  <c:v>0</c:v>
                </c:pt>
                <c:pt idx="218">
                  <c:v>0</c:v>
                </c:pt>
                <c:pt idx="219">
                  <c:v>4.4000000000000004</c:v>
                </c:pt>
                <c:pt idx="220">
                  <c:v>0.2</c:v>
                </c:pt>
                <c:pt idx="221">
                  <c:v>0.6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2</c:v>
                </c:pt>
                <c:pt idx="227">
                  <c:v>3.2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0.2</c:v>
                </c:pt>
                <c:pt idx="233">
                  <c:v>0</c:v>
                </c:pt>
                <c:pt idx="234">
                  <c:v>0.4</c:v>
                </c:pt>
                <c:pt idx="235">
                  <c:v>0</c:v>
                </c:pt>
                <c:pt idx="236">
                  <c:v>0.2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0.13333333333333333</c:v>
                </c:pt>
                <c:pt idx="242">
                  <c:v>2.3000000000000003</c:v>
                </c:pt>
                <c:pt idx="243">
                  <c:v>0</c:v>
                </c:pt>
                <c:pt idx="244">
                  <c:v>0.66666666666666663</c:v>
                </c:pt>
                <c:pt idx="245">
                  <c:v>0</c:v>
                </c:pt>
                <c:pt idx="246">
                  <c:v>0</c:v>
                </c:pt>
                <c:pt idx="247">
                  <c:v>0.2</c:v>
                </c:pt>
                <c:pt idx="248">
                  <c:v>0.1</c:v>
                </c:pt>
                <c:pt idx="249">
                  <c:v>0.1</c:v>
                </c:pt>
                <c:pt idx="250">
                  <c:v>0.60000000000000009</c:v>
                </c:pt>
                <c:pt idx="251">
                  <c:v>0.2</c:v>
                </c:pt>
                <c:pt idx="252">
                  <c:v>0.2</c:v>
                </c:pt>
                <c:pt idx="253">
                  <c:v>2.6</c:v>
                </c:pt>
                <c:pt idx="254">
                  <c:v>0.3</c:v>
                </c:pt>
                <c:pt idx="255">
                  <c:v>0</c:v>
                </c:pt>
                <c:pt idx="256">
                  <c:v>6.6666666666666666E-2</c:v>
                </c:pt>
                <c:pt idx="257">
                  <c:v>0</c:v>
                </c:pt>
                <c:pt idx="258">
                  <c:v>1</c:v>
                </c:pt>
                <c:pt idx="259">
                  <c:v>0.2</c:v>
                </c:pt>
                <c:pt idx="260">
                  <c:v>0</c:v>
                </c:pt>
                <c:pt idx="261">
                  <c:v>11.733333333333334</c:v>
                </c:pt>
                <c:pt idx="262">
                  <c:v>2.4</c:v>
                </c:pt>
                <c:pt idx="263">
                  <c:v>3.6</c:v>
                </c:pt>
                <c:pt idx="264">
                  <c:v>0</c:v>
                </c:pt>
                <c:pt idx="265">
                  <c:v>0.2</c:v>
                </c:pt>
                <c:pt idx="266">
                  <c:v>0.6</c:v>
                </c:pt>
                <c:pt idx="267">
                  <c:v>0</c:v>
                </c:pt>
                <c:pt idx="268">
                  <c:v>0.93333333333333346</c:v>
                </c:pt>
                <c:pt idx="269">
                  <c:v>0</c:v>
                </c:pt>
                <c:pt idx="270">
                  <c:v>0</c:v>
                </c:pt>
                <c:pt idx="271">
                  <c:v>1.6</c:v>
                </c:pt>
                <c:pt idx="272">
                  <c:v>0</c:v>
                </c:pt>
                <c:pt idx="273">
                  <c:v>0</c:v>
                </c:pt>
                <c:pt idx="274">
                  <c:v>0.2</c:v>
                </c:pt>
                <c:pt idx="275">
                  <c:v>0.2</c:v>
                </c:pt>
                <c:pt idx="276">
                  <c:v>0.13333333333333333</c:v>
                </c:pt>
                <c:pt idx="277">
                  <c:v>0.13333333333333333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0.04</c:v>
                </c:pt>
                <c:pt idx="283">
                  <c:v>0.25</c:v>
                </c:pt>
                <c:pt idx="284">
                  <c:v>0.20000000000000004</c:v>
                </c:pt>
                <c:pt idx="285">
                  <c:v>0.13333333333333333</c:v>
                </c:pt>
                <c:pt idx="286">
                  <c:v>0.7</c:v>
                </c:pt>
                <c:pt idx="287">
                  <c:v>0</c:v>
                </c:pt>
                <c:pt idx="288">
                  <c:v>0.5</c:v>
                </c:pt>
                <c:pt idx="289">
                  <c:v>0</c:v>
                </c:pt>
                <c:pt idx="290">
                  <c:v>9.8000000000000007</c:v>
                </c:pt>
                <c:pt idx="291">
                  <c:v>0.5</c:v>
                </c:pt>
                <c:pt idx="292">
                  <c:v>2.3000000000000003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0.1</c:v>
                </c:pt>
                <c:pt idx="297">
                  <c:v>0.2</c:v>
                </c:pt>
                <c:pt idx="298">
                  <c:v>0.1</c:v>
                </c:pt>
                <c:pt idx="299">
                  <c:v>0</c:v>
                </c:pt>
                <c:pt idx="300">
                  <c:v>0.05</c:v>
                </c:pt>
                <c:pt idx="301">
                  <c:v>0</c:v>
                </c:pt>
                <c:pt idx="302">
                  <c:v>0</c:v>
                </c:pt>
                <c:pt idx="303">
                  <c:v>1.2</c:v>
                </c:pt>
                <c:pt idx="304">
                  <c:v>0</c:v>
                </c:pt>
                <c:pt idx="305">
                  <c:v>0.4</c:v>
                </c:pt>
                <c:pt idx="306">
                  <c:v>0.13333333333333333</c:v>
                </c:pt>
                <c:pt idx="307">
                  <c:v>0</c:v>
                </c:pt>
                <c:pt idx="308">
                  <c:v>0.1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6.6666666666666666E-2</c:v>
                </c:pt>
                <c:pt idx="315">
                  <c:v>0.1</c:v>
                </c:pt>
                <c:pt idx="316">
                  <c:v>0.13333333333333333</c:v>
                </c:pt>
                <c:pt idx="317">
                  <c:v>0</c:v>
                </c:pt>
                <c:pt idx="318">
                  <c:v>0.1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0.2</c:v>
                </c:pt>
                <c:pt idx="326">
                  <c:v>0.04</c:v>
                </c:pt>
                <c:pt idx="327">
                  <c:v>0</c:v>
                </c:pt>
                <c:pt idx="328">
                  <c:v>2.8</c:v>
                </c:pt>
                <c:pt idx="329">
                  <c:v>6.6666666666666666E-2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0.20000000000000004</c:v>
                </c:pt>
                <c:pt idx="335">
                  <c:v>0.1</c:v>
                </c:pt>
                <c:pt idx="336">
                  <c:v>0</c:v>
                </c:pt>
                <c:pt idx="337">
                  <c:v>0.8</c:v>
                </c:pt>
                <c:pt idx="338">
                  <c:v>0.3</c:v>
                </c:pt>
                <c:pt idx="339">
                  <c:v>0</c:v>
                </c:pt>
                <c:pt idx="340">
                  <c:v>2.9</c:v>
                </c:pt>
                <c:pt idx="341">
                  <c:v>0.2</c:v>
                </c:pt>
                <c:pt idx="342">
                  <c:v>1.1200000000000001</c:v>
                </c:pt>
                <c:pt idx="343">
                  <c:v>0</c:v>
                </c:pt>
                <c:pt idx="344">
                  <c:v>0</c:v>
                </c:pt>
                <c:pt idx="345">
                  <c:v>0.04</c:v>
                </c:pt>
                <c:pt idx="346">
                  <c:v>0.8</c:v>
                </c:pt>
                <c:pt idx="347">
                  <c:v>0</c:v>
                </c:pt>
                <c:pt idx="348">
                  <c:v>0.1</c:v>
                </c:pt>
                <c:pt idx="349">
                  <c:v>0.5</c:v>
                </c:pt>
                <c:pt idx="350">
                  <c:v>0.8</c:v>
                </c:pt>
                <c:pt idx="351">
                  <c:v>0</c:v>
                </c:pt>
                <c:pt idx="352">
                  <c:v>6.6666666666666666E-2</c:v>
                </c:pt>
                <c:pt idx="353">
                  <c:v>0.04</c:v>
                </c:pt>
                <c:pt idx="354">
                  <c:v>0.05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0.3</c:v>
                </c:pt>
                <c:pt idx="359">
                  <c:v>0.2</c:v>
                </c:pt>
                <c:pt idx="360">
                  <c:v>1.6</c:v>
                </c:pt>
                <c:pt idx="361">
                  <c:v>0.2</c:v>
                </c:pt>
                <c:pt idx="362">
                  <c:v>0</c:v>
                </c:pt>
                <c:pt idx="363">
                  <c:v>0.2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1.8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22.4</c:v>
                </c:pt>
                <c:pt idx="378">
                  <c:v>2.9499999999999997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0.8</c:v>
                </c:pt>
                <c:pt idx="387">
                  <c:v>0</c:v>
                </c:pt>
                <c:pt idx="388">
                  <c:v>0.05</c:v>
                </c:pt>
                <c:pt idx="389">
                  <c:v>0</c:v>
                </c:pt>
                <c:pt idx="390">
                  <c:v>0.12000000000000002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0.19999999999999998</c:v>
                </c:pt>
                <c:pt idx="396">
                  <c:v>0</c:v>
                </c:pt>
                <c:pt idx="397">
                  <c:v>0</c:v>
                </c:pt>
                <c:pt idx="398">
                  <c:v>0.1</c:v>
                </c:pt>
                <c:pt idx="399">
                  <c:v>0</c:v>
                </c:pt>
                <c:pt idx="400">
                  <c:v>6.6666666666666666E-2</c:v>
                </c:pt>
                <c:pt idx="401">
                  <c:v>0.05</c:v>
                </c:pt>
                <c:pt idx="402">
                  <c:v>0</c:v>
                </c:pt>
                <c:pt idx="403">
                  <c:v>0</c:v>
                </c:pt>
                <c:pt idx="404">
                  <c:v>2.5333333333333337</c:v>
                </c:pt>
                <c:pt idx="405">
                  <c:v>10.799999999999999</c:v>
                </c:pt>
                <c:pt idx="406">
                  <c:v>15</c:v>
                </c:pt>
                <c:pt idx="407">
                  <c:v>22.4</c:v>
                </c:pt>
                <c:pt idx="408">
                  <c:v>0.3</c:v>
                </c:pt>
                <c:pt idx="409">
                  <c:v>6.6666666666666666E-2</c:v>
                </c:pt>
                <c:pt idx="410">
                  <c:v>6.6666666666666666E-2</c:v>
                </c:pt>
                <c:pt idx="411">
                  <c:v>0.1</c:v>
                </c:pt>
                <c:pt idx="412">
                  <c:v>2.4</c:v>
                </c:pt>
                <c:pt idx="413">
                  <c:v>0.2</c:v>
                </c:pt>
                <c:pt idx="414">
                  <c:v>0.26666666666666666</c:v>
                </c:pt>
                <c:pt idx="415">
                  <c:v>0.13333333333333333</c:v>
                </c:pt>
                <c:pt idx="416">
                  <c:v>0</c:v>
                </c:pt>
                <c:pt idx="417">
                  <c:v>0.15000000000000002</c:v>
                </c:pt>
                <c:pt idx="418">
                  <c:v>0</c:v>
                </c:pt>
                <c:pt idx="419">
                  <c:v>0.27999999999999997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3.5333333333333332</c:v>
                </c:pt>
                <c:pt idx="428">
                  <c:v>0</c:v>
                </c:pt>
                <c:pt idx="429">
                  <c:v>0</c:v>
                </c:pt>
                <c:pt idx="430">
                  <c:v>0.2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0.4</c:v>
                </c:pt>
                <c:pt idx="436">
                  <c:v>0</c:v>
                </c:pt>
                <c:pt idx="437">
                  <c:v>0.8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0.6</c:v>
                </c:pt>
                <c:pt idx="445">
                  <c:v>0.2</c:v>
                </c:pt>
                <c:pt idx="446">
                  <c:v>2.8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0.04</c:v>
                </c:pt>
                <c:pt idx="452">
                  <c:v>0</c:v>
                </c:pt>
                <c:pt idx="453">
                  <c:v>0.2</c:v>
                </c:pt>
                <c:pt idx="454">
                  <c:v>0</c:v>
                </c:pt>
                <c:pt idx="455">
                  <c:v>0</c:v>
                </c:pt>
                <c:pt idx="456">
                  <c:v>5.5</c:v>
                </c:pt>
                <c:pt idx="457">
                  <c:v>6.8666666666666671</c:v>
                </c:pt>
                <c:pt idx="458">
                  <c:v>0.1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2.7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0.44999999999999996</c:v>
                </c:pt>
                <c:pt idx="472">
                  <c:v>0</c:v>
                </c:pt>
                <c:pt idx="473">
                  <c:v>0.30000000000000004</c:v>
                </c:pt>
                <c:pt idx="474">
                  <c:v>0.12000000000000002</c:v>
                </c:pt>
                <c:pt idx="475">
                  <c:v>0.50000000000000011</c:v>
                </c:pt>
                <c:pt idx="476">
                  <c:v>3.3333333333333333E-2</c:v>
                </c:pt>
                <c:pt idx="477">
                  <c:v>0.2</c:v>
                </c:pt>
                <c:pt idx="478">
                  <c:v>0</c:v>
                </c:pt>
                <c:pt idx="479">
                  <c:v>0.2</c:v>
                </c:pt>
                <c:pt idx="480">
                  <c:v>0.4</c:v>
                </c:pt>
                <c:pt idx="481">
                  <c:v>1</c:v>
                </c:pt>
                <c:pt idx="482">
                  <c:v>0</c:v>
                </c:pt>
                <c:pt idx="483">
                  <c:v>0.1</c:v>
                </c:pt>
                <c:pt idx="484">
                  <c:v>0</c:v>
                </c:pt>
                <c:pt idx="485">
                  <c:v>0.1</c:v>
                </c:pt>
                <c:pt idx="486">
                  <c:v>0</c:v>
                </c:pt>
                <c:pt idx="487">
                  <c:v>4.8</c:v>
                </c:pt>
                <c:pt idx="488">
                  <c:v>15.6</c:v>
                </c:pt>
                <c:pt idx="489">
                  <c:v>0.4</c:v>
                </c:pt>
                <c:pt idx="490">
                  <c:v>0.2</c:v>
                </c:pt>
                <c:pt idx="491">
                  <c:v>0.1</c:v>
                </c:pt>
                <c:pt idx="492">
                  <c:v>0.1</c:v>
                </c:pt>
                <c:pt idx="493">
                  <c:v>0.2</c:v>
                </c:pt>
                <c:pt idx="494">
                  <c:v>0</c:v>
                </c:pt>
                <c:pt idx="495">
                  <c:v>0</c:v>
                </c:pt>
                <c:pt idx="496">
                  <c:v>0.2</c:v>
                </c:pt>
                <c:pt idx="497">
                  <c:v>0</c:v>
                </c:pt>
                <c:pt idx="498">
                  <c:v>4.4000000000000004</c:v>
                </c:pt>
                <c:pt idx="499">
                  <c:v>1.4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7</c:v>
                </c:pt>
                <c:pt idx="507">
                  <c:v>0</c:v>
                </c:pt>
                <c:pt idx="508">
                  <c:v>0</c:v>
                </c:pt>
                <c:pt idx="509">
                  <c:v>0.2</c:v>
                </c:pt>
                <c:pt idx="510">
                  <c:v>0</c:v>
                </c:pt>
                <c:pt idx="511">
                  <c:v>0</c:v>
                </c:pt>
                <c:pt idx="512">
                  <c:v>6.6666666666666666E-2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0.1</c:v>
                </c:pt>
                <c:pt idx="519">
                  <c:v>0</c:v>
                </c:pt>
                <c:pt idx="520">
                  <c:v>0.2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6.1333333333333329</c:v>
                </c:pt>
                <c:pt idx="525">
                  <c:v>0.2</c:v>
                </c:pt>
                <c:pt idx="526">
                  <c:v>0</c:v>
                </c:pt>
                <c:pt idx="527">
                  <c:v>3.9000000000000004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6.6666666666666666E-2</c:v>
                </c:pt>
                <c:pt idx="532">
                  <c:v>0</c:v>
                </c:pt>
                <c:pt idx="533">
                  <c:v>0</c:v>
                </c:pt>
                <c:pt idx="534">
                  <c:v>0.1</c:v>
                </c:pt>
                <c:pt idx="535">
                  <c:v>0</c:v>
                </c:pt>
                <c:pt idx="536">
                  <c:v>0.24</c:v>
                </c:pt>
                <c:pt idx="537">
                  <c:v>0</c:v>
                </c:pt>
                <c:pt idx="538">
                  <c:v>0.3</c:v>
                </c:pt>
                <c:pt idx="539">
                  <c:v>0</c:v>
                </c:pt>
                <c:pt idx="540">
                  <c:v>2.0666666666666669</c:v>
                </c:pt>
                <c:pt idx="541">
                  <c:v>0</c:v>
                </c:pt>
                <c:pt idx="542">
                  <c:v>0</c:v>
                </c:pt>
                <c:pt idx="543">
                  <c:v>0.1</c:v>
                </c:pt>
                <c:pt idx="544">
                  <c:v>0.4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9314832"/>
        <c:axId val="-2139314288"/>
      </c:barChart>
      <c:catAx>
        <c:axId val="-213931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314288"/>
        <c:crosses val="autoZero"/>
        <c:auto val="1"/>
        <c:lblAlgn val="ctr"/>
        <c:lblOffset val="100"/>
        <c:noMultiLvlLbl val="0"/>
      </c:catAx>
      <c:valAx>
        <c:axId val="-213931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31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[22110282.xlsx]lowest temp!PivotTable3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'lowest temp'!$B$3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'lowest temp'!$A$4:$A$1004</c:f>
              <c:strCache>
                <c:ptCount val="1000"/>
                <c:pt idx="0">
                  <c:v>6/18/2008</c:v>
                </c:pt>
                <c:pt idx="1">
                  <c:v>6/19/2008</c:v>
                </c:pt>
                <c:pt idx="2">
                  <c:v>6/20/2008</c:v>
                </c:pt>
                <c:pt idx="3">
                  <c:v>6/21/2008</c:v>
                </c:pt>
                <c:pt idx="4">
                  <c:v>6/22/2008</c:v>
                </c:pt>
                <c:pt idx="5">
                  <c:v>6/23/2008</c:v>
                </c:pt>
                <c:pt idx="6">
                  <c:v>6/24/2008</c:v>
                </c:pt>
                <c:pt idx="7">
                  <c:v>6/25/2008</c:v>
                </c:pt>
                <c:pt idx="8">
                  <c:v>6/26/2008</c:v>
                </c:pt>
                <c:pt idx="9">
                  <c:v>6/27/2008</c:v>
                </c:pt>
                <c:pt idx="10">
                  <c:v>6/28/2008</c:v>
                </c:pt>
                <c:pt idx="11">
                  <c:v>6/29/2008</c:v>
                </c:pt>
                <c:pt idx="12">
                  <c:v>6/30/2008</c:v>
                </c:pt>
                <c:pt idx="13">
                  <c:v>7/1/2008</c:v>
                </c:pt>
                <c:pt idx="14">
                  <c:v>7/2/2008</c:v>
                </c:pt>
                <c:pt idx="15">
                  <c:v>7/3/2008</c:v>
                </c:pt>
                <c:pt idx="16">
                  <c:v>7/4/2008</c:v>
                </c:pt>
                <c:pt idx="17">
                  <c:v>7/5/2008</c:v>
                </c:pt>
                <c:pt idx="18">
                  <c:v>7/6/2008</c:v>
                </c:pt>
                <c:pt idx="19">
                  <c:v>7/7/2008</c:v>
                </c:pt>
                <c:pt idx="20">
                  <c:v>7/8/2008</c:v>
                </c:pt>
                <c:pt idx="21">
                  <c:v>7/9/2008</c:v>
                </c:pt>
                <c:pt idx="22">
                  <c:v>7/10/2008</c:v>
                </c:pt>
                <c:pt idx="23">
                  <c:v>7/11/2008</c:v>
                </c:pt>
                <c:pt idx="24">
                  <c:v>7/12/2008</c:v>
                </c:pt>
                <c:pt idx="25">
                  <c:v>7/13/2008</c:v>
                </c:pt>
                <c:pt idx="26">
                  <c:v>7/14/2008</c:v>
                </c:pt>
                <c:pt idx="27">
                  <c:v>7/15/2008</c:v>
                </c:pt>
                <c:pt idx="28">
                  <c:v>7/16/2008</c:v>
                </c:pt>
                <c:pt idx="29">
                  <c:v>7/17/2008</c:v>
                </c:pt>
                <c:pt idx="30">
                  <c:v>7/18/2008</c:v>
                </c:pt>
                <c:pt idx="31">
                  <c:v>7/19/2008</c:v>
                </c:pt>
                <c:pt idx="32">
                  <c:v>7/20/2008</c:v>
                </c:pt>
                <c:pt idx="33">
                  <c:v>7/21/2008</c:v>
                </c:pt>
                <c:pt idx="34">
                  <c:v>7/22/2008</c:v>
                </c:pt>
                <c:pt idx="35">
                  <c:v>7/23/2008</c:v>
                </c:pt>
                <c:pt idx="36">
                  <c:v>7/24/2008</c:v>
                </c:pt>
                <c:pt idx="37">
                  <c:v>7/25/2008</c:v>
                </c:pt>
                <c:pt idx="38">
                  <c:v>7/26/2008</c:v>
                </c:pt>
                <c:pt idx="39">
                  <c:v>7/27/2008</c:v>
                </c:pt>
                <c:pt idx="40">
                  <c:v>7/28/2008</c:v>
                </c:pt>
                <c:pt idx="41">
                  <c:v>7/29/2008</c:v>
                </c:pt>
                <c:pt idx="42">
                  <c:v>7/30/2008</c:v>
                </c:pt>
                <c:pt idx="43">
                  <c:v>7/31/2008</c:v>
                </c:pt>
                <c:pt idx="44">
                  <c:v>8/1/2008</c:v>
                </c:pt>
                <c:pt idx="45">
                  <c:v>8/2/2008</c:v>
                </c:pt>
                <c:pt idx="46">
                  <c:v>8/3/2008</c:v>
                </c:pt>
                <c:pt idx="47">
                  <c:v>8/4/2008</c:v>
                </c:pt>
                <c:pt idx="48">
                  <c:v>8/5/2008</c:v>
                </c:pt>
                <c:pt idx="49">
                  <c:v>8/6/2008</c:v>
                </c:pt>
                <c:pt idx="50">
                  <c:v>8/7/2008</c:v>
                </c:pt>
                <c:pt idx="51">
                  <c:v>8/8/2008</c:v>
                </c:pt>
                <c:pt idx="52">
                  <c:v>8/9/2008</c:v>
                </c:pt>
                <c:pt idx="53">
                  <c:v>8/10/2008</c:v>
                </c:pt>
                <c:pt idx="54">
                  <c:v>8/11/2008</c:v>
                </c:pt>
                <c:pt idx="55">
                  <c:v>8/12/2008</c:v>
                </c:pt>
                <c:pt idx="56">
                  <c:v>8/13/2008</c:v>
                </c:pt>
                <c:pt idx="57">
                  <c:v>8/14/2008</c:v>
                </c:pt>
                <c:pt idx="58">
                  <c:v>8/15/2008</c:v>
                </c:pt>
                <c:pt idx="59">
                  <c:v>8/16/2008</c:v>
                </c:pt>
                <c:pt idx="60">
                  <c:v>8/17/2008</c:v>
                </c:pt>
                <c:pt idx="61">
                  <c:v>8/18/2008</c:v>
                </c:pt>
                <c:pt idx="62">
                  <c:v>8/19/2008</c:v>
                </c:pt>
                <c:pt idx="63">
                  <c:v>8/20/2008</c:v>
                </c:pt>
                <c:pt idx="64">
                  <c:v>8/21/2008</c:v>
                </c:pt>
                <c:pt idx="65">
                  <c:v>8/22/2008</c:v>
                </c:pt>
                <c:pt idx="66">
                  <c:v>8/23/2008</c:v>
                </c:pt>
                <c:pt idx="67">
                  <c:v>8/24/2008</c:v>
                </c:pt>
                <c:pt idx="68">
                  <c:v>8/25/2008</c:v>
                </c:pt>
                <c:pt idx="69">
                  <c:v>8/26/2008</c:v>
                </c:pt>
                <c:pt idx="70">
                  <c:v>8/27/2008</c:v>
                </c:pt>
                <c:pt idx="71">
                  <c:v>8/28/2008</c:v>
                </c:pt>
                <c:pt idx="72">
                  <c:v>8/29/2008</c:v>
                </c:pt>
                <c:pt idx="73">
                  <c:v>8/30/2008</c:v>
                </c:pt>
                <c:pt idx="74">
                  <c:v>8/31/2008</c:v>
                </c:pt>
                <c:pt idx="75">
                  <c:v>9/1/2008</c:v>
                </c:pt>
                <c:pt idx="76">
                  <c:v>9/2/2008</c:v>
                </c:pt>
                <c:pt idx="77">
                  <c:v>9/3/2008</c:v>
                </c:pt>
                <c:pt idx="78">
                  <c:v>9/4/2008</c:v>
                </c:pt>
                <c:pt idx="79">
                  <c:v>9/5/2008</c:v>
                </c:pt>
                <c:pt idx="80">
                  <c:v>9/6/2008</c:v>
                </c:pt>
                <c:pt idx="81">
                  <c:v>9/7/2008</c:v>
                </c:pt>
                <c:pt idx="82">
                  <c:v>9/8/2008</c:v>
                </c:pt>
                <c:pt idx="83">
                  <c:v>9/9/2008</c:v>
                </c:pt>
                <c:pt idx="84">
                  <c:v>9/10/2008</c:v>
                </c:pt>
                <c:pt idx="85">
                  <c:v>9/11/2008</c:v>
                </c:pt>
                <c:pt idx="86">
                  <c:v>9/12/2008</c:v>
                </c:pt>
                <c:pt idx="87">
                  <c:v>9/13/2008</c:v>
                </c:pt>
                <c:pt idx="88">
                  <c:v>9/14/2008</c:v>
                </c:pt>
                <c:pt idx="89">
                  <c:v>9/15/2008</c:v>
                </c:pt>
                <c:pt idx="90">
                  <c:v>9/16/2008</c:v>
                </c:pt>
                <c:pt idx="91">
                  <c:v>9/17/2008</c:v>
                </c:pt>
                <c:pt idx="92">
                  <c:v>9/18/2008</c:v>
                </c:pt>
                <c:pt idx="93">
                  <c:v>9/19/2008</c:v>
                </c:pt>
                <c:pt idx="94">
                  <c:v>9/20/2008</c:v>
                </c:pt>
                <c:pt idx="95">
                  <c:v>9/21/2008</c:v>
                </c:pt>
                <c:pt idx="96">
                  <c:v>9/22/2008</c:v>
                </c:pt>
                <c:pt idx="97">
                  <c:v>9/23/2008</c:v>
                </c:pt>
                <c:pt idx="98">
                  <c:v>9/24/2008</c:v>
                </c:pt>
                <c:pt idx="99">
                  <c:v>9/25/2008</c:v>
                </c:pt>
                <c:pt idx="100">
                  <c:v>9/26/2008</c:v>
                </c:pt>
                <c:pt idx="101">
                  <c:v>9/27/2008</c:v>
                </c:pt>
                <c:pt idx="102">
                  <c:v>9/28/2008</c:v>
                </c:pt>
                <c:pt idx="103">
                  <c:v>9/29/2008</c:v>
                </c:pt>
                <c:pt idx="104">
                  <c:v>9/30/2008</c:v>
                </c:pt>
                <c:pt idx="105">
                  <c:v>10/1/2008</c:v>
                </c:pt>
                <c:pt idx="106">
                  <c:v>10/2/2008</c:v>
                </c:pt>
                <c:pt idx="107">
                  <c:v>10/3/2008</c:v>
                </c:pt>
                <c:pt idx="108">
                  <c:v>10/4/2008</c:v>
                </c:pt>
                <c:pt idx="109">
                  <c:v>10/5/2008</c:v>
                </c:pt>
                <c:pt idx="110">
                  <c:v>10/6/2008</c:v>
                </c:pt>
                <c:pt idx="111">
                  <c:v>10/7/2008</c:v>
                </c:pt>
                <c:pt idx="112">
                  <c:v>10/8/2008</c:v>
                </c:pt>
                <c:pt idx="113">
                  <c:v>10/9/2008</c:v>
                </c:pt>
                <c:pt idx="114">
                  <c:v>10/10/2008</c:v>
                </c:pt>
                <c:pt idx="115">
                  <c:v>10/11/2008</c:v>
                </c:pt>
                <c:pt idx="116">
                  <c:v>10/12/2008</c:v>
                </c:pt>
                <c:pt idx="117">
                  <c:v>10/13/2008</c:v>
                </c:pt>
                <c:pt idx="118">
                  <c:v>10/14/2008</c:v>
                </c:pt>
                <c:pt idx="119">
                  <c:v>10/15/2008</c:v>
                </c:pt>
                <c:pt idx="120">
                  <c:v>10/16/2008</c:v>
                </c:pt>
                <c:pt idx="121">
                  <c:v>10/17/2008</c:v>
                </c:pt>
                <c:pt idx="122">
                  <c:v>10/18/2008</c:v>
                </c:pt>
                <c:pt idx="123">
                  <c:v>10/19/2008</c:v>
                </c:pt>
                <c:pt idx="124">
                  <c:v>10/20/2008</c:v>
                </c:pt>
                <c:pt idx="125">
                  <c:v>10/21/2008</c:v>
                </c:pt>
                <c:pt idx="126">
                  <c:v>10/22/2008</c:v>
                </c:pt>
                <c:pt idx="127">
                  <c:v>10/23/2008</c:v>
                </c:pt>
                <c:pt idx="128">
                  <c:v>10/24/2008</c:v>
                </c:pt>
                <c:pt idx="129">
                  <c:v>10/25/2008</c:v>
                </c:pt>
                <c:pt idx="130">
                  <c:v>10/26/2008</c:v>
                </c:pt>
                <c:pt idx="131">
                  <c:v>10/27/2008</c:v>
                </c:pt>
                <c:pt idx="132">
                  <c:v>10/28/2008</c:v>
                </c:pt>
                <c:pt idx="133">
                  <c:v>10/29/2008</c:v>
                </c:pt>
                <c:pt idx="134">
                  <c:v>10/30/2008</c:v>
                </c:pt>
                <c:pt idx="135">
                  <c:v>10/31/2008</c:v>
                </c:pt>
                <c:pt idx="136">
                  <c:v>11/1/2008</c:v>
                </c:pt>
                <c:pt idx="137">
                  <c:v>11/2/2008</c:v>
                </c:pt>
                <c:pt idx="138">
                  <c:v>11/3/2008</c:v>
                </c:pt>
                <c:pt idx="139">
                  <c:v>11/4/2008</c:v>
                </c:pt>
                <c:pt idx="140">
                  <c:v>11/5/2008</c:v>
                </c:pt>
                <c:pt idx="141">
                  <c:v>11/6/2008</c:v>
                </c:pt>
                <c:pt idx="142">
                  <c:v>11/7/2008</c:v>
                </c:pt>
                <c:pt idx="143">
                  <c:v>11/8/2008</c:v>
                </c:pt>
                <c:pt idx="144">
                  <c:v>11/9/2008</c:v>
                </c:pt>
                <c:pt idx="145">
                  <c:v>11/10/2008</c:v>
                </c:pt>
                <c:pt idx="146">
                  <c:v>11/11/2008</c:v>
                </c:pt>
                <c:pt idx="147">
                  <c:v>11/12/2008</c:v>
                </c:pt>
                <c:pt idx="148">
                  <c:v>11/13/2008</c:v>
                </c:pt>
                <c:pt idx="149">
                  <c:v>11/14/2008</c:v>
                </c:pt>
                <c:pt idx="150">
                  <c:v>11/15/2008</c:v>
                </c:pt>
                <c:pt idx="151">
                  <c:v>11/16/2008</c:v>
                </c:pt>
                <c:pt idx="152">
                  <c:v>11/17/2008</c:v>
                </c:pt>
                <c:pt idx="153">
                  <c:v>11/18/2008</c:v>
                </c:pt>
                <c:pt idx="154">
                  <c:v>11/19/2008</c:v>
                </c:pt>
                <c:pt idx="155">
                  <c:v>11/20/2008</c:v>
                </c:pt>
                <c:pt idx="156">
                  <c:v>11/21/2008</c:v>
                </c:pt>
                <c:pt idx="157">
                  <c:v>11/22/2008</c:v>
                </c:pt>
                <c:pt idx="158">
                  <c:v>11/23/2008</c:v>
                </c:pt>
                <c:pt idx="159">
                  <c:v>11/24/2008</c:v>
                </c:pt>
                <c:pt idx="160">
                  <c:v>11/25/2008</c:v>
                </c:pt>
                <c:pt idx="161">
                  <c:v>11/26/2008</c:v>
                </c:pt>
                <c:pt idx="162">
                  <c:v>11/27/2008</c:v>
                </c:pt>
                <c:pt idx="163">
                  <c:v>11/28/2008</c:v>
                </c:pt>
                <c:pt idx="164">
                  <c:v>11/29/2008</c:v>
                </c:pt>
                <c:pt idx="165">
                  <c:v>11/30/2008</c:v>
                </c:pt>
                <c:pt idx="166">
                  <c:v>12/1/2008</c:v>
                </c:pt>
                <c:pt idx="167">
                  <c:v>12/2/2008</c:v>
                </c:pt>
                <c:pt idx="168">
                  <c:v>12/3/2008</c:v>
                </c:pt>
                <c:pt idx="169">
                  <c:v>12/4/2008</c:v>
                </c:pt>
                <c:pt idx="170">
                  <c:v>12/5/2008</c:v>
                </c:pt>
                <c:pt idx="171">
                  <c:v>12/6/2008</c:v>
                </c:pt>
                <c:pt idx="172">
                  <c:v>12/7/2008</c:v>
                </c:pt>
                <c:pt idx="173">
                  <c:v>12/8/2008</c:v>
                </c:pt>
                <c:pt idx="174">
                  <c:v>12/9/2008</c:v>
                </c:pt>
                <c:pt idx="175">
                  <c:v>12/10/2008</c:v>
                </c:pt>
                <c:pt idx="176">
                  <c:v>12/11/2008</c:v>
                </c:pt>
                <c:pt idx="177">
                  <c:v>12/12/2008</c:v>
                </c:pt>
                <c:pt idx="178">
                  <c:v>12/13/2008</c:v>
                </c:pt>
                <c:pt idx="179">
                  <c:v>12/14/2008</c:v>
                </c:pt>
                <c:pt idx="180">
                  <c:v>12/15/2008</c:v>
                </c:pt>
                <c:pt idx="181">
                  <c:v>12/16/2008</c:v>
                </c:pt>
                <c:pt idx="182">
                  <c:v>12/17/2008</c:v>
                </c:pt>
                <c:pt idx="183">
                  <c:v>12/18/2008</c:v>
                </c:pt>
                <c:pt idx="184">
                  <c:v>12/19/2008</c:v>
                </c:pt>
                <c:pt idx="185">
                  <c:v>12/20/2008</c:v>
                </c:pt>
                <c:pt idx="186">
                  <c:v>12/21/2008</c:v>
                </c:pt>
                <c:pt idx="187">
                  <c:v>12/22/2008</c:v>
                </c:pt>
                <c:pt idx="188">
                  <c:v>12/23/2008</c:v>
                </c:pt>
                <c:pt idx="189">
                  <c:v>12/24/2008</c:v>
                </c:pt>
                <c:pt idx="190">
                  <c:v>12/25/2008</c:v>
                </c:pt>
                <c:pt idx="191">
                  <c:v>12/26/2008</c:v>
                </c:pt>
                <c:pt idx="192">
                  <c:v>12/27/2008</c:v>
                </c:pt>
                <c:pt idx="193">
                  <c:v>12/28/2008</c:v>
                </c:pt>
                <c:pt idx="194">
                  <c:v>12/29/2008</c:v>
                </c:pt>
                <c:pt idx="195">
                  <c:v>12/30/2008</c:v>
                </c:pt>
                <c:pt idx="196">
                  <c:v>12/31/2008</c:v>
                </c:pt>
                <c:pt idx="197">
                  <c:v>1/1/2009</c:v>
                </c:pt>
                <c:pt idx="198">
                  <c:v>1/2/2009</c:v>
                </c:pt>
                <c:pt idx="199">
                  <c:v>1/3/2009</c:v>
                </c:pt>
                <c:pt idx="200">
                  <c:v>1/4/2009</c:v>
                </c:pt>
                <c:pt idx="201">
                  <c:v>1/5/2009</c:v>
                </c:pt>
                <c:pt idx="202">
                  <c:v>1/6/2009</c:v>
                </c:pt>
                <c:pt idx="203">
                  <c:v>1/7/2009</c:v>
                </c:pt>
                <c:pt idx="204">
                  <c:v>1/8/2009</c:v>
                </c:pt>
                <c:pt idx="205">
                  <c:v>1/9/2009</c:v>
                </c:pt>
                <c:pt idx="206">
                  <c:v>1/10/2009</c:v>
                </c:pt>
                <c:pt idx="207">
                  <c:v>1/11/2009</c:v>
                </c:pt>
                <c:pt idx="208">
                  <c:v>1/12/2009</c:v>
                </c:pt>
                <c:pt idx="209">
                  <c:v>1/13/2009</c:v>
                </c:pt>
                <c:pt idx="210">
                  <c:v>1/14/2009</c:v>
                </c:pt>
                <c:pt idx="211">
                  <c:v>1/15/2009</c:v>
                </c:pt>
                <c:pt idx="212">
                  <c:v>1/16/2009</c:v>
                </c:pt>
                <c:pt idx="213">
                  <c:v>1/17/2009</c:v>
                </c:pt>
                <c:pt idx="214">
                  <c:v>1/18/2009</c:v>
                </c:pt>
                <c:pt idx="215">
                  <c:v>1/19/2009</c:v>
                </c:pt>
                <c:pt idx="216">
                  <c:v>1/20/2009</c:v>
                </c:pt>
                <c:pt idx="217">
                  <c:v>1/21/2009</c:v>
                </c:pt>
                <c:pt idx="218">
                  <c:v>1/22/2009</c:v>
                </c:pt>
                <c:pt idx="219">
                  <c:v>1/23/2009</c:v>
                </c:pt>
                <c:pt idx="220">
                  <c:v>1/24/2009</c:v>
                </c:pt>
                <c:pt idx="221">
                  <c:v>1/25/2009</c:v>
                </c:pt>
                <c:pt idx="222">
                  <c:v>1/26/2009</c:v>
                </c:pt>
                <c:pt idx="223">
                  <c:v>1/27/2009</c:v>
                </c:pt>
                <c:pt idx="224">
                  <c:v>1/28/2009</c:v>
                </c:pt>
                <c:pt idx="225">
                  <c:v>1/29/2009</c:v>
                </c:pt>
                <c:pt idx="226">
                  <c:v>1/30/2009</c:v>
                </c:pt>
                <c:pt idx="227">
                  <c:v>1/31/2009</c:v>
                </c:pt>
                <c:pt idx="228">
                  <c:v>2/1/2009</c:v>
                </c:pt>
                <c:pt idx="229">
                  <c:v>2/2/2009</c:v>
                </c:pt>
                <c:pt idx="230">
                  <c:v>2/3/2009</c:v>
                </c:pt>
                <c:pt idx="231">
                  <c:v>2/4/2009</c:v>
                </c:pt>
                <c:pt idx="232">
                  <c:v>2/5/2009</c:v>
                </c:pt>
                <c:pt idx="233">
                  <c:v>2/6/2009</c:v>
                </c:pt>
                <c:pt idx="234">
                  <c:v>2/7/2009</c:v>
                </c:pt>
                <c:pt idx="235">
                  <c:v>2/8/2009</c:v>
                </c:pt>
                <c:pt idx="236">
                  <c:v>2/9/2009</c:v>
                </c:pt>
                <c:pt idx="237">
                  <c:v>2/10/2009</c:v>
                </c:pt>
                <c:pt idx="238">
                  <c:v>2/11/2009</c:v>
                </c:pt>
                <c:pt idx="239">
                  <c:v>2/12/2009</c:v>
                </c:pt>
                <c:pt idx="240">
                  <c:v>2/13/2009</c:v>
                </c:pt>
                <c:pt idx="241">
                  <c:v>2/14/2009</c:v>
                </c:pt>
                <c:pt idx="242">
                  <c:v>2/15/2009</c:v>
                </c:pt>
                <c:pt idx="243">
                  <c:v>2/16/2009</c:v>
                </c:pt>
                <c:pt idx="244">
                  <c:v>2/17/2009</c:v>
                </c:pt>
                <c:pt idx="245">
                  <c:v>2/18/2009</c:v>
                </c:pt>
                <c:pt idx="246">
                  <c:v>2/19/2009</c:v>
                </c:pt>
                <c:pt idx="247">
                  <c:v>2/20/2009</c:v>
                </c:pt>
                <c:pt idx="248">
                  <c:v>2/21/2009</c:v>
                </c:pt>
                <c:pt idx="249">
                  <c:v>2/22/2009</c:v>
                </c:pt>
                <c:pt idx="250">
                  <c:v>2/23/2009</c:v>
                </c:pt>
                <c:pt idx="251">
                  <c:v>2/24/2009</c:v>
                </c:pt>
                <c:pt idx="252">
                  <c:v>2/25/2009</c:v>
                </c:pt>
                <c:pt idx="253">
                  <c:v>2/26/2009</c:v>
                </c:pt>
                <c:pt idx="254">
                  <c:v>2/27/2009</c:v>
                </c:pt>
                <c:pt idx="255">
                  <c:v>2/28/2009</c:v>
                </c:pt>
                <c:pt idx="256">
                  <c:v>3/1/2009</c:v>
                </c:pt>
                <c:pt idx="257">
                  <c:v>3/2/2009</c:v>
                </c:pt>
                <c:pt idx="258">
                  <c:v>3/3/2009</c:v>
                </c:pt>
                <c:pt idx="259">
                  <c:v>3/4/2009</c:v>
                </c:pt>
                <c:pt idx="260">
                  <c:v>3/5/2009</c:v>
                </c:pt>
                <c:pt idx="261">
                  <c:v>3/6/2009</c:v>
                </c:pt>
                <c:pt idx="262">
                  <c:v>3/7/2009</c:v>
                </c:pt>
                <c:pt idx="263">
                  <c:v>3/8/2009</c:v>
                </c:pt>
                <c:pt idx="264">
                  <c:v>3/9/2009</c:v>
                </c:pt>
                <c:pt idx="265">
                  <c:v>3/10/2009</c:v>
                </c:pt>
                <c:pt idx="266">
                  <c:v>3/11/2009</c:v>
                </c:pt>
                <c:pt idx="267">
                  <c:v>3/12/2009</c:v>
                </c:pt>
                <c:pt idx="268">
                  <c:v>3/13/2009</c:v>
                </c:pt>
                <c:pt idx="269">
                  <c:v>3/14/2009</c:v>
                </c:pt>
                <c:pt idx="270">
                  <c:v>3/15/2009</c:v>
                </c:pt>
                <c:pt idx="271">
                  <c:v>3/16/2009</c:v>
                </c:pt>
                <c:pt idx="272">
                  <c:v>3/17/2009</c:v>
                </c:pt>
                <c:pt idx="273">
                  <c:v>3/18/2009</c:v>
                </c:pt>
                <c:pt idx="274">
                  <c:v>3/19/2009</c:v>
                </c:pt>
                <c:pt idx="275">
                  <c:v>3/20/2009</c:v>
                </c:pt>
                <c:pt idx="276">
                  <c:v>3/21/2009</c:v>
                </c:pt>
                <c:pt idx="277">
                  <c:v>3/22/2009</c:v>
                </c:pt>
                <c:pt idx="278">
                  <c:v>3/23/2009</c:v>
                </c:pt>
                <c:pt idx="279">
                  <c:v>3/24/2009</c:v>
                </c:pt>
                <c:pt idx="280">
                  <c:v>3/25/2009</c:v>
                </c:pt>
                <c:pt idx="281">
                  <c:v>3/26/2009</c:v>
                </c:pt>
                <c:pt idx="282">
                  <c:v>3/27/2009</c:v>
                </c:pt>
                <c:pt idx="283">
                  <c:v>3/28/2009</c:v>
                </c:pt>
                <c:pt idx="284">
                  <c:v>3/29/2009</c:v>
                </c:pt>
                <c:pt idx="285">
                  <c:v>3/30/2009</c:v>
                </c:pt>
                <c:pt idx="286">
                  <c:v>3/31/2009</c:v>
                </c:pt>
                <c:pt idx="287">
                  <c:v>4/1/2009</c:v>
                </c:pt>
                <c:pt idx="288">
                  <c:v>4/2/2009</c:v>
                </c:pt>
                <c:pt idx="289">
                  <c:v>4/3/2009</c:v>
                </c:pt>
                <c:pt idx="290">
                  <c:v>4/4/2009</c:v>
                </c:pt>
                <c:pt idx="291">
                  <c:v>4/5/2009</c:v>
                </c:pt>
                <c:pt idx="292">
                  <c:v>4/6/2009</c:v>
                </c:pt>
                <c:pt idx="293">
                  <c:v>4/7/2009</c:v>
                </c:pt>
                <c:pt idx="294">
                  <c:v>4/8/2009</c:v>
                </c:pt>
                <c:pt idx="295">
                  <c:v>4/9/2009</c:v>
                </c:pt>
                <c:pt idx="296">
                  <c:v>4/10/2009</c:v>
                </c:pt>
                <c:pt idx="297">
                  <c:v>4/11/2009</c:v>
                </c:pt>
                <c:pt idx="298">
                  <c:v>4/12/2009</c:v>
                </c:pt>
                <c:pt idx="299">
                  <c:v>4/13/2009</c:v>
                </c:pt>
                <c:pt idx="300">
                  <c:v>4/14/2009</c:v>
                </c:pt>
                <c:pt idx="301">
                  <c:v>4/15/2009</c:v>
                </c:pt>
                <c:pt idx="302">
                  <c:v>4/16/2009</c:v>
                </c:pt>
                <c:pt idx="303">
                  <c:v>4/17/2009</c:v>
                </c:pt>
                <c:pt idx="304">
                  <c:v>4/18/2009</c:v>
                </c:pt>
                <c:pt idx="305">
                  <c:v>4/19/2009</c:v>
                </c:pt>
                <c:pt idx="306">
                  <c:v>4/20/2009</c:v>
                </c:pt>
                <c:pt idx="307">
                  <c:v>4/21/2009</c:v>
                </c:pt>
                <c:pt idx="308">
                  <c:v>4/22/2009</c:v>
                </c:pt>
                <c:pt idx="309">
                  <c:v>4/23/2009</c:v>
                </c:pt>
                <c:pt idx="310">
                  <c:v>4/24/2009</c:v>
                </c:pt>
                <c:pt idx="311">
                  <c:v>4/25/2009</c:v>
                </c:pt>
                <c:pt idx="312">
                  <c:v>4/26/2009</c:v>
                </c:pt>
                <c:pt idx="313">
                  <c:v>4/27/2009</c:v>
                </c:pt>
                <c:pt idx="314">
                  <c:v>4/28/2009</c:v>
                </c:pt>
                <c:pt idx="315">
                  <c:v>4/29/2009</c:v>
                </c:pt>
                <c:pt idx="316">
                  <c:v>4/30/2009</c:v>
                </c:pt>
                <c:pt idx="317">
                  <c:v>5/1/2009</c:v>
                </c:pt>
                <c:pt idx="318">
                  <c:v>5/2/2009</c:v>
                </c:pt>
                <c:pt idx="319">
                  <c:v>5/3/2009</c:v>
                </c:pt>
                <c:pt idx="320">
                  <c:v>5/4/2009</c:v>
                </c:pt>
                <c:pt idx="321">
                  <c:v>5/5/2009</c:v>
                </c:pt>
                <c:pt idx="322">
                  <c:v>5/6/2009</c:v>
                </c:pt>
                <c:pt idx="323">
                  <c:v>5/7/2009</c:v>
                </c:pt>
                <c:pt idx="324">
                  <c:v>5/8/2009</c:v>
                </c:pt>
                <c:pt idx="325">
                  <c:v>5/9/2009</c:v>
                </c:pt>
                <c:pt idx="326">
                  <c:v>5/10/2009</c:v>
                </c:pt>
                <c:pt idx="327">
                  <c:v>5/11/2009</c:v>
                </c:pt>
                <c:pt idx="328">
                  <c:v>5/12/2009</c:v>
                </c:pt>
                <c:pt idx="329">
                  <c:v>5/13/2009</c:v>
                </c:pt>
                <c:pt idx="330">
                  <c:v>5/14/2009</c:v>
                </c:pt>
                <c:pt idx="331">
                  <c:v>5/15/2009</c:v>
                </c:pt>
                <c:pt idx="332">
                  <c:v>5/16/2009</c:v>
                </c:pt>
                <c:pt idx="333">
                  <c:v>5/17/2009</c:v>
                </c:pt>
                <c:pt idx="334">
                  <c:v>5/18/2009</c:v>
                </c:pt>
                <c:pt idx="335">
                  <c:v>5/19/2009</c:v>
                </c:pt>
                <c:pt idx="336">
                  <c:v>5/20/2009</c:v>
                </c:pt>
                <c:pt idx="337">
                  <c:v>5/21/2009</c:v>
                </c:pt>
                <c:pt idx="338">
                  <c:v>5/22/2009</c:v>
                </c:pt>
                <c:pt idx="339">
                  <c:v>5/23/2009</c:v>
                </c:pt>
                <c:pt idx="340">
                  <c:v>5/24/2009</c:v>
                </c:pt>
                <c:pt idx="341">
                  <c:v>5/25/2009</c:v>
                </c:pt>
                <c:pt idx="342">
                  <c:v>5/26/2009</c:v>
                </c:pt>
                <c:pt idx="343">
                  <c:v>5/27/2009</c:v>
                </c:pt>
                <c:pt idx="344">
                  <c:v>5/28/2009</c:v>
                </c:pt>
                <c:pt idx="345">
                  <c:v>5/29/2009</c:v>
                </c:pt>
                <c:pt idx="346">
                  <c:v>5/30/2009</c:v>
                </c:pt>
                <c:pt idx="347">
                  <c:v>5/31/2009</c:v>
                </c:pt>
                <c:pt idx="348">
                  <c:v>6/1/2009</c:v>
                </c:pt>
                <c:pt idx="349">
                  <c:v>6/2/2009</c:v>
                </c:pt>
                <c:pt idx="350">
                  <c:v>6/3/2009</c:v>
                </c:pt>
                <c:pt idx="351">
                  <c:v>6/4/2009</c:v>
                </c:pt>
                <c:pt idx="352">
                  <c:v>6/5/2009</c:v>
                </c:pt>
                <c:pt idx="353">
                  <c:v>6/6/2009</c:v>
                </c:pt>
                <c:pt idx="354">
                  <c:v>6/7/2009</c:v>
                </c:pt>
                <c:pt idx="355">
                  <c:v>6/8/2009</c:v>
                </c:pt>
                <c:pt idx="356">
                  <c:v>6/9/2009</c:v>
                </c:pt>
                <c:pt idx="357">
                  <c:v>6/10/2009</c:v>
                </c:pt>
                <c:pt idx="358">
                  <c:v>6/11/2009</c:v>
                </c:pt>
                <c:pt idx="359">
                  <c:v>6/12/2009</c:v>
                </c:pt>
                <c:pt idx="360">
                  <c:v>6/13/2009</c:v>
                </c:pt>
                <c:pt idx="361">
                  <c:v>6/14/2009</c:v>
                </c:pt>
                <c:pt idx="362">
                  <c:v>6/15/2009</c:v>
                </c:pt>
                <c:pt idx="363">
                  <c:v>6/16/2009</c:v>
                </c:pt>
                <c:pt idx="364">
                  <c:v>6/17/2009</c:v>
                </c:pt>
                <c:pt idx="365">
                  <c:v>6/18/2009</c:v>
                </c:pt>
                <c:pt idx="366">
                  <c:v>6/19/2009</c:v>
                </c:pt>
                <c:pt idx="367">
                  <c:v>6/20/2009</c:v>
                </c:pt>
                <c:pt idx="368">
                  <c:v>6/21/2009</c:v>
                </c:pt>
                <c:pt idx="369">
                  <c:v>6/22/2009</c:v>
                </c:pt>
                <c:pt idx="370">
                  <c:v>6/23/2009</c:v>
                </c:pt>
                <c:pt idx="371">
                  <c:v>6/24/2009</c:v>
                </c:pt>
                <c:pt idx="372">
                  <c:v>6/25/2009</c:v>
                </c:pt>
                <c:pt idx="373">
                  <c:v>6/26/2009</c:v>
                </c:pt>
                <c:pt idx="374">
                  <c:v>6/27/2009</c:v>
                </c:pt>
                <c:pt idx="375">
                  <c:v>6/28/2009</c:v>
                </c:pt>
                <c:pt idx="376">
                  <c:v>6/29/2009</c:v>
                </c:pt>
                <c:pt idx="377">
                  <c:v>6/30/2009</c:v>
                </c:pt>
                <c:pt idx="378">
                  <c:v>7/1/2009</c:v>
                </c:pt>
                <c:pt idx="379">
                  <c:v>7/2/2009</c:v>
                </c:pt>
                <c:pt idx="380">
                  <c:v>7/3/2009</c:v>
                </c:pt>
                <c:pt idx="381">
                  <c:v>7/4/2009</c:v>
                </c:pt>
                <c:pt idx="382">
                  <c:v>7/5/2009</c:v>
                </c:pt>
                <c:pt idx="383">
                  <c:v>7/6/2009</c:v>
                </c:pt>
                <c:pt idx="384">
                  <c:v>7/7/2009</c:v>
                </c:pt>
                <c:pt idx="385">
                  <c:v>7/8/2009</c:v>
                </c:pt>
                <c:pt idx="386">
                  <c:v>7/9/2009</c:v>
                </c:pt>
                <c:pt idx="387">
                  <c:v>7/10/2009</c:v>
                </c:pt>
                <c:pt idx="388">
                  <c:v>7/11/2009</c:v>
                </c:pt>
                <c:pt idx="389">
                  <c:v>7/12/2009</c:v>
                </c:pt>
                <c:pt idx="390">
                  <c:v>7/13/2009</c:v>
                </c:pt>
                <c:pt idx="391">
                  <c:v>7/14/2009</c:v>
                </c:pt>
                <c:pt idx="392">
                  <c:v>7/15/2009</c:v>
                </c:pt>
                <c:pt idx="393">
                  <c:v>7/16/2009</c:v>
                </c:pt>
                <c:pt idx="394">
                  <c:v>7/17/2009</c:v>
                </c:pt>
                <c:pt idx="395">
                  <c:v>7/18/2009</c:v>
                </c:pt>
                <c:pt idx="396">
                  <c:v>7/19/2009</c:v>
                </c:pt>
                <c:pt idx="397">
                  <c:v>7/20/2009</c:v>
                </c:pt>
                <c:pt idx="398">
                  <c:v>7/21/2009</c:v>
                </c:pt>
                <c:pt idx="399">
                  <c:v>7/22/2009</c:v>
                </c:pt>
                <c:pt idx="400">
                  <c:v>7/23/2009</c:v>
                </c:pt>
                <c:pt idx="401">
                  <c:v>7/24/2009</c:v>
                </c:pt>
                <c:pt idx="402">
                  <c:v>7/25/2009</c:v>
                </c:pt>
                <c:pt idx="403">
                  <c:v>7/26/2009</c:v>
                </c:pt>
                <c:pt idx="404">
                  <c:v>7/27/2009</c:v>
                </c:pt>
                <c:pt idx="405">
                  <c:v>7/28/2009</c:v>
                </c:pt>
                <c:pt idx="406">
                  <c:v>7/29/2009</c:v>
                </c:pt>
                <c:pt idx="407">
                  <c:v>7/30/2009</c:v>
                </c:pt>
                <c:pt idx="408">
                  <c:v>7/31/2009</c:v>
                </c:pt>
                <c:pt idx="409">
                  <c:v>8/1/2009</c:v>
                </c:pt>
                <c:pt idx="410">
                  <c:v>8/2/2009</c:v>
                </c:pt>
                <c:pt idx="411">
                  <c:v>8/3/2009</c:v>
                </c:pt>
                <c:pt idx="412">
                  <c:v>8/4/2009</c:v>
                </c:pt>
                <c:pt idx="413">
                  <c:v>8/5/2009</c:v>
                </c:pt>
                <c:pt idx="414">
                  <c:v>8/6/2009</c:v>
                </c:pt>
                <c:pt idx="415">
                  <c:v>8/7/2009</c:v>
                </c:pt>
                <c:pt idx="416">
                  <c:v>8/8/2009</c:v>
                </c:pt>
                <c:pt idx="417">
                  <c:v>8/9/2009</c:v>
                </c:pt>
                <c:pt idx="418">
                  <c:v>8/10/2009</c:v>
                </c:pt>
                <c:pt idx="419">
                  <c:v>8/11/2009</c:v>
                </c:pt>
                <c:pt idx="420">
                  <c:v>8/12/2009</c:v>
                </c:pt>
                <c:pt idx="421">
                  <c:v>8/13/2009</c:v>
                </c:pt>
                <c:pt idx="422">
                  <c:v>8/14/2009</c:v>
                </c:pt>
                <c:pt idx="423">
                  <c:v>8/15/2009</c:v>
                </c:pt>
                <c:pt idx="424">
                  <c:v>8/16/2009</c:v>
                </c:pt>
                <c:pt idx="425">
                  <c:v>8/17/2009</c:v>
                </c:pt>
                <c:pt idx="426">
                  <c:v>8/18/2009</c:v>
                </c:pt>
                <c:pt idx="427">
                  <c:v>8/19/2009</c:v>
                </c:pt>
                <c:pt idx="428">
                  <c:v>8/20/2009</c:v>
                </c:pt>
                <c:pt idx="429">
                  <c:v>8/21/2009</c:v>
                </c:pt>
                <c:pt idx="430">
                  <c:v>8/22/2009</c:v>
                </c:pt>
                <c:pt idx="431">
                  <c:v>8/23/2009</c:v>
                </c:pt>
                <c:pt idx="432">
                  <c:v>8/24/2009</c:v>
                </c:pt>
                <c:pt idx="433">
                  <c:v>8/25/2009</c:v>
                </c:pt>
                <c:pt idx="434">
                  <c:v>8/26/2009</c:v>
                </c:pt>
                <c:pt idx="435">
                  <c:v>8/27/2009</c:v>
                </c:pt>
                <c:pt idx="436">
                  <c:v>8/28/2009</c:v>
                </c:pt>
                <c:pt idx="437">
                  <c:v>8/29/2009</c:v>
                </c:pt>
                <c:pt idx="438">
                  <c:v>8/30/2009</c:v>
                </c:pt>
                <c:pt idx="439">
                  <c:v>8/31/2009</c:v>
                </c:pt>
                <c:pt idx="440">
                  <c:v>9/1/2009</c:v>
                </c:pt>
                <c:pt idx="441">
                  <c:v>9/2/2009</c:v>
                </c:pt>
                <c:pt idx="442">
                  <c:v>9/3/2009</c:v>
                </c:pt>
                <c:pt idx="443">
                  <c:v>9/4/2009</c:v>
                </c:pt>
                <c:pt idx="444">
                  <c:v>9/5/2009</c:v>
                </c:pt>
                <c:pt idx="445">
                  <c:v>9/6/2009</c:v>
                </c:pt>
                <c:pt idx="446">
                  <c:v>9/7/2009</c:v>
                </c:pt>
                <c:pt idx="447">
                  <c:v>9/8/2009</c:v>
                </c:pt>
                <c:pt idx="448">
                  <c:v>9/9/2009</c:v>
                </c:pt>
                <c:pt idx="449">
                  <c:v>9/10/2009</c:v>
                </c:pt>
                <c:pt idx="450">
                  <c:v>9/11/2009</c:v>
                </c:pt>
                <c:pt idx="451">
                  <c:v>9/12/2009</c:v>
                </c:pt>
                <c:pt idx="452">
                  <c:v>9/13/2009</c:v>
                </c:pt>
                <c:pt idx="453">
                  <c:v>9/14/2009</c:v>
                </c:pt>
                <c:pt idx="454">
                  <c:v>9/15/2009</c:v>
                </c:pt>
                <c:pt idx="455">
                  <c:v>9/16/2009</c:v>
                </c:pt>
                <c:pt idx="456">
                  <c:v>9/17/2009</c:v>
                </c:pt>
                <c:pt idx="457">
                  <c:v>9/18/2009</c:v>
                </c:pt>
                <c:pt idx="458">
                  <c:v>9/19/2009</c:v>
                </c:pt>
                <c:pt idx="459">
                  <c:v>9/20/2009</c:v>
                </c:pt>
                <c:pt idx="460">
                  <c:v>9/21/2009</c:v>
                </c:pt>
                <c:pt idx="461">
                  <c:v>9/22/2009</c:v>
                </c:pt>
                <c:pt idx="462">
                  <c:v>9/23/2009</c:v>
                </c:pt>
                <c:pt idx="463">
                  <c:v>9/24/2009</c:v>
                </c:pt>
                <c:pt idx="464">
                  <c:v>9/25/2009</c:v>
                </c:pt>
                <c:pt idx="465">
                  <c:v>9/26/2009</c:v>
                </c:pt>
                <c:pt idx="466">
                  <c:v>9/27/2009</c:v>
                </c:pt>
                <c:pt idx="467">
                  <c:v>9/28/2009</c:v>
                </c:pt>
                <c:pt idx="468">
                  <c:v>9/29/2009</c:v>
                </c:pt>
                <c:pt idx="469">
                  <c:v>9/30/2009</c:v>
                </c:pt>
                <c:pt idx="470">
                  <c:v>10/1/2009</c:v>
                </c:pt>
                <c:pt idx="471">
                  <c:v>10/2/2009</c:v>
                </c:pt>
                <c:pt idx="472">
                  <c:v>10/3/2009</c:v>
                </c:pt>
                <c:pt idx="473">
                  <c:v>10/4/2009</c:v>
                </c:pt>
                <c:pt idx="474">
                  <c:v>10/5/2009</c:v>
                </c:pt>
                <c:pt idx="475">
                  <c:v>10/6/2009</c:v>
                </c:pt>
                <c:pt idx="476">
                  <c:v>10/7/2009</c:v>
                </c:pt>
                <c:pt idx="477">
                  <c:v>10/8/2009</c:v>
                </c:pt>
                <c:pt idx="478">
                  <c:v>10/9/2009</c:v>
                </c:pt>
                <c:pt idx="479">
                  <c:v>10/10/2009</c:v>
                </c:pt>
                <c:pt idx="480">
                  <c:v>10/11/2009</c:v>
                </c:pt>
                <c:pt idx="481">
                  <c:v>10/12/2009</c:v>
                </c:pt>
                <c:pt idx="482">
                  <c:v>10/13/2009</c:v>
                </c:pt>
                <c:pt idx="483">
                  <c:v>10/14/2009</c:v>
                </c:pt>
                <c:pt idx="484">
                  <c:v>10/15/2009</c:v>
                </c:pt>
                <c:pt idx="485">
                  <c:v>10/16/2009</c:v>
                </c:pt>
                <c:pt idx="486">
                  <c:v>10/17/2009</c:v>
                </c:pt>
                <c:pt idx="487">
                  <c:v>10/18/2009</c:v>
                </c:pt>
                <c:pt idx="488">
                  <c:v>10/19/2009</c:v>
                </c:pt>
                <c:pt idx="489">
                  <c:v>10/20/2009</c:v>
                </c:pt>
                <c:pt idx="490">
                  <c:v>10/21/2009</c:v>
                </c:pt>
                <c:pt idx="491">
                  <c:v>10/22/2009</c:v>
                </c:pt>
                <c:pt idx="492">
                  <c:v>10/23/2009</c:v>
                </c:pt>
                <c:pt idx="493">
                  <c:v>10/24/2009</c:v>
                </c:pt>
                <c:pt idx="494">
                  <c:v>10/25/2009</c:v>
                </c:pt>
                <c:pt idx="495">
                  <c:v>10/26/2009</c:v>
                </c:pt>
                <c:pt idx="496">
                  <c:v>10/27/2009</c:v>
                </c:pt>
                <c:pt idx="497">
                  <c:v>10/28/2009</c:v>
                </c:pt>
                <c:pt idx="498">
                  <c:v>10/29/2009</c:v>
                </c:pt>
                <c:pt idx="499">
                  <c:v>10/30/2009</c:v>
                </c:pt>
                <c:pt idx="500">
                  <c:v>10/31/2009</c:v>
                </c:pt>
                <c:pt idx="501">
                  <c:v>11/1/2009</c:v>
                </c:pt>
                <c:pt idx="502">
                  <c:v>11/2/2009</c:v>
                </c:pt>
                <c:pt idx="503">
                  <c:v>11/3/2009</c:v>
                </c:pt>
                <c:pt idx="504">
                  <c:v>11/4/2009</c:v>
                </c:pt>
                <c:pt idx="505">
                  <c:v>11/5/2009</c:v>
                </c:pt>
                <c:pt idx="506">
                  <c:v>11/6/2009</c:v>
                </c:pt>
                <c:pt idx="507">
                  <c:v>11/7/2009</c:v>
                </c:pt>
                <c:pt idx="508">
                  <c:v>11/8/2009</c:v>
                </c:pt>
                <c:pt idx="509">
                  <c:v>11/9/2009</c:v>
                </c:pt>
                <c:pt idx="510">
                  <c:v>11/10/2009</c:v>
                </c:pt>
                <c:pt idx="511">
                  <c:v>11/11/2009</c:v>
                </c:pt>
                <c:pt idx="512">
                  <c:v>11/12/2009</c:v>
                </c:pt>
                <c:pt idx="513">
                  <c:v>11/13/2009</c:v>
                </c:pt>
                <c:pt idx="514">
                  <c:v>11/14/2009</c:v>
                </c:pt>
                <c:pt idx="515">
                  <c:v>11/15/2009</c:v>
                </c:pt>
                <c:pt idx="516">
                  <c:v>11/16/2009</c:v>
                </c:pt>
                <c:pt idx="517">
                  <c:v>11/17/2009</c:v>
                </c:pt>
                <c:pt idx="518">
                  <c:v>11/18/2009</c:v>
                </c:pt>
                <c:pt idx="519">
                  <c:v>11/19/2009</c:v>
                </c:pt>
                <c:pt idx="520">
                  <c:v>11/20/2009</c:v>
                </c:pt>
                <c:pt idx="521">
                  <c:v>11/21/2009</c:v>
                </c:pt>
                <c:pt idx="522">
                  <c:v>11/22/2009</c:v>
                </c:pt>
                <c:pt idx="523">
                  <c:v>11/23/2009</c:v>
                </c:pt>
                <c:pt idx="524">
                  <c:v>11/24/2009</c:v>
                </c:pt>
                <c:pt idx="525">
                  <c:v>11/25/2009</c:v>
                </c:pt>
                <c:pt idx="526">
                  <c:v>11/26/2009</c:v>
                </c:pt>
                <c:pt idx="527">
                  <c:v>11/27/2009</c:v>
                </c:pt>
                <c:pt idx="528">
                  <c:v>11/28/2009</c:v>
                </c:pt>
                <c:pt idx="529">
                  <c:v>11/29/2009</c:v>
                </c:pt>
                <c:pt idx="530">
                  <c:v>11/30/2009</c:v>
                </c:pt>
                <c:pt idx="531">
                  <c:v>12/1/2009</c:v>
                </c:pt>
                <c:pt idx="532">
                  <c:v>12/2/2009</c:v>
                </c:pt>
                <c:pt idx="533">
                  <c:v>12/3/2009</c:v>
                </c:pt>
                <c:pt idx="534">
                  <c:v>12/4/2009</c:v>
                </c:pt>
                <c:pt idx="535">
                  <c:v>12/5/2009</c:v>
                </c:pt>
                <c:pt idx="536">
                  <c:v>12/6/2009</c:v>
                </c:pt>
                <c:pt idx="537">
                  <c:v>12/7/2009</c:v>
                </c:pt>
                <c:pt idx="538">
                  <c:v>12/8/2009</c:v>
                </c:pt>
                <c:pt idx="539">
                  <c:v>12/9/2009</c:v>
                </c:pt>
                <c:pt idx="540">
                  <c:v>12/10/2009</c:v>
                </c:pt>
                <c:pt idx="541">
                  <c:v>12/11/2009</c:v>
                </c:pt>
                <c:pt idx="542">
                  <c:v>12/12/2009</c:v>
                </c:pt>
                <c:pt idx="543">
                  <c:v>12/13/2009</c:v>
                </c:pt>
                <c:pt idx="544">
                  <c:v>12/14/2009</c:v>
                </c:pt>
                <c:pt idx="545">
                  <c:v>12/15/2009</c:v>
                </c:pt>
                <c:pt idx="546">
                  <c:v>12/16/2009</c:v>
                </c:pt>
                <c:pt idx="547">
                  <c:v>12/17/2009</c:v>
                </c:pt>
                <c:pt idx="548">
                  <c:v>12/18/2009</c:v>
                </c:pt>
                <c:pt idx="549">
                  <c:v>12/19/2009</c:v>
                </c:pt>
                <c:pt idx="550">
                  <c:v>12/20/2009</c:v>
                </c:pt>
                <c:pt idx="551">
                  <c:v>12/21/2009</c:v>
                </c:pt>
                <c:pt idx="552">
                  <c:v>12/22/2009</c:v>
                </c:pt>
                <c:pt idx="553">
                  <c:v>12/23/2009</c:v>
                </c:pt>
                <c:pt idx="554">
                  <c:v>12/24/2009</c:v>
                </c:pt>
                <c:pt idx="555">
                  <c:v>12/25/2009</c:v>
                </c:pt>
                <c:pt idx="556">
                  <c:v>12/26/2009</c:v>
                </c:pt>
                <c:pt idx="557">
                  <c:v>12/27/2009</c:v>
                </c:pt>
                <c:pt idx="558">
                  <c:v>12/28/2009</c:v>
                </c:pt>
                <c:pt idx="559">
                  <c:v>12/29/2009</c:v>
                </c:pt>
                <c:pt idx="560">
                  <c:v>12/30/2009</c:v>
                </c:pt>
                <c:pt idx="561">
                  <c:v>12/31/2009</c:v>
                </c:pt>
                <c:pt idx="562">
                  <c:v>1/1/2010</c:v>
                </c:pt>
                <c:pt idx="563">
                  <c:v>1/2/2010</c:v>
                </c:pt>
                <c:pt idx="564">
                  <c:v>1/3/2010</c:v>
                </c:pt>
                <c:pt idx="565">
                  <c:v>1/4/2010</c:v>
                </c:pt>
                <c:pt idx="566">
                  <c:v>1/5/2010</c:v>
                </c:pt>
                <c:pt idx="567">
                  <c:v>1/6/2010</c:v>
                </c:pt>
                <c:pt idx="568">
                  <c:v>1/7/2010</c:v>
                </c:pt>
                <c:pt idx="569">
                  <c:v>1/8/2010</c:v>
                </c:pt>
                <c:pt idx="570">
                  <c:v>1/9/2010</c:v>
                </c:pt>
                <c:pt idx="571">
                  <c:v>1/10/2010</c:v>
                </c:pt>
                <c:pt idx="572">
                  <c:v>1/11/2010</c:v>
                </c:pt>
                <c:pt idx="573">
                  <c:v>1/12/2010</c:v>
                </c:pt>
                <c:pt idx="574">
                  <c:v>1/13/2010</c:v>
                </c:pt>
                <c:pt idx="575">
                  <c:v>1/14/2010</c:v>
                </c:pt>
                <c:pt idx="576">
                  <c:v>1/15/2010</c:v>
                </c:pt>
                <c:pt idx="577">
                  <c:v>1/16/2010</c:v>
                </c:pt>
                <c:pt idx="578">
                  <c:v>1/17/2010</c:v>
                </c:pt>
                <c:pt idx="579">
                  <c:v>1/18/2010</c:v>
                </c:pt>
                <c:pt idx="580">
                  <c:v>1/19/2010</c:v>
                </c:pt>
                <c:pt idx="581">
                  <c:v>1/20/2010</c:v>
                </c:pt>
                <c:pt idx="582">
                  <c:v>1/21/2010</c:v>
                </c:pt>
                <c:pt idx="583">
                  <c:v>1/22/2010</c:v>
                </c:pt>
                <c:pt idx="584">
                  <c:v>1/23/2010</c:v>
                </c:pt>
                <c:pt idx="585">
                  <c:v>1/24/2010</c:v>
                </c:pt>
                <c:pt idx="586">
                  <c:v>1/25/2010</c:v>
                </c:pt>
                <c:pt idx="587">
                  <c:v>1/26/2010</c:v>
                </c:pt>
                <c:pt idx="588">
                  <c:v>1/27/2010</c:v>
                </c:pt>
                <c:pt idx="589">
                  <c:v>1/28/2010</c:v>
                </c:pt>
                <c:pt idx="590">
                  <c:v>1/29/2010</c:v>
                </c:pt>
                <c:pt idx="591">
                  <c:v>1/30/2010</c:v>
                </c:pt>
                <c:pt idx="592">
                  <c:v>1/31/2010</c:v>
                </c:pt>
                <c:pt idx="593">
                  <c:v>2/1/2010</c:v>
                </c:pt>
                <c:pt idx="594">
                  <c:v>2/2/2010</c:v>
                </c:pt>
                <c:pt idx="595">
                  <c:v>2/3/2010</c:v>
                </c:pt>
                <c:pt idx="596">
                  <c:v>2/4/2010</c:v>
                </c:pt>
                <c:pt idx="597">
                  <c:v>2/5/2010</c:v>
                </c:pt>
                <c:pt idx="598">
                  <c:v>2/6/2010</c:v>
                </c:pt>
                <c:pt idx="599">
                  <c:v>2/7/2010</c:v>
                </c:pt>
                <c:pt idx="600">
                  <c:v>2/8/2010</c:v>
                </c:pt>
                <c:pt idx="601">
                  <c:v>2/9/2010</c:v>
                </c:pt>
                <c:pt idx="602">
                  <c:v>2/10/2010</c:v>
                </c:pt>
                <c:pt idx="603">
                  <c:v>2/11/2010</c:v>
                </c:pt>
                <c:pt idx="604">
                  <c:v>2/12/2010</c:v>
                </c:pt>
                <c:pt idx="605">
                  <c:v>2/13/2010</c:v>
                </c:pt>
                <c:pt idx="606">
                  <c:v>2/14/2010</c:v>
                </c:pt>
                <c:pt idx="607">
                  <c:v>2/15/2010</c:v>
                </c:pt>
                <c:pt idx="608">
                  <c:v>2/16/2010</c:v>
                </c:pt>
                <c:pt idx="609">
                  <c:v>2/17/2010</c:v>
                </c:pt>
                <c:pt idx="610">
                  <c:v>2/18/2010</c:v>
                </c:pt>
                <c:pt idx="611">
                  <c:v>2/19/2010</c:v>
                </c:pt>
                <c:pt idx="612">
                  <c:v>2/20/2010</c:v>
                </c:pt>
                <c:pt idx="613">
                  <c:v>2/21/2010</c:v>
                </c:pt>
                <c:pt idx="614">
                  <c:v>2/22/2010</c:v>
                </c:pt>
                <c:pt idx="615">
                  <c:v>2/23/2010</c:v>
                </c:pt>
                <c:pt idx="616">
                  <c:v>2/24/2010</c:v>
                </c:pt>
                <c:pt idx="617">
                  <c:v>2/25/2010</c:v>
                </c:pt>
                <c:pt idx="618">
                  <c:v>2/26/2010</c:v>
                </c:pt>
                <c:pt idx="619">
                  <c:v>2/27/2010</c:v>
                </c:pt>
                <c:pt idx="620">
                  <c:v>2/28/2010</c:v>
                </c:pt>
                <c:pt idx="621">
                  <c:v>3/1/2010</c:v>
                </c:pt>
                <c:pt idx="622">
                  <c:v>3/2/2010</c:v>
                </c:pt>
                <c:pt idx="623">
                  <c:v>3/3/2010</c:v>
                </c:pt>
                <c:pt idx="624">
                  <c:v>3/4/2010</c:v>
                </c:pt>
                <c:pt idx="625">
                  <c:v>3/5/2010</c:v>
                </c:pt>
                <c:pt idx="626">
                  <c:v>3/6/2010</c:v>
                </c:pt>
                <c:pt idx="627">
                  <c:v>3/7/2010</c:v>
                </c:pt>
                <c:pt idx="628">
                  <c:v>3/8/2010</c:v>
                </c:pt>
                <c:pt idx="629">
                  <c:v>3/9/2010</c:v>
                </c:pt>
                <c:pt idx="630">
                  <c:v>3/10/2010</c:v>
                </c:pt>
                <c:pt idx="631">
                  <c:v>3/11/2010</c:v>
                </c:pt>
                <c:pt idx="632">
                  <c:v>3/12/2010</c:v>
                </c:pt>
                <c:pt idx="633">
                  <c:v>3/13/2010</c:v>
                </c:pt>
                <c:pt idx="634">
                  <c:v>3/14/2010</c:v>
                </c:pt>
                <c:pt idx="635">
                  <c:v>3/15/2010</c:v>
                </c:pt>
                <c:pt idx="636">
                  <c:v>3/16/2010</c:v>
                </c:pt>
                <c:pt idx="637">
                  <c:v>3/17/2010</c:v>
                </c:pt>
                <c:pt idx="638">
                  <c:v>3/18/2010</c:v>
                </c:pt>
                <c:pt idx="639">
                  <c:v>3/19/2010</c:v>
                </c:pt>
                <c:pt idx="640">
                  <c:v>3/20/2010</c:v>
                </c:pt>
                <c:pt idx="641">
                  <c:v>3/21/2010</c:v>
                </c:pt>
                <c:pt idx="642">
                  <c:v>3/22/2010</c:v>
                </c:pt>
                <c:pt idx="643">
                  <c:v>3/23/2010</c:v>
                </c:pt>
                <c:pt idx="644">
                  <c:v>3/24/2010</c:v>
                </c:pt>
                <c:pt idx="645">
                  <c:v>3/25/2010</c:v>
                </c:pt>
                <c:pt idx="646">
                  <c:v>3/26/2010</c:v>
                </c:pt>
                <c:pt idx="647">
                  <c:v>3/27/2010</c:v>
                </c:pt>
                <c:pt idx="648">
                  <c:v>3/28/2010</c:v>
                </c:pt>
                <c:pt idx="649">
                  <c:v>3/29/2010</c:v>
                </c:pt>
                <c:pt idx="650">
                  <c:v>3/30/2010</c:v>
                </c:pt>
                <c:pt idx="651">
                  <c:v>3/31/2010</c:v>
                </c:pt>
                <c:pt idx="652">
                  <c:v>4/1/2010</c:v>
                </c:pt>
                <c:pt idx="653">
                  <c:v>4/2/2010</c:v>
                </c:pt>
                <c:pt idx="654">
                  <c:v>4/3/2010</c:v>
                </c:pt>
                <c:pt idx="655">
                  <c:v>4/4/2010</c:v>
                </c:pt>
                <c:pt idx="656">
                  <c:v>4/5/2010</c:v>
                </c:pt>
                <c:pt idx="657">
                  <c:v>4/6/2010</c:v>
                </c:pt>
                <c:pt idx="658">
                  <c:v>4/7/2010</c:v>
                </c:pt>
                <c:pt idx="659">
                  <c:v>4/8/2010</c:v>
                </c:pt>
                <c:pt idx="660">
                  <c:v>4/9/2010</c:v>
                </c:pt>
                <c:pt idx="661">
                  <c:v>4/10/2010</c:v>
                </c:pt>
                <c:pt idx="662">
                  <c:v>4/11/2010</c:v>
                </c:pt>
                <c:pt idx="663">
                  <c:v>4/12/2010</c:v>
                </c:pt>
                <c:pt idx="664">
                  <c:v>4/13/2010</c:v>
                </c:pt>
                <c:pt idx="665">
                  <c:v>4/14/2010</c:v>
                </c:pt>
                <c:pt idx="666">
                  <c:v>4/15/2010</c:v>
                </c:pt>
                <c:pt idx="667">
                  <c:v>4/16/2010</c:v>
                </c:pt>
                <c:pt idx="668">
                  <c:v>4/17/2010</c:v>
                </c:pt>
                <c:pt idx="669">
                  <c:v>4/18/2010</c:v>
                </c:pt>
                <c:pt idx="670">
                  <c:v>4/19/2010</c:v>
                </c:pt>
                <c:pt idx="671">
                  <c:v>4/20/2010</c:v>
                </c:pt>
                <c:pt idx="672">
                  <c:v>4/21/2010</c:v>
                </c:pt>
                <c:pt idx="673">
                  <c:v>4/22/2010</c:v>
                </c:pt>
                <c:pt idx="674">
                  <c:v>4/23/2010</c:v>
                </c:pt>
                <c:pt idx="675">
                  <c:v>4/24/2010</c:v>
                </c:pt>
                <c:pt idx="676">
                  <c:v>4/25/2010</c:v>
                </c:pt>
                <c:pt idx="677">
                  <c:v>4/26/2010</c:v>
                </c:pt>
                <c:pt idx="678">
                  <c:v>4/27/2010</c:v>
                </c:pt>
                <c:pt idx="679">
                  <c:v>4/28/2010</c:v>
                </c:pt>
                <c:pt idx="680">
                  <c:v>4/29/2010</c:v>
                </c:pt>
                <c:pt idx="681">
                  <c:v>4/30/2010</c:v>
                </c:pt>
                <c:pt idx="682">
                  <c:v>5/1/2010</c:v>
                </c:pt>
                <c:pt idx="683">
                  <c:v>5/2/2010</c:v>
                </c:pt>
                <c:pt idx="684">
                  <c:v>5/3/2010</c:v>
                </c:pt>
                <c:pt idx="685">
                  <c:v>5/4/2010</c:v>
                </c:pt>
                <c:pt idx="686">
                  <c:v>5/5/2010</c:v>
                </c:pt>
                <c:pt idx="687">
                  <c:v>5/6/2010</c:v>
                </c:pt>
                <c:pt idx="688">
                  <c:v>5/7/2010</c:v>
                </c:pt>
                <c:pt idx="689">
                  <c:v>5/8/2010</c:v>
                </c:pt>
                <c:pt idx="690">
                  <c:v>5/9/2010</c:v>
                </c:pt>
                <c:pt idx="691">
                  <c:v>5/10/2010</c:v>
                </c:pt>
                <c:pt idx="692">
                  <c:v>5/11/2010</c:v>
                </c:pt>
                <c:pt idx="693">
                  <c:v>5/12/2010</c:v>
                </c:pt>
                <c:pt idx="694">
                  <c:v>5/13/2010</c:v>
                </c:pt>
                <c:pt idx="695">
                  <c:v>5/14/2010</c:v>
                </c:pt>
                <c:pt idx="696">
                  <c:v>5/15/2010</c:v>
                </c:pt>
                <c:pt idx="697">
                  <c:v>5/16/2010</c:v>
                </c:pt>
                <c:pt idx="698">
                  <c:v>5/17/2010</c:v>
                </c:pt>
                <c:pt idx="699">
                  <c:v>5/18/2010</c:v>
                </c:pt>
                <c:pt idx="700">
                  <c:v>5/19/2010</c:v>
                </c:pt>
                <c:pt idx="701">
                  <c:v>5/20/2010</c:v>
                </c:pt>
                <c:pt idx="702">
                  <c:v>5/21/2010</c:v>
                </c:pt>
                <c:pt idx="703">
                  <c:v>5/22/2010</c:v>
                </c:pt>
                <c:pt idx="704">
                  <c:v>5/23/2010</c:v>
                </c:pt>
                <c:pt idx="705">
                  <c:v>5/24/2010</c:v>
                </c:pt>
                <c:pt idx="706">
                  <c:v>5/25/2010</c:v>
                </c:pt>
                <c:pt idx="707">
                  <c:v>5/26/2010</c:v>
                </c:pt>
                <c:pt idx="708">
                  <c:v>5/27/2010</c:v>
                </c:pt>
                <c:pt idx="709">
                  <c:v>5/28/2010</c:v>
                </c:pt>
                <c:pt idx="710">
                  <c:v>5/29/2010</c:v>
                </c:pt>
                <c:pt idx="711">
                  <c:v>5/30/2010</c:v>
                </c:pt>
                <c:pt idx="712">
                  <c:v>5/31/2010</c:v>
                </c:pt>
                <c:pt idx="713">
                  <c:v>6/1/2010</c:v>
                </c:pt>
                <c:pt idx="714">
                  <c:v>6/2/2010</c:v>
                </c:pt>
                <c:pt idx="715">
                  <c:v>6/3/2010</c:v>
                </c:pt>
                <c:pt idx="716">
                  <c:v>6/4/2010</c:v>
                </c:pt>
                <c:pt idx="717">
                  <c:v>6/5/2010</c:v>
                </c:pt>
                <c:pt idx="718">
                  <c:v>6/6/2010</c:v>
                </c:pt>
                <c:pt idx="719">
                  <c:v>6/7/2010</c:v>
                </c:pt>
                <c:pt idx="720">
                  <c:v>6/8/2010</c:v>
                </c:pt>
                <c:pt idx="721">
                  <c:v>6/9/2010</c:v>
                </c:pt>
                <c:pt idx="722">
                  <c:v>6/10/2010</c:v>
                </c:pt>
                <c:pt idx="723">
                  <c:v>6/11/2010</c:v>
                </c:pt>
                <c:pt idx="724">
                  <c:v>6/12/2010</c:v>
                </c:pt>
                <c:pt idx="725">
                  <c:v>6/13/2010</c:v>
                </c:pt>
                <c:pt idx="726">
                  <c:v>6/14/2010</c:v>
                </c:pt>
                <c:pt idx="727">
                  <c:v>6/15/2010</c:v>
                </c:pt>
                <c:pt idx="728">
                  <c:v>6/16/2010</c:v>
                </c:pt>
                <c:pt idx="729">
                  <c:v>6/17/2010</c:v>
                </c:pt>
                <c:pt idx="730">
                  <c:v>6/18/2010</c:v>
                </c:pt>
                <c:pt idx="731">
                  <c:v>6/19/2010</c:v>
                </c:pt>
                <c:pt idx="732">
                  <c:v>6/20/2010</c:v>
                </c:pt>
                <c:pt idx="733">
                  <c:v>6/21/2010</c:v>
                </c:pt>
                <c:pt idx="734">
                  <c:v>6/22/2010</c:v>
                </c:pt>
                <c:pt idx="735">
                  <c:v>6/23/2010</c:v>
                </c:pt>
                <c:pt idx="736">
                  <c:v>6/24/2010</c:v>
                </c:pt>
                <c:pt idx="737">
                  <c:v>6/25/2010</c:v>
                </c:pt>
                <c:pt idx="738">
                  <c:v>6/26/2010</c:v>
                </c:pt>
                <c:pt idx="739">
                  <c:v>6/27/2010</c:v>
                </c:pt>
                <c:pt idx="740">
                  <c:v>6/28/2010</c:v>
                </c:pt>
                <c:pt idx="741">
                  <c:v>6/29/2010</c:v>
                </c:pt>
                <c:pt idx="742">
                  <c:v>6/30/2010</c:v>
                </c:pt>
                <c:pt idx="743">
                  <c:v>7/1/2010</c:v>
                </c:pt>
                <c:pt idx="744">
                  <c:v>7/2/2010</c:v>
                </c:pt>
                <c:pt idx="745">
                  <c:v>7/3/2010</c:v>
                </c:pt>
                <c:pt idx="746">
                  <c:v>7/4/2010</c:v>
                </c:pt>
                <c:pt idx="747">
                  <c:v>7/5/2010</c:v>
                </c:pt>
                <c:pt idx="748">
                  <c:v>7/6/2010</c:v>
                </c:pt>
                <c:pt idx="749">
                  <c:v>7/7/2010</c:v>
                </c:pt>
                <c:pt idx="750">
                  <c:v>7/8/2010</c:v>
                </c:pt>
                <c:pt idx="751">
                  <c:v>7/9/2010</c:v>
                </c:pt>
                <c:pt idx="752">
                  <c:v>7/10/2010</c:v>
                </c:pt>
                <c:pt idx="753">
                  <c:v>7/11/2010</c:v>
                </c:pt>
                <c:pt idx="754">
                  <c:v>7/12/2010</c:v>
                </c:pt>
                <c:pt idx="755">
                  <c:v>7/13/2010</c:v>
                </c:pt>
                <c:pt idx="756">
                  <c:v>7/14/2010</c:v>
                </c:pt>
                <c:pt idx="757">
                  <c:v>7/15/2010</c:v>
                </c:pt>
                <c:pt idx="758">
                  <c:v>7/16/2010</c:v>
                </c:pt>
                <c:pt idx="759">
                  <c:v>7/17/2010</c:v>
                </c:pt>
                <c:pt idx="760">
                  <c:v>7/18/2010</c:v>
                </c:pt>
                <c:pt idx="761">
                  <c:v>7/19/2010</c:v>
                </c:pt>
                <c:pt idx="762">
                  <c:v>7/20/2010</c:v>
                </c:pt>
                <c:pt idx="763">
                  <c:v>7/21/2010</c:v>
                </c:pt>
                <c:pt idx="764">
                  <c:v>7/22/2010</c:v>
                </c:pt>
                <c:pt idx="765">
                  <c:v>7/23/2010</c:v>
                </c:pt>
                <c:pt idx="766">
                  <c:v>7/24/2010</c:v>
                </c:pt>
                <c:pt idx="767">
                  <c:v>7/25/2010</c:v>
                </c:pt>
                <c:pt idx="768">
                  <c:v>7/26/2010</c:v>
                </c:pt>
                <c:pt idx="769">
                  <c:v>7/27/2010</c:v>
                </c:pt>
                <c:pt idx="770">
                  <c:v>7/28/2010</c:v>
                </c:pt>
                <c:pt idx="771">
                  <c:v>7/29/2010</c:v>
                </c:pt>
                <c:pt idx="772">
                  <c:v>7/30/2010</c:v>
                </c:pt>
                <c:pt idx="773">
                  <c:v>7/31/2010</c:v>
                </c:pt>
                <c:pt idx="774">
                  <c:v>8/1/2010</c:v>
                </c:pt>
                <c:pt idx="775">
                  <c:v>8/2/2010</c:v>
                </c:pt>
                <c:pt idx="776">
                  <c:v>8/3/2010</c:v>
                </c:pt>
                <c:pt idx="777">
                  <c:v>8/4/2010</c:v>
                </c:pt>
                <c:pt idx="778">
                  <c:v>8/5/2010</c:v>
                </c:pt>
                <c:pt idx="779">
                  <c:v>8/6/2010</c:v>
                </c:pt>
                <c:pt idx="780">
                  <c:v>8/7/2010</c:v>
                </c:pt>
                <c:pt idx="781">
                  <c:v>8/8/2010</c:v>
                </c:pt>
                <c:pt idx="782">
                  <c:v>8/9/2010</c:v>
                </c:pt>
                <c:pt idx="783">
                  <c:v>8/10/2010</c:v>
                </c:pt>
                <c:pt idx="784">
                  <c:v>8/11/2010</c:v>
                </c:pt>
                <c:pt idx="785">
                  <c:v>8/12/2010</c:v>
                </c:pt>
                <c:pt idx="786">
                  <c:v>8/13/2010</c:v>
                </c:pt>
                <c:pt idx="787">
                  <c:v>8/14/2010</c:v>
                </c:pt>
                <c:pt idx="788">
                  <c:v>8/15/2010</c:v>
                </c:pt>
                <c:pt idx="789">
                  <c:v>8/16/2010</c:v>
                </c:pt>
                <c:pt idx="790">
                  <c:v>8/17/2010</c:v>
                </c:pt>
                <c:pt idx="791">
                  <c:v>8/18/2010</c:v>
                </c:pt>
                <c:pt idx="792">
                  <c:v>8/19/2010</c:v>
                </c:pt>
                <c:pt idx="793">
                  <c:v>8/20/2010</c:v>
                </c:pt>
                <c:pt idx="794">
                  <c:v>8/21/2010</c:v>
                </c:pt>
                <c:pt idx="795">
                  <c:v>8/22/2010</c:v>
                </c:pt>
                <c:pt idx="796">
                  <c:v>8/23/2010</c:v>
                </c:pt>
                <c:pt idx="797">
                  <c:v>8/24/2010</c:v>
                </c:pt>
                <c:pt idx="798">
                  <c:v>8/25/2010</c:v>
                </c:pt>
                <c:pt idx="799">
                  <c:v>8/26/2010</c:v>
                </c:pt>
                <c:pt idx="800">
                  <c:v>8/27/2010</c:v>
                </c:pt>
                <c:pt idx="801">
                  <c:v>8/28/2010</c:v>
                </c:pt>
                <c:pt idx="802">
                  <c:v>8/29/2010</c:v>
                </c:pt>
                <c:pt idx="803">
                  <c:v>8/30/2010</c:v>
                </c:pt>
                <c:pt idx="804">
                  <c:v>8/31/2010</c:v>
                </c:pt>
                <c:pt idx="805">
                  <c:v>9/1/2010</c:v>
                </c:pt>
                <c:pt idx="806">
                  <c:v>9/2/2010</c:v>
                </c:pt>
                <c:pt idx="807">
                  <c:v>9/3/2010</c:v>
                </c:pt>
                <c:pt idx="808">
                  <c:v>9/4/2010</c:v>
                </c:pt>
                <c:pt idx="809">
                  <c:v>9/5/2010</c:v>
                </c:pt>
                <c:pt idx="810">
                  <c:v>9/6/2010</c:v>
                </c:pt>
                <c:pt idx="811">
                  <c:v>9/7/2010</c:v>
                </c:pt>
                <c:pt idx="812">
                  <c:v>9/8/2010</c:v>
                </c:pt>
                <c:pt idx="813">
                  <c:v>9/9/2010</c:v>
                </c:pt>
                <c:pt idx="814">
                  <c:v>9/10/2010</c:v>
                </c:pt>
                <c:pt idx="815">
                  <c:v>9/11/2010</c:v>
                </c:pt>
                <c:pt idx="816">
                  <c:v>9/12/2010</c:v>
                </c:pt>
                <c:pt idx="817">
                  <c:v>9/13/2010</c:v>
                </c:pt>
                <c:pt idx="818">
                  <c:v>9/14/2010</c:v>
                </c:pt>
                <c:pt idx="819">
                  <c:v>9/15/2010</c:v>
                </c:pt>
                <c:pt idx="820">
                  <c:v>9/16/2010</c:v>
                </c:pt>
                <c:pt idx="821">
                  <c:v>9/17/2010</c:v>
                </c:pt>
                <c:pt idx="822">
                  <c:v>9/18/2010</c:v>
                </c:pt>
                <c:pt idx="823">
                  <c:v>9/19/2010</c:v>
                </c:pt>
                <c:pt idx="824">
                  <c:v>9/20/2010</c:v>
                </c:pt>
                <c:pt idx="825">
                  <c:v>9/21/2010</c:v>
                </c:pt>
                <c:pt idx="826">
                  <c:v>9/22/2010</c:v>
                </c:pt>
                <c:pt idx="827">
                  <c:v>9/23/2010</c:v>
                </c:pt>
                <c:pt idx="828">
                  <c:v>9/24/2010</c:v>
                </c:pt>
                <c:pt idx="829">
                  <c:v>9/25/2010</c:v>
                </c:pt>
                <c:pt idx="830">
                  <c:v>9/26/2010</c:v>
                </c:pt>
                <c:pt idx="831">
                  <c:v>9/27/2010</c:v>
                </c:pt>
                <c:pt idx="832">
                  <c:v>9/28/2010</c:v>
                </c:pt>
                <c:pt idx="833">
                  <c:v>9/29/2010</c:v>
                </c:pt>
                <c:pt idx="834">
                  <c:v>9/30/2010</c:v>
                </c:pt>
                <c:pt idx="835">
                  <c:v>10/1/2010</c:v>
                </c:pt>
                <c:pt idx="836">
                  <c:v>10/2/2010</c:v>
                </c:pt>
                <c:pt idx="837">
                  <c:v>10/3/2010</c:v>
                </c:pt>
                <c:pt idx="838">
                  <c:v>10/4/2010</c:v>
                </c:pt>
                <c:pt idx="839">
                  <c:v>10/5/2010</c:v>
                </c:pt>
                <c:pt idx="840">
                  <c:v>10/6/2010</c:v>
                </c:pt>
                <c:pt idx="841">
                  <c:v>10/7/2010</c:v>
                </c:pt>
                <c:pt idx="842">
                  <c:v>10/8/2010</c:v>
                </c:pt>
                <c:pt idx="843">
                  <c:v>10/9/2010</c:v>
                </c:pt>
                <c:pt idx="844">
                  <c:v>10/10/2010</c:v>
                </c:pt>
                <c:pt idx="845">
                  <c:v>10/11/2010</c:v>
                </c:pt>
                <c:pt idx="846">
                  <c:v>10/12/2010</c:v>
                </c:pt>
                <c:pt idx="847">
                  <c:v>10/13/2010</c:v>
                </c:pt>
                <c:pt idx="848">
                  <c:v>10/14/2010</c:v>
                </c:pt>
                <c:pt idx="849">
                  <c:v>10/15/2010</c:v>
                </c:pt>
                <c:pt idx="850">
                  <c:v>10/16/2010</c:v>
                </c:pt>
                <c:pt idx="851">
                  <c:v>10/17/2010</c:v>
                </c:pt>
                <c:pt idx="852">
                  <c:v>10/18/2010</c:v>
                </c:pt>
                <c:pt idx="853">
                  <c:v>10/19/2010</c:v>
                </c:pt>
                <c:pt idx="854">
                  <c:v>10/20/2010</c:v>
                </c:pt>
                <c:pt idx="855">
                  <c:v>10/21/2010</c:v>
                </c:pt>
                <c:pt idx="856">
                  <c:v>10/22/2010</c:v>
                </c:pt>
                <c:pt idx="857">
                  <c:v>10/23/2010</c:v>
                </c:pt>
                <c:pt idx="858">
                  <c:v>10/24/2010</c:v>
                </c:pt>
                <c:pt idx="859">
                  <c:v>10/25/2010</c:v>
                </c:pt>
                <c:pt idx="860">
                  <c:v>10/26/2010</c:v>
                </c:pt>
                <c:pt idx="861">
                  <c:v>10/27/2010</c:v>
                </c:pt>
                <c:pt idx="862">
                  <c:v>10/28/2010</c:v>
                </c:pt>
                <c:pt idx="863">
                  <c:v>10/29/2010</c:v>
                </c:pt>
                <c:pt idx="864">
                  <c:v>10/30/2010</c:v>
                </c:pt>
                <c:pt idx="865">
                  <c:v>10/31/2010</c:v>
                </c:pt>
                <c:pt idx="866">
                  <c:v>11/1/2010</c:v>
                </c:pt>
                <c:pt idx="867">
                  <c:v>11/2/2010</c:v>
                </c:pt>
                <c:pt idx="868">
                  <c:v>11/3/2010</c:v>
                </c:pt>
                <c:pt idx="869">
                  <c:v>11/4/2010</c:v>
                </c:pt>
                <c:pt idx="870">
                  <c:v>11/5/2010</c:v>
                </c:pt>
                <c:pt idx="871">
                  <c:v>11/6/2010</c:v>
                </c:pt>
                <c:pt idx="872">
                  <c:v>11/7/2010</c:v>
                </c:pt>
                <c:pt idx="873">
                  <c:v>11/8/2010</c:v>
                </c:pt>
                <c:pt idx="874">
                  <c:v>11/9/2010</c:v>
                </c:pt>
                <c:pt idx="875">
                  <c:v>11/10/2010</c:v>
                </c:pt>
                <c:pt idx="876">
                  <c:v>11/11/2010</c:v>
                </c:pt>
                <c:pt idx="877">
                  <c:v>11/12/2010</c:v>
                </c:pt>
                <c:pt idx="878">
                  <c:v>11/13/2010</c:v>
                </c:pt>
                <c:pt idx="879">
                  <c:v>11/14/2010</c:v>
                </c:pt>
                <c:pt idx="880">
                  <c:v>11/15/2010</c:v>
                </c:pt>
                <c:pt idx="881">
                  <c:v>11/16/2010</c:v>
                </c:pt>
                <c:pt idx="882">
                  <c:v>11/17/2010</c:v>
                </c:pt>
                <c:pt idx="883">
                  <c:v>11/18/2010</c:v>
                </c:pt>
                <c:pt idx="884">
                  <c:v>11/19/2010</c:v>
                </c:pt>
                <c:pt idx="885">
                  <c:v>11/20/2010</c:v>
                </c:pt>
                <c:pt idx="886">
                  <c:v>11/21/2010</c:v>
                </c:pt>
                <c:pt idx="887">
                  <c:v>11/22/2010</c:v>
                </c:pt>
                <c:pt idx="888">
                  <c:v>11/23/2010</c:v>
                </c:pt>
                <c:pt idx="889">
                  <c:v>11/24/2010</c:v>
                </c:pt>
                <c:pt idx="890">
                  <c:v>11/25/2010</c:v>
                </c:pt>
                <c:pt idx="891">
                  <c:v>11/26/2010</c:v>
                </c:pt>
                <c:pt idx="892">
                  <c:v>11/27/2010</c:v>
                </c:pt>
                <c:pt idx="893">
                  <c:v>11/28/2010</c:v>
                </c:pt>
                <c:pt idx="894">
                  <c:v>11/29/2010</c:v>
                </c:pt>
                <c:pt idx="895">
                  <c:v>11/30/2010</c:v>
                </c:pt>
                <c:pt idx="896">
                  <c:v>12/1/2010</c:v>
                </c:pt>
                <c:pt idx="897">
                  <c:v>12/2/2010</c:v>
                </c:pt>
                <c:pt idx="898">
                  <c:v>12/3/2010</c:v>
                </c:pt>
                <c:pt idx="899">
                  <c:v>12/4/2010</c:v>
                </c:pt>
                <c:pt idx="900">
                  <c:v>12/5/2010</c:v>
                </c:pt>
                <c:pt idx="901">
                  <c:v>12/6/2010</c:v>
                </c:pt>
                <c:pt idx="902">
                  <c:v>12/7/2010</c:v>
                </c:pt>
                <c:pt idx="903">
                  <c:v>12/8/2010</c:v>
                </c:pt>
                <c:pt idx="904">
                  <c:v>12/9/2010</c:v>
                </c:pt>
                <c:pt idx="905">
                  <c:v>12/10/2010</c:v>
                </c:pt>
                <c:pt idx="906">
                  <c:v>12/11/2010</c:v>
                </c:pt>
                <c:pt idx="907">
                  <c:v>12/12/2010</c:v>
                </c:pt>
                <c:pt idx="908">
                  <c:v>12/13/2010</c:v>
                </c:pt>
                <c:pt idx="909">
                  <c:v>12/14/2010</c:v>
                </c:pt>
                <c:pt idx="910">
                  <c:v>12/15/2010</c:v>
                </c:pt>
                <c:pt idx="911">
                  <c:v>12/16/2010</c:v>
                </c:pt>
                <c:pt idx="912">
                  <c:v>12/17/2010</c:v>
                </c:pt>
                <c:pt idx="913">
                  <c:v>12/18/2010</c:v>
                </c:pt>
                <c:pt idx="914">
                  <c:v>12/19/2010</c:v>
                </c:pt>
                <c:pt idx="915">
                  <c:v>12/20/2010</c:v>
                </c:pt>
                <c:pt idx="916">
                  <c:v>12/21/2010</c:v>
                </c:pt>
                <c:pt idx="917">
                  <c:v>12/22/2010</c:v>
                </c:pt>
                <c:pt idx="918">
                  <c:v>12/23/2010</c:v>
                </c:pt>
                <c:pt idx="919">
                  <c:v>12/24/2010</c:v>
                </c:pt>
                <c:pt idx="920">
                  <c:v>12/25/2010</c:v>
                </c:pt>
                <c:pt idx="921">
                  <c:v>12/26/2010</c:v>
                </c:pt>
                <c:pt idx="922">
                  <c:v>12/27/2010</c:v>
                </c:pt>
                <c:pt idx="923">
                  <c:v>12/28/2010</c:v>
                </c:pt>
                <c:pt idx="924">
                  <c:v>12/29/2010</c:v>
                </c:pt>
                <c:pt idx="925">
                  <c:v>12/30/2010</c:v>
                </c:pt>
                <c:pt idx="926">
                  <c:v>12/31/2010</c:v>
                </c:pt>
                <c:pt idx="927">
                  <c:v>1/1/2011</c:v>
                </c:pt>
                <c:pt idx="928">
                  <c:v>1/2/2011</c:v>
                </c:pt>
                <c:pt idx="929">
                  <c:v>1/3/2011</c:v>
                </c:pt>
                <c:pt idx="930">
                  <c:v>1/4/2011</c:v>
                </c:pt>
                <c:pt idx="931">
                  <c:v>1/5/2011</c:v>
                </c:pt>
                <c:pt idx="932">
                  <c:v>1/6/2011</c:v>
                </c:pt>
                <c:pt idx="933">
                  <c:v>1/7/2011</c:v>
                </c:pt>
                <c:pt idx="934">
                  <c:v>1/8/2011</c:v>
                </c:pt>
                <c:pt idx="935">
                  <c:v>1/9/2011</c:v>
                </c:pt>
                <c:pt idx="936">
                  <c:v>1/10/2011</c:v>
                </c:pt>
                <c:pt idx="937">
                  <c:v>1/11/2011</c:v>
                </c:pt>
                <c:pt idx="938">
                  <c:v>1/12/2011</c:v>
                </c:pt>
                <c:pt idx="939">
                  <c:v>1/13/2011</c:v>
                </c:pt>
                <c:pt idx="940">
                  <c:v>1/14/2011</c:v>
                </c:pt>
                <c:pt idx="941">
                  <c:v>1/15/2011</c:v>
                </c:pt>
                <c:pt idx="942">
                  <c:v>1/16/2011</c:v>
                </c:pt>
                <c:pt idx="943">
                  <c:v>1/17/2011</c:v>
                </c:pt>
                <c:pt idx="944">
                  <c:v>1/18/2011</c:v>
                </c:pt>
                <c:pt idx="945">
                  <c:v>1/19/2011</c:v>
                </c:pt>
                <c:pt idx="946">
                  <c:v>1/20/2011</c:v>
                </c:pt>
                <c:pt idx="947">
                  <c:v>1/21/2011</c:v>
                </c:pt>
                <c:pt idx="948">
                  <c:v>1/22/2011</c:v>
                </c:pt>
                <c:pt idx="949">
                  <c:v>1/23/2011</c:v>
                </c:pt>
                <c:pt idx="950">
                  <c:v>1/24/2011</c:v>
                </c:pt>
                <c:pt idx="951">
                  <c:v>1/25/2011</c:v>
                </c:pt>
                <c:pt idx="952">
                  <c:v>1/26/2011</c:v>
                </c:pt>
                <c:pt idx="953">
                  <c:v>1/27/2011</c:v>
                </c:pt>
                <c:pt idx="954">
                  <c:v>1/28/2011</c:v>
                </c:pt>
                <c:pt idx="955">
                  <c:v>1/29/2011</c:v>
                </c:pt>
                <c:pt idx="956">
                  <c:v>1/30/2011</c:v>
                </c:pt>
                <c:pt idx="957">
                  <c:v>1/31/2011</c:v>
                </c:pt>
                <c:pt idx="958">
                  <c:v>2/1/2011</c:v>
                </c:pt>
                <c:pt idx="959">
                  <c:v>2/2/2011</c:v>
                </c:pt>
                <c:pt idx="960">
                  <c:v>2/3/2011</c:v>
                </c:pt>
                <c:pt idx="961">
                  <c:v>2/4/2011</c:v>
                </c:pt>
                <c:pt idx="962">
                  <c:v>2/5/2011</c:v>
                </c:pt>
                <c:pt idx="963">
                  <c:v>2/6/2011</c:v>
                </c:pt>
                <c:pt idx="964">
                  <c:v>2/7/2011</c:v>
                </c:pt>
                <c:pt idx="965">
                  <c:v>2/8/2011</c:v>
                </c:pt>
                <c:pt idx="966">
                  <c:v>2/9/2011</c:v>
                </c:pt>
                <c:pt idx="967">
                  <c:v>2/10/2011</c:v>
                </c:pt>
                <c:pt idx="968">
                  <c:v>2/11/2011</c:v>
                </c:pt>
                <c:pt idx="969">
                  <c:v>2/12/2011</c:v>
                </c:pt>
                <c:pt idx="970">
                  <c:v>2/13/2011</c:v>
                </c:pt>
                <c:pt idx="971">
                  <c:v>2/14/2011</c:v>
                </c:pt>
                <c:pt idx="972">
                  <c:v>2/15/2011</c:v>
                </c:pt>
                <c:pt idx="973">
                  <c:v>2/16/2011</c:v>
                </c:pt>
                <c:pt idx="974">
                  <c:v>2/17/2011</c:v>
                </c:pt>
                <c:pt idx="975">
                  <c:v>2/18/2011</c:v>
                </c:pt>
                <c:pt idx="976">
                  <c:v>2/19/2011</c:v>
                </c:pt>
                <c:pt idx="977">
                  <c:v>2/20/2011</c:v>
                </c:pt>
                <c:pt idx="978">
                  <c:v>2/21/2011</c:v>
                </c:pt>
                <c:pt idx="979">
                  <c:v>2/22/2011</c:v>
                </c:pt>
                <c:pt idx="980">
                  <c:v>2/23/2011</c:v>
                </c:pt>
                <c:pt idx="981">
                  <c:v>2/24/2011</c:v>
                </c:pt>
                <c:pt idx="982">
                  <c:v>2/25/2011</c:v>
                </c:pt>
                <c:pt idx="983">
                  <c:v>2/26/2011</c:v>
                </c:pt>
                <c:pt idx="984">
                  <c:v>2/27/2011</c:v>
                </c:pt>
                <c:pt idx="985">
                  <c:v>2/28/2011</c:v>
                </c:pt>
                <c:pt idx="986">
                  <c:v>3/1/2011</c:v>
                </c:pt>
                <c:pt idx="987">
                  <c:v>3/2/2011</c:v>
                </c:pt>
                <c:pt idx="988">
                  <c:v>3/3/2011</c:v>
                </c:pt>
                <c:pt idx="989">
                  <c:v>3/4/2011</c:v>
                </c:pt>
                <c:pt idx="990">
                  <c:v>3/5/2011</c:v>
                </c:pt>
                <c:pt idx="991">
                  <c:v>3/6/2011</c:v>
                </c:pt>
                <c:pt idx="992">
                  <c:v>3/7/2011</c:v>
                </c:pt>
                <c:pt idx="993">
                  <c:v>3/8/2011</c:v>
                </c:pt>
                <c:pt idx="994">
                  <c:v>3/9/2011</c:v>
                </c:pt>
                <c:pt idx="995">
                  <c:v>3/10/2011</c:v>
                </c:pt>
                <c:pt idx="996">
                  <c:v>3/11/2011</c:v>
                </c:pt>
                <c:pt idx="997">
                  <c:v>3/12/2011</c:v>
                </c:pt>
                <c:pt idx="998">
                  <c:v>3/13/2011</c:v>
                </c:pt>
                <c:pt idx="999">
                  <c:v>3/14/2011</c:v>
                </c:pt>
              </c:strCache>
            </c:strRef>
          </c:cat>
          <c:val>
            <c:numRef>
              <c:f>'lowest temp'!$B$4:$B$1004</c:f>
              <c:numCache>
                <c:formatCode>General</c:formatCode>
                <c:ptCount val="1000"/>
                <c:pt idx="0">
                  <c:v>3.5</c:v>
                </c:pt>
                <c:pt idx="1">
                  <c:v>4.9000000000000004</c:v>
                </c:pt>
                <c:pt idx="2">
                  <c:v>3.3</c:v>
                </c:pt>
                <c:pt idx="3">
                  <c:v>10.3</c:v>
                </c:pt>
                <c:pt idx="4">
                  <c:v>0.7</c:v>
                </c:pt>
                <c:pt idx="5">
                  <c:v>-2.7</c:v>
                </c:pt>
                <c:pt idx="6">
                  <c:v>0.7</c:v>
                </c:pt>
                <c:pt idx="7">
                  <c:v>-1.8</c:v>
                </c:pt>
                <c:pt idx="8">
                  <c:v>-1.6</c:v>
                </c:pt>
                <c:pt idx="9">
                  <c:v>-2.5</c:v>
                </c:pt>
                <c:pt idx="10">
                  <c:v>-0.6</c:v>
                </c:pt>
                <c:pt idx="11">
                  <c:v>1.4</c:v>
                </c:pt>
                <c:pt idx="12">
                  <c:v>-0.8</c:v>
                </c:pt>
                <c:pt idx="13">
                  <c:v>0.2</c:v>
                </c:pt>
                <c:pt idx="14">
                  <c:v>-0.1</c:v>
                </c:pt>
                <c:pt idx="15">
                  <c:v>6.9</c:v>
                </c:pt>
                <c:pt idx="16">
                  <c:v>2</c:v>
                </c:pt>
                <c:pt idx="17">
                  <c:v>-1.9</c:v>
                </c:pt>
                <c:pt idx="18">
                  <c:v>-4.8</c:v>
                </c:pt>
                <c:pt idx="19">
                  <c:v>15.1</c:v>
                </c:pt>
                <c:pt idx="20">
                  <c:v>14.1</c:v>
                </c:pt>
                <c:pt idx="21">
                  <c:v>1.6</c:v>
                </c:pt>
                <c:pt idx="22">
                  <c:v>1.1000000000000001</c:v>
                </c:pt>
                <c:pt idx="23">
                  <c:v>#N/A</c:v>
                </c:pt>
                <c:pt idx="24">
                  <c:v>2.4</c:v>
                </c:pt>
                <c:pt idx="25">
                  <c:v>-0.7</c:v>
                </c:pt>
                <c:pt idx="26">
                  <c:v>2.4</c:v>
                </c:pt>
                <c:pt idx="27">
                  <c:v>1.3</c:v>
                </c:pt>
                <c:pt idx="28">
                  <c:v>-1.9</c:v>
                </c:pt>
                <c:pt idx="29">
                  <c:v>-0.7</c:v>
                </c:pt>
                <c:pt idx="30">
                  <c:v>0.6</c:v>
                </c:pt>
                <c:pt idx="31">
                  <c:v>2.6</c:v>
                </c:pt>
                <c:pt idx="32">
                  <c:v>9.4</c:v>
                </c:pt>
                <c:pt idx="33">
                  <c:v>4</c:v>
                </c:pt>
                <c:pt idx="34">
                  <c:v>2.5</c:v>
                </c:pt>
                <c:pt idx="35">
                  <c:v>0</c:v>
                </c:pt>
                <c:pt idx="36">
                  <c:v>8</c:v>
                </c:pt>
                <c:pt idx="37">
                  <c:v>0.7</c:v>
                </c:pt>
                <c:pt idx="38">
                  <c:v>0</c:v>
                </c:pt>
                <c:pt idx="39">
                  <c:v>7.2</c:v>
                </c:pt>
                <c:pt idx="40">
                  <c:v>6.8</c:v>
                </c:pt>
                <c:pt idx="41">
                  <c:v>3.2</c:v>
                </c:pt>
                <c:pt idx="42">
                  <c:v>2.8</c:v>
                </c:pt>
                <c:pt idx="43">
                  <c:v>1.8</c:v>
                </c:pt>
                <c:pt idx="44">
                  <c:v>8</c:v>
                </c:pt>
                <c:pt idx="45">
                  <c:v>10.5</c:v>
                </c:pt>
                <c:pt idx="46">
                  <c:v>7.9</c:v>
                </c:pt>
                <c:pt idx="47">
                  <c:v>-1.3</c:v>
                </c:pt>
                <c:pt idx="48">
                  <c:v>4.8</c:v>
                </c:pt>
                <c:pt idx="49">
                  <c:v>0.1</c:v>
                </c:pt>
                <c:pt idx="50">
                  <c:v>0.4</c:v>
                </c:pt>
                <c:pt idx="51">
                  <c:v>0.6</c:v>
                </c:pt>
                <c:pt idx="52">
                  <c:v>0.8</c:v>
                </c:pt>
                <c:pt idx="53">
                  <c:v>6.6</c:v>
                </c:pt>
                <c:pt idx="54">
                  <c:v>8.1</c:v>
                </c:pt>
                <c:pt idx="55">
                  <c:v>-0.5</c:v>
                </c:pt>
                <c:pt idx="56">
                  <c:v>3.3</c:v>
                </c:pt>
                <c:pt idx="57">
                  <c:v>2.6</c:v>
                </c:pt>
                <c:pt idx="58">
                  <c:v>7.3</c:v>
                </c:pt>
                <c:pt idx="59">
                  <c:v>1</c:v>
                </c:pt>
                <c:pt idx="60">
                  <c:v>8.6</c:v>
                </c:pt>
                <c:pt idx="61">
                  <c:v>8.6999999999999993</c:v>
                </c:pt>
                <c:pt idx="62">
                  <c:v>10.199999999999999</c:v>
                </c:pt>
                <c:pt idx="63">
                  <c:v>8.6</c:v>
                </c:pt>
                <c:pt idx="64">
                  <c:v>9.1</c:v>
                </c:pt>
                <c:pt idx="65">
                  <c:v>3.4</c:v>
                </c:pt>
                <c:pt idx="66">
                  <c:v>9</c:v>
                </c:pt>
                <c:pt idx="67">
                  <c:v>5.0999999999999996</c:v>
                </c:pt>
                <c:pt idx="68">
                  <c:v>2.5</c:v>
                </c:pt>
                <c:pt idx="69">
                  <c:v>-2.2999999999999998</c:v>
                </c:pt>
                <c:pt idx="70">
                  <c:v>1.1000000000000001</c:v>
                </c:pt>
                <c:pt idx="71">
                  <c:v>4</c:v>
                </c:pt>
                <c:pt idx="72">
                  <c:v>1.9</c:v>
                </c:pt>
                <c:pt idx="73">
                  <c:v>5.2</c:v>
                </c:pt>
                <c:pt idx="74">
                  <c:v>1.5</c:v>
                </c:pt>
                <c:pt idx="75">
                  <c:v>-0.4</c:v>
                </c:pt>
                <c:pt idx="76">
                  <c:v>3.4</c:v>
                </c:pt>
                <c:pt idx="77">
                  <c:v>1.5</c:v>
                </c:pt>
                <c:pt idx="78">
                  <c:v>1.1000000000000001</c:v>
                </c:pt>
                <c:pt idx="79">
                  <c:v>-0.6</c:v>
                </c:pt>
                <c:pt idx="80">
                  <c:v>-1.2</c:v>
                </c:pt>
                <c:pt idx="81">
                  <c:v>0.5</c:v>
                </c:pt>
                <c:pt idx="82">
                  <c:v>-2.4</c:v>
                </c:pt>
                <c:pt idx="83">
                  <c:v>3.5</c:v>
                </c:pt>
                <c:pt idx="84">
                  <c:v>1.8</c:v>
                </c:pt>
                <c:pt idx="85">
                  <c:v>2.2000000000000002</c:v>
                </c:pt>
                <c:pt idx="86">
                  <c:v>3.4</c:v>
                </c:pt>
                <c:pt idx="87">
                  <c:v>-1.2</c:v>
                </c:pt>
                <c:pt idx="88">
                  <c:v>0.1</c:v>
                </c:pt>
                <c:pt idx="89">
                  <c:v>-1.8</c:v>
                </c:pt>
                <c:pt idx="90">
                  <c:v>1.4</c:v>
                </c:pt>
                <c:pt idx="91">
                  <c:v>5</c:v>
                </c:pt>
                <c:pt idx="92">
                  <c:v>6.8</c:v>
                </c:pt>
                <c:pt idx="93">
                  <c:v>1.8</c:v>
                </c:pt>
                <c:pt idx="94">
                  <c:v>3.6</c:v>
                </c:pt>
                <c:pt idx="95">
                  <c:v>6.4</c:v>
                </c:pt>
                <c:pt idx="96">
                  <c:v>-1.1000000000000001</c:v>
                </c:pt>
                <c:pt idx="97">
                  <c:v>1.7</c:v>
                </c:pt>
                <c:pt idx="98">
                  <c:v>-3.5</c:v>
                </c:pt>
                <c:pt idx="99">
                  <c:v>1.3</c:v>
                </c:pt>
                <c:pt idx="100">
                  <c:v>-3.1</c:v>
                </c:pt>
                <c:pt idx="101">
                  <c:v>6.5</c:v>
                </c:pt>
                <c:pt idx="102">
                  <c:v>7.6</c:v>
                </c:pt>
                <c:pt idx="103">
                  <c:v>0.1</c:v>
                </c:pt>
                <c:pt idx="104">
                  <c:v>7.1</c:v>
                </c:pt>
                <c:pt idx="105">
                  <c:v>2.6</c:v>
                </c:pt>
                <c:pt idx="106">
                  <c:v>-2.1</c:v>
                </c:pt>
                <c:pt idx="107">
                  <c:v>1.3</c:v>
                </c:pt>
                <c:pt idx="108">
                  <c:v>0.9</c:v>
                </c:pt>
                <c:pt idx="109">
                  <c:v>3.5</c:v>
                </c:pt>
                <c:pt idx="110">
                  <c:v>4.0999999999999996</c:v>
                </c:pt>
                <c:pt idx="111">
                  <c:v>1.9</c:v>
                </c:pt>
                <c:pt idx="112">
                  <c:v>-1</c:v>
                </c:pt>
                <c:pt idx="113">
                  <c:v>1.2</c:v>
                </c:pt>
                <c:pt idx="114">
                  <c:v>-3</c:v>
                </c:pt>
                <c:pt idx="115">
                  <c:v>1.2</c:v>
                </c:pt>
                <c:pt idx="116">
                  <c:v>4.3</c:v>
                </c:pt>
                <c:pt idx="117">
                  <c:v>-0.2</c:v>
                </c:pt>
                <c:pt idx="118">
                  <c:v>8</c:v>
                </c:pt>
                <c:pt idx="119">
                  <c:v>1.4</c:v>
                </c:pt>
                <c:pt idx="120">
                  <c:v>2.7</c:v>
                </c:pt>
                <c:pt idx="121">
                  <c:v>2.9</c:v>
                </c:pt>
                <c:pt idx="122">
                  <c:v>11.5</c:v>
                </c:pt>
                <c:pt idx="123">
                  <c:v>12.1</c:v>
                </c:pt>
                <c:pt idx="124">
                  <c:v>3.6</c:v>
                </c:pt>
                <c:pt idx="125">
                  <c:v>3.2</c:v>
                </c:pt>
                <c:pt idx="126">
                  <c:v>9.8000000000000007</c:v>
                </c:pt>
                <c:pt idx="127">
                  <c:v>7.5</c:v>
                </c:pt>
                <c:pt idx="128">
                  <c:v>-2</c:v>
                </c:pt>
                <c:pt idx="129">
                  <c:v>9.4</c:v>
                </c:pt>
                <c:pt idx="130">
                  <c:v>-1.1000000000000001</c:v>
                </c:pt>
                <c:pt idx="131">
                  <c:v>3.9</c:v>
                </c:pt>
                <c:pt idx="132">
                  <c:v>-1</c:v>
                </c:pt>
                <c:pt idx="133">
                  <c:v>-2.8</c:v>
                </c:pt>
                <c:pt idx="134">
                  <c:v>7.1</c:v>
                </c:pt>
                <c:pt idx="135">
                  <c:v>5.7</c:v>
                </c:pt>
                <c:pt idx="136">
                  <c:v>9.3000000000000007</c:v>
                </c:pt>
                <c:pt idx="137">
                  <c:v>7.3</c:v>
                </c:pt>
                <c:pt idx="138">
                  <c:v>0.1</c:v>
                </c:pt>
                <c:pt idx="139">
                  <c:v>9.5</c:v>
                </c:pt>
                <c:pt idx="140">
                  <c:v>-0.1</c:v>
                </c:pt>
                <c:pt idx="141">
                  <c:v>1.4</c:v>
                </c:pt>
                <c:pt idx="142">
                  <c:v>11.2</c:v>
                </c:pt>
                <c:pt idx="143">
                  <c:v>1.9</c:v>
                </c:pt>
                <c:pt idx="144">
                  <c:v>1.1000000000000001</c:v>
                </c:pt>
                <c:pt idx="145">
                  <c:v>0.4</c:v>
                </c:pt>
                <c:pt idx="146">
                  <c:v>-1.6</c:v>
                </c:pt>
                <c:pt idx="147">
                  <c:v>4.9000000000000004</c:v>
                </c:pt>
                <c:pt idx="148">
                  <c:v>3</c:v>
                </c:pt>
                <c:pt idx="149">
                  <c:v>4.4000000000000004</c:v>
                </c:pt>
                <c:pt idx="150">
                  <c:v>8.3000000000000007</c:v>
                </c:pt>
                <c:pt idx="151">
                  <c:v>1.4</c:v>
                </c:pt>
                <c:pt idx="152">
                  <c:v>-0.5</c:v>
                </c:pt>
                <c:pt idx="153">
                  <c:v>0.1</c:v>
                </c:pt>
                <c:pt idx="154">
                  <c:v>-1.1000000000000001</c:v>
                </c:pt>
                <c:pt idx="155">
                  <c:v>0.2</c:v>
                </c:pt>
                <c:pt idx="156">
                  <c:v>-1.5</c:v>
                </c:pt>
                <c:pt idx="157">
                  <c:v>-0.4</c:v>
                </c:pt>
                <c:pt idx="158">
                  <c:v>8.6999999999999993</c:v>
                </c:pt>
                <c:pt idx="159">
                  <c:v>5.8</c:v>
                </c:pt>
                <c:pt idx="160">
                  <c:v>6.6</c:v>
                </c:pt>
                <c:pt idx="161">
                  <c:v>9.5</c:v>
                </c:pt>
                <c:pt idx="162">
                  <c:v>0.1</c:v>
                </c:pt>
                <c:pt idx="163">
                  <c:v>9.3000000000000007</c:v>
                </c:pt>
                <c:pt idx="164">
                  <c:v>6.8</c:v>
                </c:pt>
                <c:pt idx="165">
                  <c:v>14.9</c:v>
                </c:pt>
                <c:pt idx="166">
                  <c:v>16.5</c:v>
                </c:pt>
                <c:pt idx="167">
                  <c:v>15.4</c:v>
                </c:pt>
                <c:pt idx="168">
                  <c:v>17.2</c:v>
                </c:pt>
                <c:pt idx="169">
                  <c:v>12.1</c:v>
                </c:pt>
                <c:pt idx="170">
                  <c:v>4.4000000000000004</c:v>
                </c:pt>
                <c:pt idx="171">
                  <c:v>2.2000000000000002</c:v>
                </c:pt>
                <c:pt idx="172">
                  <c:v>0.3</c:v>
                </c:pt>
                <c:pt idx="173">
                  <c:v>4.5</c:v>
                </c:pt>
                <c:pt idx="174">
                  <c:v>4</c:v>
                </c:pt>
                <c:pt idx="175">
                  <c:v>3.3</c:v>
                </c:pt>
                <c:pt idx="176">
                  <c:v>5.5</c:v>
                </c:pt>
                <c:pt idx="177">
                  <c:v>8.1</c:v>
                </c:pt>
                <c:pt idx="178">
                  <c:v>3.9</c:v>
                </c:pt>
                <c:pt idx="179">
                  <c:v>3.7</c:v>
                </c:pt>
                <c:pt idx="180">
                  <c:v>3.8</c:v>
                </c:pt>
                <c:pt idx="181">
                  <c:v>7.3</c:v>
                </c:pt>
                <c:pt idx="182">
                  <c:v>3.9</c:v>
                </c:pt>
                <c:pt idx="183">
                  <c:v>7</c:v>
                </c:pt>
                <c:pt idx="184">
                  <c:v>2.7</c:v>
                </c:pt>
                <c:pt idx="185">
                  <c:v>7.1</c:v>
                </c:pt>
                <c:pt idx="186">
                  <c:v>11.5</c:v>
                </c:pt>
                <c:pt idx="187">
                  <c:v>-0.8</c:v>
                </c:pt>
                <c:pt idx="188">
                  <c:v>13.5</c:v>
                </c:pt>
                <c:pt idx="189">
                  <c:v>12</c:v>
                </c:pt>
                <c:pt idx="190">
                  <c:v>11.2</c:v>
                </c:pt>
                <c:pt idx="191">
                  <c:v>15.3</c:v>
                </c:pt>
                <c:pt idx="192">
                  <c:v>15.9</c:v>
                </c:pt>
                <c:pt idx="193">
                  <c:v>14.5</c:v>
                </c:pt>
                <c:pt idx="194">
                  <c:v>20</c:v>
                </c:pt>
                <c:pt idx="195">
                  <c:v>16.600000000000001</c:v>
                </c:pt>
                <c:pt idx="196">
                  <c:v>8.6</c:v>
                </c:pt>
                <c:pt idx="197">
                  <c:v>4.5999999999999996</c:v>
                </c:pt>
                <c:pt idx="198">
                  <c:v>8</c:v>
                </c:pt>
                <c:pt idx="199">
                  <c:v>8.9</c:v>
                </c:pt>
                <c:pt idx="200">
                  <c:v>-0.7</c:v>
                </c:pt>
                <c:pt idx="201">
                  <c:v>8.8000000000000007</c:v>
                </c:pt>
                <c:pt idx="202">
                  <c:v>2</c:v>
                </c:pt>
                <c:pt idx="203">
                  <c:v>4.2</c:v>
                </c:pt>
                <c:pt idx="204">
                  <c:v>0.8</c:v>
                </c:pt>
                <c:pt idx="205">
                  <c:v>7.1</c:v>
                </c:pt>
                <c:pt idx="206">
                  <c:v>-2.2000000000000002</c:v>
                </c:pt>
                <c:pt idx="207">
                  <c:v>-2.7</c:v>
                </c:pt>
                <c:pt idx="208">
                  <c:v>2.5</c:v>
                </c:pt>
                <c:pt idx="209">
                  <c:v>4.3</c:v>
                </c:pt>
                <c:pt idx="210">
                  <c:v>7.5</c:v>
                </c:pt>
                <c:pt idx="211">
                  <c:v>8.6999999999999993</c:v>
                </c:pt>
                <c:pt idx="212">
                  <c:v>6.2</c:v>
                </c:pt>
                <c:pt idx="213">
                  <c:v>-1.6</c:v>
                </c:pt>
                <c:pt idx="214">
                  <c:v>5.6</c:v>
                </c:pt>
                <c:pt idx="215">
                  <c:v>-2.4</c:v>
                </c:pt>
                <c:pt idx="216">
                  <c:v>-1.5</c:v>
                </c:pt>
                <c:pt idx="217">
                  <c:v>-0.1</c:v>
                </c:pt>
                <c:pt idx="218">
                  <c:v>5.4</c:v>
                </c:pt>
                <c:pt idx="219">
                  <c:v>-0.3</c:v>
                </c:pt>
                <c:pt idx="220">
                  <c:v>2.2000000000000002</c:v>
                </c:pt>
                <c:pt idx="221">
                  <c:v>0.1</c:v>
                </c:pt>
                <c:pt idx="222">
                  <c:v>-2.1</c:v>
                </c:pt>
                <c:pt idx="223">
                  <c:v>5.6</c:v>
                </c:pt>
                <c:pt idx="224">
                  <c:v>-1.2</c:v>
                </c:pt>
                <c:pt idx="225">
                  <c:v>0.9</c:v>
                </c:pt>
                <c:pt idx="226">
                  <c:v>0</c:v>
                </c:pt>
                <c:pt idx="227">
                  <c:v>0.7</c:v>
                </c:pt>
                <c:pt idx="228">
                  <c:v>2</c:v>
                </c:pt>
                <c:pt idx="229">
                  <c:v>-1.1000000000000001</c:v>
                </c:pt>
                <c:pt idx="230">
                  <c:v>3.4</c:v>
                </c:pt>
                <c:pt idx="231">
                  <c:v>1</c:v>
                </c:pt>
                <c:pt idx="232">
                  <c:v>1.8</c:v>
                </c:pt>
                <c:pt idx="233">
                  <c:v>5.9</c:v>
                </c:pt>
                <c:pt idx="234">
                  <c:v>0.4</c:v>
                </c:pt>
                <c:pt idx="235">
                  <c:v>7.9</c:v>
                </c:pt>
                <c:pt idx="236">
                  <c:v>4.3</c:v>
                </c:pt>
                <c:pt idx="237">
                  <c:v>3.4</c:v>
                </c:pt>
                <c:pt idx="238">
                  <c:v>2.9</c:v>
                </c:pt>
                <c:pt idx="239">
                  <c:v>4.3</c:v>
                </c:pt>
                <c:pt idx="240">
                  <c:v>2.2000000000000002</c:v>
                </c:pt>
                <c:pt idx="241">
                  <c:v>2.8</c:v>
                </c:pt>
                <c:pt idx="242">
                  <c:v>4.5999999999999996</c:v>
                </c:pt>
                <c:pt idx="243">
                  <c:v>1.8</c:v>
                </c:pt>
                <c:pt idx="244">
                  <c:v>7</c:v>
                </c:pt>
                <c:pt idx="245">
                  <c:v>6.7</c:v>
                </c:pt>
                <c:pt idx="246">
                  <c:v>6.7</c:v>
                </c:pt>
                <c:pt idx="247">
                  <c:v>2.4</c:v>
                </c:pt>
                <c:pt idx="248">
                  <c:v>4</c:v>
                </c:pt>
                <c:pt idx="249">
                  <c:v>-1.2</c:v>
                </c:pt>
                <c:pt idx="250">
                  <c:v>3.1</c:v>
                </c:pt>
                <c:pt idx="251">
                  <c:v>5.0999999999999996</c:v>
                </c:pt>
                <c:pt idx="252">
                  <c:v>-1.5</c:v>
                </c:pt>
                <c:pt idx="253">
                  <c:v>5.8</c:v>
                </c:pt>
                <c:pt idx="254">
                  <c:v>-3.4</c:v>
                </c:pt>
                <c:pt idx="255">
                  <c:v>-2.9</c:v>
                </c:pt>
                <c:pt idx="256">
                  <c:v>9.9</c:v>
                </c:pt>
                <c:pt idx="257">
                  <c:v>12.4</c:v>
                </c:pt>
                <c:pt idx="258">
                  <c:v>4.2</c:v>
                </c:pt>
                <c:pt idx="259">
                  <c:v>7.1</c:v>
                </c:pt>
                <c:pt idx="260">
                  <c:v>7</c:v>
                </c:pt>
                <c:pt idx="261">
                  <c:v>1.3</c:v>
                </c:pt>
                <c:pt idx="262">
                  <c:v>5.6</c:v>
                </c:pt>
                <c:pt idx="263">
                  <c:v>2.4</c:v>
                </c:pt>
                <c:pt idx="264">
                  <c:v>-0.5</c:v>
                </c:pt>
                <c:pt idx="265">
                  <c:v>5.5</c:v>
                </c:pt>
                <c:pt idx="266">
                  <c:v>4.2</c:v>
                </c:pt>
                <c:pt idx="267">
                  <c:v>4.4000000000000004</c:v>
                </c:pt>
                <c:pt idx="268">
                  <c:v>0.3</c:v>
                </c:pt>
                <c:pt idx="269">
                  <c:v>1.9</c:v>
                </c:pt>
                <c:pt idx="270">
                  <c:v>-0.8</c:v>
                </c:pt>
                <c:pt idx="271">
                  <c:v>-1.9</c:v>
                </c:pt>
                <c:pt idx="272">
                  <c:v>-3.6</c:v>
                </c:pt>
                <c:pt idx="273">
                  <c:v>10</c:v>
                </c:pt>
                <c:pt idx="274">
                  <c:v>-3.5</c:v>
                </c:pt>
                <c:pt idx="275">
                  <c:v>10.8</c:v>
                </c:pt>
                <c:pt idx="276">
                  <c:v>2.6</c:v>
                </c:pt>
                <c:pt idx="277">
                  <c:v>2.2999999999999998</c:v>
                </c:pt>
                <c:pt idx="278">
                  <c:v>-0.9</c:v>
                </c:pt>
                <c:pt idx="279">
                  <c:v>4.8</c:v>
                </c:pt>
                <c:pt idx="280">
                  <c:v>-1.5</c:v>
                </c:pt>
                <c:pt idx="281">
                  <c:v>-2.4</c:v>
                </c:pt>
                <c:pt idx="282">
                  <c:v>7</c:v>
                </c:pt>
                <c:pt idx="283">
                  <c:v>2</c:v>
                </c:pt>
                <c:pt idx="284">
                  <c:v>-2.4</c:v>
                </c:pt>
                <c:pt idx="285">
                  <c:v>-1.4</c:v>
                </c:pt>
                <c:pt idx="286">
                  <c:v>2.8</c:v>
                </c:pt>
                <c:pt idx="287">
                  <c:v>8.3000000000000007</c:v>
                </c:pt>
                <c:pt idx="288">
                  <c:v>7.7</c:v>
                </c:pt>
                <c:pt idx="289">
                  <c:v>2.8</c:v>
                </c:pt>
                <c:pt idx="290">
                  <c:v>6</c:v>
                </c:pt>
                <c:pt idx="291">
                  <c:v>4.3</c:v>
                </c:pt>
                <c:pt idx="292">
                  <c:v>3.1</c:v>
                </c:pt>
                <c:pt idx="293">
                  <c:v>4.4000000000000004</c:v>
                </c:pt>
                <c:pt idx="294">
                  <c:v>2</c:v>
                </c:pt>
                <c:pt idx="295">
                  <c:v>5.2</c:v>
                </c:pt>
                <c:pt idx="296">
                  <c:v>2.6</c:v>
                </c:pt>
                <c:pt idx="297">
                  <c:v>5.4</c:v>
                </c:pt>
                <c:pt idx="298">
                  <c:v>5.5</c:v>
                </c:pt>
                <c:pt idx="299">
                  <c:v>6.6</c:v>
                </c:pt>
                <c:pt idx="300">
                  <c:v>5.9</c:v>
                </c:pt>
                <c:pt idx="301">
                  <c:v>-4.9000000000000004</c:v>
                </c:pt>
                <c:pt idx="302">
                  <c:v>-0.2</c:v>
                </c:pt>
                <c:pt idx="303">
                  <c:v>6.1</c:v>
                </c:pt>
                <c:pt idx="304">
                  <c:v>1.4</c:v>
                </c:pt>
                <c:pt idx="305">
                  <c:v>-2</c:v>
                </c:pt>
                <c:pt idx="306">
                  <c:v>15.9</c:v>
                </c:pt>
                <c:pt idx="307">
                  <c:v>8.1</c:v>
                </c:pt>
                <c:pt idx="308">
                  <c:v>2.2999999999999998</c:v>
                </c:pt>
                <c:pt idx="309">
                  <c:v>6.3</c:v>
                </c:pt>
                <c:pt idx="310">
                  <c:v>-2.4</c:v>
                </c:pt>
                <c:pt idx="311">
                  <c:v>8.8000000000000007</c:v>
                </c:pt>
                <c:pt idx="312">
                  <c:v>2.2999999999999998</c:v>
                </c:pt>
                <c:pt idx="313">
                  <c:v>15.9</c:v>
                </c:pt>
                <c:pt idx="314">
                  <c:v>7.7</c:v>
                </c:pt>
                <c:pt idx="315">
                  <c:v>1.4</c:v>
                </c:pt>
                <c:pt idx="316">
                  <c:v>-0.7</c:v>
                </c:pt>
                <c:pt idx="317">
                  <c:v>18.5</c:v>
                </c:pt>
                <c:pt idx="318">
                  <c:v>8.1999999999999993</c:v>
                </c:pt>
                <c:pt idx="319">
                  <c:v>13.8</c:v>
                </c:pt>
                <c:pt idx="320">
                  <c:v>18.5</c:v>
                </c:pt>
                <c:pt idx="321">
                  <c:v>19.600000000000001</c:v>
                </c:pt>
                <c:pt idx="322">
                  <c:v>25.3</c:v>
                </c:pt>
                <c:pt idx="323">
                  <c:v>9.4</c:v>
                </c:pt>
                <c:pt idx="324">
                  <c:v>3.5</c:v>
                </c:pt>
                <c:pt idx="325">
                  <c:v>2.9</c:v>
                </c:pt>
                <c:pt idx="326">
                  <c:v>2</c:v>
                </c:pt>
                <c:pt idx="327">
                  <c:v>2.6</c:v>
                </c:pt>
                <c:pt idx="328">
                  <c:v>0.9</c:v>
                </c:pt>
                <c:pt idx="329">
                  <c:v>2</c:v>
                </c:pt>
                <c:pt idx="330">
                  <c:v>3</c:v>
                </c:pt>
                <c:pt idx="331">
                  <c:v>0.9</c:v>
                </c:pt>
                <c:pt idx="332">
                  <c:v>-0.7</c:v>
                </c:pt>
                <c:pt idx="333">
                  <c:v>-0.7</c:v>
                </c:pt>
                <c:pt idx="334">
                  <c:v>2.4</c:v>
                </c:pt>
                <c:pt idx="335">
                  <c:v>0.3</c:v>
                </c:pt>
                <c:pt idx="336">
                  <c:v>2</c:v>
                </c:pt>
                <c:pt idx="337">
                  <c:v>0.1</c:v>
                </c:pt>
                <c:pt idx="338">
                  <c:v>-1.8</c:v>
                </c:pt>
                <c:pt idx="339">
                  <c:v>-1.7</c:v>
                </c:pt>
                <c:pt idx="340">
                  <c:v>-1.5</c:v>
                </c:pt>
                <c:pt idx="341">
                  <c:v>5.5</c:v>
                </c:pt>
                <c:pt idx="342">
                  <c:v>6.7</c:v>
                </c:pt>
                <c:pt idx="343">
                  <c:v>3.4</c:v>
                </c:pt>
                <c:pt idx="344">
                  <c:v>3.1</c:v>
                </c:pt>
                <c:pt idx="345">
                  <c:v>3.7</c:v>
                </c:pt>
                <c:pt idx="346">
                  <c:v>-1.6</c:v>
                </c:pt>
                <c:pt idx="347">
                  <c:v>3</c:v>
                </c:pt>
                <c:pt idx="348">
                  <c:v>-1.5</c:v>
                </c:pt>
                <c:pt idx="349">
                  <c:v>-1.2</c:v>
                </c:pt>
                <c:pt idx="350">
                  <c:v>-1.3</c:v>
                </c:pt>
                <c:pt idx="351">
                  <c:v>-0.8</c:v>
                </c:pt>
                <c:pt idx="352">
                  <c:v>-1.3</c:v>
                </c:pt>
                <c:pt idx="353">
                  <c:v>-0.4</c:v>
                </c:pt>
                <c:pt idx="354">
                  <c:v>0.3</c:v>
                </c:pt>
                <c:pt idx="355">
                  <c:v>2.9</c:v>
                </c:pt>
                <c:pt idx="356">
                  <c:v>5.4</c:v>
                </c:pt>
                <c:pt idx="357">
                  <c:v>4.7</c:v>
                </c:pt>
                <c:pt idx="358">
                  <c:v>-1.3</c:v>
                </c:pt>
                <c:pt idx="359">
                  <c:v>7.6</c:v>
                </c:pt>
                <c:pt idx="360">
                  <c:v>-2.1</c:v>
                </c:pt>
                <c:pt idx="361">
                  <c:v>-2</c:v>
                </c:pt>
                <c:pt idx="362">
                  <c:v>-0.8</c:v>
                </c:pt>
                <c:pt idx="363">
                  <c:v>11.2</c:v>
                </c:pt>
                <c:pt idx="364">
                  <c:v>6.3</c:v>
                </c:pt>
                <c:pt idx="365">
                  <c:v>7.5</c:v>
                </c:pt>
                <c:pt idx="366">
                  <c:v>-0.9</c:v>
                </c:pt>
                <c:pt idx="367">
                  <c:v>-1.4</c:v>
                </c:pt>
                <c:pt idx="368">
                  <c:v>1.9</c:v>
                </c:pt>
                <c:pt idx="369">
                  <c:v>4.4000000000000004</c:v>
                </c:pt>
                <c:pt idx="370">
                  <c:v>2.6</c:v>
                </c:pt>
                <c:pt idx="371">
                  <c:v>1.3</c:v>
                </c:pt>
                <c:pt idx="372">
                  <c:v>-0.5</c:v>
                </c:pt>
                <c:pt idx="373">
                  <c:v>4.7</c:v>
                </c:pt>
                <c:pt idx="374">
                  <c:v>-1.4</c:v>
                </c:pt>
                <c:pt idx="375">
                  <c:v>-1.8</c:v>
                </c:pt>
                <c:pt idx="376">
                  <c:v>2.1</c:v>
                </c:pt>
                <c:pt idx="377">
                  <c:v>-0.3</c:v>
                </c:pt>
                <c:pt idx="378">
                  <c:v>7.7</c:v>
                </c:pt>
                <c:pt idx="379">
                  <c:v>3.6</c:v>
                </c:pt>
                <c:pt idx="380">
                  <c:v>8</c:v>
                </c:pt>
                <c:pt idx="381">
                  <c:v>4.0999999999999996</c:v>
                </c:pt>
                <c:pt idx="382">
                  <c:v>9.3000000000000007</c:v>
                </c:pt>
                <c:pt idx="383">
                  <c:v>4.4000000000000004</c:v>
                </c:pt>
                <c:pt idx="384">
                  <c:v>15.7</c:v>
                </c:pt>
                <c:pt idx="385">
                  <c:v>8</c:v>
                </c:pt>
                <c:pt idx="386">
                  <c:v>5.0999999999999996</c:v>
                </c:pt>
                <c:pt idx="387">
                  <c:v>1.2</c:v>
                </c:pt>
                <c:pt idx="388">
                  <c:v>9.3000000000000007</c:v>
                </c:pt>
                <c:pt idx="389">
                  <c:v>4.2</c:v>
                </c:pt>
                <c:pt idx="390">
                  <c:v>1.4</c:v>
                </c:pt>
                <c:pt idx="391">
                  <c:v>-0.4</c:v>
                </c:pt>
                <c:pt idx="392">
                  <c:v>7.2</c:v>
                </c:pt>
                <c:pt idx="393">
                  <c:v>5.9</c:v>
                </c:pt>
                <c:pt idx="394">
                  <c:v>-1.3</c:v>
                </c:pt>
                <c:pt idx="395">
                  <c:v>1.7</c:v>
                </c:pt>
                <c:pt idx="396">
                  <c:v>8.1</c:v>
                </c:pt>
                <c:pt idx="397">
                  <c:v>2.5</c:v>
                </c:pt>
                <c:pt idx="398">
                  <c:v>-1.1000000000000001</c:v>
                </c:pt>
                <c:pt idx="399">
                  <c:v>5.5</c:v>
                </c:pt>
                <c:pt idx="400">
                  <c:v>1.1000000000000001</c:v>
                </c:pt>
                <c:pt idx="401">
                  <c:v>4.8</c:v>
                </c:pt>
                <c:pt idx="402">
                  <c:v>15.1</c:v>
                </c:pt>
                <c:pt idx="403">
                  <c:v>6.1</c:v>
                </c:pt>
                <c:pt idx="404">
                  <c:v>9.6999999999999993</c:v>
                </c:pt>
                <c:pt idx="405">
                  <c:v>0.3</c:v>
                </c:pt>
                <c:pt idx="406">
                  <c:v>5.9</c:v>
                </c:pt>
                <c:pt idx="407">
                  <c:v>6.7</c:v>
                </c:pt>
                <c:pt idx="408">
                  <c:v>10.6</c:v>
                </c:pt>
                <c:pt idx="409">
                  <c:v>2.9</c:v>
                </c:pt>
                <c:pt idx="410">
                  <c:v>3.7</c:v>
                </c:pt>
                <c:pt idx="411">
                  <c:v>7</c:v>
                </c:pt>
                <c:pt idx="412">
                  <c:v>8.8000000000000007</c:v>
                </c:pt>
                <c:pt idx="413">
                  <c:v>7.8</c:v>
                </c:pt>
                <c:pt idx="414">
                  <c:v>8.9</c:v>
                </c:pt>
                <c:pt idx="415">
                  <c:v>9.6999999999999993</c:v>
                </c:pt>
                <c:pt idx="416">
                  <c:v>9.3000000000000007</c:v>
                </c:pt>
                <c:pt idx="417">
                  <c:v>7.7</c:v>
                </c:pt>
                <c:pt idx="418">
                  <c:v>2.8</c:v>
                </c:pt>
                <c:pt idx="419">
                  <c:v>9.4</c:v>
                </c:pt>
                <c:pt idx="420">
                  <c:v>7.9</c:v>
                </c:pt>
                <c:pt idx="421">
                  <c:v>9.8000000000000007</c:v>
                </c:pt>
                <c:pt idx="422">
                  <c:v>7.1</c:v>
                </c:pt>
                <c:pt idx="423">
                  <c:v>7.1</c:v>
                </c:pt>
                <c:pt idx="424">
                  <c:v>14.1</c:v>
                </c:pt>
                <c:pt idx="425">
                  <c:v>9.1999999999999993</c:v>
                </c:pt>
                <c:pt idx="426">
                  <c:v>6.4</c:v>
                </c:pt>
                <c:pt idx="427">
                  <c:v>5.5</c:v>
                </c:pt>
                <c:pt idx="428">
                  <c:v>6.5</c:v>
                </c:pt>
                <c:pt idx="429">
                  <c:v>6.6</c:v>
                </c:pt>
                <c:pt idx="430">
                  <c:v>-0.2</c:v>
                </c:pt>
                <c:pt idx="431">
                  <c:v>5.2</c:v>
                </c:pt>
                <c:pt idx="432">
                  <c:v>6.1</c:v>
                </c:pt>
                <c:pt idx="433">
                  <c:v>5.8</c:v>
                </c:pt>
                <c:pt idx="434">
                  <c:v>7.2</c:v>
                </c:pt>
                <c:pt idx="435">
                  <c:v>10.5</c:v>
                </c:pt>
                <c:pt idx="436">
                  <c:v>4.9000000000000004</c:v>
                </c:pt>
                <c:pt idx="437">
                  <c:v>1.4</c:v>
                </c:pt>
                <c:pt idx="438">
                  <c:v>6.1</c:v>
                </c:pt>
                <c:pt idx="439">
                  <c:v>5.7</c:v>
                </c:pt>
                <c:pt idx="440">
                  <c:v>7.8</c:v>
                </c:pt>
                <c:pt idx="441">
                  <c:v>-0.5</c:v>
                </c:pt>
                <c:pt idx="442">
                  <c:v>5.2</c:v>
                </c:pt>
                <c:pt idx="443">
                  <c:v>8.1</c:v>
                </c:pt>
                <c:pt idx="444">
                  <c:v>8.5</c:v>
                </c:pt>
                <c:pt idx="445">
                  <c:v>6.7</c:v>
                </c:pt>
                <c:pt idx="446">
                  <c:v>6.4</c:v>
                </c:pt>
                <c:pt idx="447">
                  <c:v>8.6999999999999993</c:v>
                </c:pt>
                <c:pt idx="448">
                  <c:v>6.8</c:v>
                </c:pt>
                <c:pt idx="449">
                  <c:v>15.5</c:v>
                </c:pt>
                <c:pt idx="450">
                  <c:v>16.8</c:v>
                </c:pt>
                <c:pt idx="451">
                  <c:v>15</c:v>
                </c:pt>
                <c:pt idx="452">
                  <c:v>9.1</c:v>
                </c:pt>
                <c:pt idx="453">
                  <c:v>14.7</c:v>
                </c:pt>
                <c:pt idx="454">
                  <c:v>9.3000000000000007</c:v>
                </c:pt>
                <c:pt idx="455">
                  <c:v>13.5</c:v>
                </c:pt>
                <c:pt idx="456">
                  <c:v>18.8</c:v>
                </c:pt>
                <c:pt idx="457">
                  <c:v>17</c:v>
                </c:pt>
                <c:pt idx="458">
                  <c:v>4.7</c:v>
                </c:pt>
                <c:pt idx="459">
                  <c:v>8</c:v>
                </c:pt>
                <c:pt idx="460">
                  <c:v>5.6</c:v>
                </c:pt>
                <c:pt idx="461">
                  <c:v>7</c:v>
                </c:pt>
                <c:pt idx="462">
                  <c:v>7.3</c:v>
                </c:pt>
                <c:pt idx="463">
                  <c:v>8.1</c:v>
                </c:pt>
                <c:pt idx="464">
                  <c:v>4.9000000000000004</c:v>
                </c:pt>
                <c:pt idx="465">
                  <c:v>4.9000000000000004</c:v>
                </c:pt>
                <c:pt idx="466">
                  <c:v>2.8</c:v>
                </c:pt>
                <c:pt idx="467">
                  <c:v>5.3</c:v>
                </c:pt>
                <c:pt idx="468">
                  <c:v>2.6</c:v>
                </c:pt>
                <c:pt idx="469">
                  <c:v>3.9</c:v>
                </c:pt>
                <c:pt idx="470">
                  <c:v>0.3</c:v>
                </c:pt>
                <c:pt idx="471">
                  <c:v>2</c:v>
                </c:pt>
                <c:pt idx="472">
                  <c:v>0.8</c:v>
                </c:pt>
                <c:pt idx="473">
                  <c:v>-1.6</c:v>
                </c:pt>
                <c:pt idx="474">
                  <c:v>4.4000000000000004</c:v>
                </c:pt>
                <c:pt idx="475">
                  <c:v>11.8</c:v>
                </c:pt>
                <c:pt idx="476">
                  <c:v>1.3</c:v>
                </c:pt>
                <c:pt idx="477">
                  <c:v>3.1</c:v>
                </c:pt>
                <c:pt idx="478">
                  <c:v>5.8</c:v>
                </c:pt>
                <c:pt idx="479">
                  <c:v>7.5</c:v>
                </c:pt>
                <c:pt idx="480">
                  <c:v>9.1</c:v>
                </c:pt>
                <c:pt idx="481">
                  <c:v>10.3</c:v>
                </c:pt>
                <c:pt idx="482">
                  <c:v>11</c:v>
                </c:pt>
                <c:pt idx="483">
                  <c:v>10.4</c:v>
                </c:pt>
                <c:pt idx="484">
                  <c:v>10.3</c:v>
                </c:pt>
                <c:pt idx="485">
                  <c:v>2.2999999999999998</c:v>
                </c:pt>
                <c:pt idx="486">
                  <c:v>5.8</c:v>
                </c:pt>
                <c:pt idx="487">
                  <c:v>4.3</c:v>
                </c:pt>
                <c:pt idx="488">
                  <c:v>2.5</c:v>
                </c:pt>
                <c:pt idx="489">
                  <c:v>3.5</c:v>
                </c:pt>
                <c:pt idx="490">
                  <c:v>5.2</c:v>
                </c:pt>
                <c:pt idx="491">
                  <c:v>1.7</c:v>
                </c:pt>
                <c:pt idx="492">
                  <c:v>3.7</c:v>
                </c:pt>
                <c:pt idx="493">
                  <c:v>3.1</c:v>
                </c:pt>
                <c:pt idx="494">
                  <c:v>0.1</c:v>
                </c:pt>
                <c:pt idx="495">
                  <c:v>3.2</c:v>
                </c:pt>
                <c:pt idx="496">
                  <c:v>1.8</c:v>
                </c:pt>
                <c:pt idx="497">
                  <c:v>8.1</c:v>
                </c:pt>
                <c:pt idx="498">
                  <c:v>7.3</c:v>
                </c:pt>
                <c:pt idx="499">
                  <c:v>-2.6</c:v>
                </c:pt>
                <c:pt idx="500">
                  <c:v>0.3</c:v>
                </c:pt>
                <c:pt idx="501">
                  <c:v>-1.7</c:v>
                </c:pt>
                <c:pt idx="502">
                  <c:v>1.5</c:v>
                </c:pt>
                <c:pt idx="503">
                  <c:v>12.5</c:v>
                </c:pt>
                <c:pt idx="504">
                  <c:v>3.7</c:v>
                </c:pt>
                <c:pt idx="505">
                  <c:v>3.1</c:v>
                </c:pt>
                <c:pt idx="506">
                  <c:v>3.7</c:v>
                </c:pt>
                <c:pt idx="507">
                  <c:v>3.6</c:v>
                </c:pt>
                <c:pt idx="508">
                  <c:v>0.5</c:v>
                </c:pt>
                <c:pt idx="509">
                  <c:v>4.0999999999999996</c:v>
                </c:pt>
                <c:pt idx="510">
                  <c:v>5.9</c:v>
                </c:pt>
                <c:pt idx="511">
                  <c:v>5.9</c:v>
                </c:pt>
                <c:pt idx="512">
                  <c:v>5.5</c:v>
                </c:pt>
                <c:pt idx="513">
                  <c:v>2</c:v>
                </c:pt>
                <c:pt idx="514">
                  <c:v>2.4</c:v>
                </c:pt>
                <c:pt idx="515">
                  <c:v>-0.1</c:v>
                </c:pt>
                <c:pt idx="516">
                  <c:v>2.7</c:v>
                </c:pt>
                <c:pt idx="517">
                  <c:v>-2.9</c:v>
                </c:pt>
                <c:pt idx="518">
                  <c:v>-1.3</c:v>
                </c:pt>
                <c:pt idx="519">
                  <c:v>-0.2</c:v>
                </c:pt>
                <c:pt idx="520">
                  <c:v>12.3</c:v>
                </c:pt>
                <c:pt idx="521">
                  <c:v>-0.5</c:v>
                </c:pt>
                <c:pt idx="522">
                  <c:v>-1.2</c:v>
                </c:pt>
                <c:pt idx="523">
                  <c:v>0</c:v>
                </c:pt>
                <c:pt idx="524">
                  <c:v>3.1</c:v>
                </c:pt>
                <c:pt idx="525">
                  <c:v>0.3</c:v>
                </c:pt>
                <c:pt idx="526">
                  <c:v>10.8</c:v>
                </c:pt>
                <c:pt idx="527">
                  <c:v>4.3</c:v>
                </c:pt>
                <c:pt idx="528">
                  <c:v>15.9</c:v>
                </c:pt>
                <c:pt idx="529">
                  <c:v>3</c:v>
                </c:pt>
                <c:pt idx="530">
                  <c:v>6.8</c:v>
                </c:pt>
                <c:pt idx="531">
                  <c:v>15.8</c:v>
                </c:pt>
                <c:pt idx="532">
                  <c:v>3.1</c:v>
                </c:pt>
                <c:pt idx="533">
                  <c:v>7.3</c:v>
                </c:pt>
                <c:pt idx="534">
                  <c:v>4.3</c:v>
                </c:pt>
                <c:pt idx="535">
                  <c:v>0.6</c:v>
                </c:pt>
                <c:pt idx="536">
                  <c:v>1.7</c:v>
                </c:pt>
                <c:pt idx="537">
                  <c:v>14.8</c:v>
                </c:pt>
                <c:pt idx="538">
                  <c:v>8.4</c:v>
                </c:pt>
                <c:pt idx="539">
                  <c:v>8.1</c:v>
                </c:pt>
                <c:pt idx="540">
                  <c:v>14.5</c:v>
                </c:pt>
                <c:pt idx="541">
                  <c:v>11.7</c:v>
                </c:pt>
                <c:pt idx="542">
                  <c:v>6.7</c:v>
                </c:pt>
                <c:pt idx="543">
                  <c:v>10.8</c:v>
                </c:pt>
                <c:pt idx="544">
                  <c:v>1.9</c:v>
                </c:pt>
                <c:pt idx="545">
                  <c:v>13.4</c:v>
                </c:pt>
                <c:pt idx="546">
                  <c:v>7.6</c:v>
                </c:pt>
                <c:pt idx="547">
                  <c:v>5.8</c:v>
                </c:pt>
                <c:pt idx="548">
                  <c:v>7.2</c:v>
                </c:pt>
                <c:pt idx="549">
                  <c:v>8.6999999999999993</c:v>
                </c:pt>
                <c:pt idx="550">
                  <c:v>9.5</c:v>
                </c:pt>
                <c:pt idx="551">
                  <c:v>9.6</c:v>
                </c:pt>
                <c:pt idx="552">
                  <c:v>2.7</c:v>
                </c:pt>
                <c:pt idx="553">
                  <c:v>2.6</c:v>
                </c:pt>
                <c:pt idx="554">
                  <c:v>1.9</c:v>
                </c:pt>
                <c:pt idx="555">
                  <c:v>2.8</c:v>
                </c:pt>
                <c:pt idx="556">
                  <c:v>4.5999999999999996</c:v>
                </c:pt>
                <c:pt idx="557">
                  <c:v>1.3</c:v>
                </c:pt>
                <c:pt idx="558">
                  <c:v>2.5</c:v>
                </c:pt>
                <c:pt idx="559">
                  <c:v>0.8</c:v>
                </c:pt>
                <c:pt idx="560">
                  <c:v>2.8</c:v>
                </c:pt>
                <c:pt idx="561">
                  <c:v>3.2</c:v>
                </c:pt>
                <c:pt idx="562">
                  <c:v>5.4</c:v>
                </c:pt>
                <c:pt idx="563">
                  <c:v>5.3</c:v>
                </c:pt>
                <c:pt idx="564">
                  <c:v>9.1999999999999993</c:v>
                </c:pt>
                <c:pt idx="565">
                  <c:v>1.5</c:v>
                </c:pt>
                <c:pt idx="566">
                  <c:v>-1.3</c:v>
                </c:pt>
                <c:pt idx="567">
                  <c:v>16.399999999999999</c:v>
                </c:pt>
                <c:pt idx="568">
                  <c:v>9.6999999999999993</c:v>
                </c:pt>
                <c:pt idx="569">
                  <c:v>5.4</c:v>
                </c:pt>
                <c:pt idx="570">
                  <c:v>8.4</c:v>
                </c:pt>
                <c:pt idx="571">
                  <c:v>5.8</c:v>
                </c:pt>
                <c:pt idx="572">
                  <c:v>6.2</c:v>
                </c:pt>
                <c:pt idx="573">
                  <c:v>7.2</c:v>
                </c:pt>
                <c:pt idx="574">
                  <c:v>8.8000000000000007</c:v>
                </c:pt>
                <c:pt idx="575">
                  <c:v>1.8</c:v>
                </c:pt>
                <c:pt idx="576">
                  <c:v>-0.4</c:v>
                </c:pt>
                <c:pt idx="577">
                  <c:v>14.1</c:v>
                </c:pt>
                <c:pt idx="578">
                  <c:v>6.7</c:v>
                </c:pt>
                <c:pt idx="579">
                  <c:v>10.8</c:v>
                </c:pt>
                <c:pt idx="580">
                  <c:v>10.3</c:v>
                </c:pt>
                <c:pt idx="581">
                  <c:v>2.7</c:v>
                </c:pt>
                <c:pt idx="582">
                  <c:v>0.8</c:v>
                </c:pt>
                <c:pt idx="583">
                  <c:v>-0.7</c:v>
                </c:pt>
                <c:pt idx="584">
                  <c:v>1.1000000000000001</c:v>
                </c:pt>
                <c:pt idx="585">
                  <c:v>2.4</c:v>
                </c:pt>
                <c:pt idx="586">
                  <c:v>1.1000000000000001</c:v>
                </c:pt>
                <c:pt idx="587">
                  <c:v>-0.6</c:v>
                </c:pt>
                <c:pt idx="588">
                  <c:v>7.1</c:v>
                </c:pt>
                <c:pt idx="589">
                  <c:v>4</c:v>
                </c:pt>
                <c:pt idx="590">
                  <c:v>0.4</c:v>
                </c:pt>
                <c:pt idx="591">
                  <c:v>-0.1</c:v>
                </c:pt>
                <c:pt idx="592">
                  <c:v>1.4</c:v>
                </c:pt>
                <c:pt idx="593">
                  <c:v>1.8</c:v>
                </c:pt>
                <c:pt idx="594">
                  <c:v>13.2</c:v>
                </c:pt>
                <c:pt idx="595">
                  <c:v>3.7</c:v>
                </c:pt>
                <c:pt idx="596">
                  <c:v>9.1999999999999993</c:v>
                </c:pt>
                <c:pt idx="597">
                  <c:v>5.7</c:v>
                </c:pt>
                <c:pt idx="598">
                  <c:v>8.1</c:v>
                </c:pt>
                <c:pt idx="599">
                  <c:v>1</c:v>
                </c:pt>
                <c:pt idx="600">
                  <c:v>4.4000000000000004</c:v>
                </c:pt>
                <c:pt idx="601">
                  <c:v>3.3</c:v>
                </c:pt>
                <c:pt idx="602">
                  <c:v>3.1</c:v>
                </c:pt>
                <c:pt idx="603">
                  <c:v>-2</c:v>
                </c:pt>
                <c:pt idx="604">
                  <c:v>0</c:v>
                </c:pt>
                <c:pt idx="605">
                  <c:v>-2.1</c:v>
                </c:pt>
                <c:pt idx="606">
                  <c:v>4.7</c:v>
                </c:pt>
                <c:pt idx="607">
                  <c:v>-2.2999999999999998</c:v>
                </c:pt>
                <c:pt idx="608">
                  <c:v>1.4</c:v>
                </c:pt>
                <c:pt idx="609">
                  <c:v>7.6</c:v>
                </c:pt>
                <c:pt idx="610">
                  <c:v>9.1</c:v>
                </c:pt>
                <c:pt idx="611">
                  <c:v>5.6</c:v>
                </c:pt>
                <c:pt idx="612">
                  <c:v>1.2</c:v>
                </c:pt>
                <c:pt idx="613">
                  <c:v>-1.6</c:v>
                </c:pt>
                <c:pt idx="614">
                  <c:v>8.6999999999999993</c:v>
                </c:pt>
                <c:pt idx="615">
                  <c:v>1.8</c:v>
                </c:pt>
                <c:pt idx="616">
                  <c:v>1</c:v>
                </c:pt>
                <c:pt idx="617">
                  <c:v>-2.5</c:v>
                </c:pt>
                <c:pt idx="618">
                  <c:v>4.4000000000000004</c:v>
                </c:pt>
                <c:pt idx="619">
                  <c:v>1.1000000000000001</c:v>
                </c:pt>
                <c:pt idx="620">
                  <c:v>1.4</c:v>
                </c:pt>
                <c:pt idx="621">
                  <c:v>2.9</c:v>
                </c:pt>
                <c:pt idx="622">
                  <c:v>1.3</c:v>
                </c:pt>
                <c:pt idx="623">
                  <c:v>6.7</c:v>
                </c:pt>
                <c:pt idx="624">
                  <c:v>10.199999999999999</c:v>
                </c:pt>
                <c:pt idx="625">
                  <c:v>8.6999999999999993</c:v>
                </c:pt>
                <c:pt idx="626">
                  <c:v>4.8</c:v>
                </c:pt>
                <c:pt idx="627">
                  <c:v>0.2</c:v>
                </c:pt>
                <c:pt idx="628">
                  <c:v>0.4</c:v>
                </c:pt>
                <c:pt idx="629">
                  <c:v>-0.3</c:v>
                </c:pt>
                <c:pt idx="630">
                  <c:v>4.9000000000000004</c:v>
                </c:pt>
                <c:pt idx="631">
                  <c:v>0.2</c:v>
                </c:pt>
                <c:pt idx="632">
                  <c:v>8</c:v>
                </c:pt>
                <c:pt idx="633">
                  <c:v>2.5</c:v>
                </c:pt>
                <c:pt idx="634">
                  <c:v>0</c:v>
                </c:pt>
                <c:pt idx="635">
                  <c:v>-1</c:v>
                </c:pt>
                <c:pt idx="636">
                  <c:v>1.3</c:v>
                </c:pt>
                <c:pt idx="637">
                  <c:v>-1.6</c:v>
                </c:pt>
                <c:pt idx="638">
                  <c:v>3.1</c:v>
                </c:pt>
                <c:pt idx="639">
                  <c:v>-0.8</c:v>
                </c:pt>
                <c:pt idx="640">
                  <c:v>12.7</c:v>
                </c:pt>
                <c:pt idx="641">
                  <c:v>4.2</c:v>
                </c:pt>
                <c:pt idx="642">
                  <c:v>13.4</c:v>
                </c:pt>
                <c:pt idx="643">
                  <c:v>11.7</c:v>
                </c:pt>
                <c:pt idx="644">
                  <c:v>12</c:v>
                </c:pt>
                <c:pt idx="645">
                  <c:v>11.7</c:v>
                </c:pt>
                <c:pt idx="646">
                  <c:v>4.0999999999999996</c:v>
                </c:pt>
                <c:pt idx="647">
                  <c:v>2.2000000000000002</c:v>
                </c:pt>
                <c:pt idx="648">
                  <c:v>2.6</c:v>
                </c:pt>
                <c:pt idx="649">
                  <c:v>0.1</c:v>
                </c:pt>
                <c:pt idx="650">
                  <c:v>7.6</c:v>
                </c:pt>
                <c:pt idx="651">
                  <c:v>9</c:v>
                </c:pt>
                <c:pt idx="652">
                  <c:v>2.2000000000000002</c:v>
                </c:pt>
                <c:pt idx="653">
                  <c:v>0.4</c:v>
                </c:pt>
                <c:pt idx="654">
                  <c:v>3.5</c:v>
                </c:pt>
                <c:pt idx="655">
                  <c:v>9.6</c:v>
                </c:pt>
                <c:pt idx="656">
                  <c:v>1.9</c:v>
                </c:pt>
                <c:pt idx="657">
                  <c:v>1.1000000000000001</c:v>
                </c:pt>
                <c:pt idx="658">
                  <c:v>2.1</c:v>
                </c:pt>
                <c:pt idx="659">
                  <c:v>0.6</c:v>
                </c:pt>
                <c:pt idx="660">
                  <c:v>1.7</c:v>
                </c:pt>
                <c:pt idx="661">
                  <c:v>0.7</c:v>
                </c:pt>
                <c:pt idx="662">
                  <c:v>-2.6</c:v>
                </c:pt>
                <c:pt idx="663">
                  <c:v>7.8</c:v>
                </c:pt>
                <c:pt idx="664">
                  <c:v>1.5</c:v>
                </c:pt>
                <c:pt idx="665">
                  <c:v>4.4000000000000004</c:v>
                </c:pt>
                <c:pt idx="666">
                  <c:v>0.9</c:v>
                </c:pt>
                <c:pt idx="667">
                  <c:v>5.9</c:v>
                </c:pt>
                <c:pt idx="668">
                  <c:v>2.2999999999999998</c:v>
                </c:pt>
                <c:pt idx="669">
                  <c:v>6.4</c:v>
                </c:pt>
                <c:pt idx="670">
                  <c:v>4.2</c:v>
                </c:pt>
                <c:pt idx="671">
                  <c:v>4.0999999999999996</c:v>
                </c:pt>
                <c:pt idx="672">
                  <c:v>2.2999999999999998</c:v>
                </c:pt>
                <c:pt idx="673">
                  <c:v>6</c:v>
                </c:pt>
                <c:pt idx="674">
                  <c:v>13.4</c:v>
                </c:pt>
                <c:pt idx="675">
                  <c:v>7.5</c:v>
                </c:pt>
                <c:pt idx="676">
                  <c:v>12.8</c:v>
                </c:pt>
                <c:pt idx="677">
                  <c:v>7.8</c:v>
                </c:pt>
                <c:pt idx="678">
                  <c:v>4.5</c:v>
                </c:pt>
                <c:pt idx="679">
                  <c:v>6.5</c:v>
                </c:pt>
                <c:pt idx="680">
                  <c:v>0.8</c:v>
                </c:pt>
                <c:pt idx="681">
                  <c:v>5.6</c:v>
                </c:pt>
                <c:pt idx="682">
                  <c:v>-0.9</c:v>
                </c:pt>
                <c:pt idx="683">
                  <c:v>7.3</c:v>
                </c:pt>
                <c:pt idx="684">
                  <c:v>6.5</c:v>
                </c:pt>
                <c:pt idx="685">
                  <c:v>4.3</c:v>
                </c:pt>
                <c:pt idx="686">
                  <c:v>11.6</c:v>
                </c:pt>
                <c:pt idx="687">
                  <c:v>2.2000000000000002</c:v>
                </c:pt>
                <c:pt idx="688">
                  <c:v>0.3</c:v>
                </c:pt>
                <c:pt idx="689">
                  <c:v>15</c:v>
                </c:pt>
                <c:pt idx="690">
                  <c:v>15</c:v>
                </c:pt>
                <c:pt idx="691">
                  <c:v>12.7</c:v>
                </c:pt>
                <c:pt idx="692">
                  <c:v>15.4</c:v>
                </c:pt>
                <c:pt idx="693">
                  <c:v>14.1</c:v>
                </c:pt>
                <c:pt idx="694">
                  <c:v>6.7</c:v>
                </c:pt>
                <c:pt idx="695">
                  <c:v>7.2</c:v>
                </c:pt>
                <c:pt idx="696">
                  <c:v>4.8</c:v>
                </c:pt>
                <c:pt idx="697">
                  <c:v>14.4</c:v>
                </c:pt>
                <c:pt idx="698">
                  <c:v>17.8</c:v>
                </c:pt>
                <c:pt idx="699">
                  <c:v>10.6</c:v>
                </c:pt>
                <c:pt idx="700">
                  <c:v>14.7</c:v>
                </c:pt>
                <c:pt idx="701">
                  <c:v>14.2</c:v>
                </c:pt>
                <c:pt idx="702">
                  <c:v>13.6</c:v>
                </c:pt>
                <c:pt idx="703">
                  <c:v>10.199999999999999</c:v>
                </c:pt>
                <c:pt idx="704">
                  <c:v>2.6</c:v>
                </c:pt>
                <c:pt idx="705">
                  <c:v>8</c:v>
                </c:pt>
                <c:pt idx="706">
                  <c:v>6.9</c:v>
                </c:pt>
                <c:pt idx="707">
                  <c:v>10.199999999999999</c:v>
                </c:pt>
                <c:pt idx="708">
                  <c:v>4.9000000000000004</c:v>
                </c:pt>
                <c:pt idx="709">
                  <c:v>10.7</c:v>
                </c:pt>
                <c:pt idx="710">
                  <c:v>9.1</c:v>
                </c:pt>
                <c:pt idx="711">
                  <c:v>6.7</c:v>
                </c:pt>
                <c:pt idx="712">
                  <c:v>3.9</c:v>
                </c:pt>
                <c:pt idx="713">
                  <c:v>4.4000000000000004</c:v>
                </c:pt>
                <c:pt idx="714">
                  <c:v>0.7</c:v>
                </c:pt>
                <c:pt idx="715">
                  <c:v>1</c:v>
                </c:pt>
                <c:pt idx="716">
                  <c:v>1.6</c:v>
                </c:pt>
                <c:pt idx="717">
                  <c:v>4.2</c:v>
                </c:pt>
                <c:pt idx="718">
                  <c:v>1.7</c:v>
                </c:pt>
                <c:pt idx="719">
                  <c:v>4</c:v>
                </c:pt>
                <c:pt idx="720">
                  <c:v>5.4</c:v>
                </c:pt>
                <c:pt idx="721">
                  <c:v>-0.5</c:v>
                </c:pt>
                <c:pt idx="722">
                  <c:v>0.4</c:v>
                </c:pt>
                <c:pt idx="723">
                  <c:v>2.2999999999999998</c:v>
                </c:pt>
                <c:pt idx="724">
                  <c:v>0.5</c:v>
                </c:pt>
                <c:pt idx="725">
                  <c:v>2.1</c:v>
                </c:pt>
                <c:pt idx="726">
                  <c:v>0.2</c:v>
                </c:pt>
                <c:pt idx="727">
                  <c:v>2.7</c:v>
                </c:pt>
                <c:pt idx="728">
                  <c:v>0.5</c:v>
                </c:pt>
                <c:pt idx="729">
                  <c:v>3.6</c:v>
                </c:pt>
                <c:pt idx="730">
                  <c:v>1.1000000000000001</c:v>
                </c:pt>
                <c:pt idx="731">
                  <c:v>0.5</c:v>
                </c:pt>
                <c:pt idx="732">
                  <c:v>-2</c:v>
                </c:pt>
                <c:pt idx="733">
                  <c:v>-1.5</c:v>
                </c:pt>
                <c:pt idx="734">
                  <c:v>0.2</c:v>
                </c:pt>
                <c:pt idx="735">
                  <c:v>3</c:v>
                </c:pt>
                <c:pt idx="736">
                  <c:v>3.3</c:v>
                </c:pt>
                <c:pt idx="737">
                  <c:v>0.4</c:v>
                </c:pt>
                <c:pt idx="738">
                  <c:v>-1.4</c:v>
                </c:pt>
                <c:pt idx="739">
                  <c:v>1.4</c:v>
                </c:pt>
                <c:pt idx="740">
                  <c:v>5.7</c:v>
                </c:pt>
                <c:pt idx="741">
                  <c:v>-1.7</c:v>
                </c:pt>
                <c:pt idx="742">
                  <c:v>6.5</c:v>
                </c:pt>
                <c:pt idx="743">
                  <c:v>3.1</c:v>
                </c:pt>
                <c:pt idx="744">
                  <c:v>-0.3</c:v>
                </c:pt>
                <c:pt idx="745">
                  <c:v>-1.1000000000000001</c:v>
                </c:pt>
                <c:pt idx="746">
                  <c:v>7.6</c:v>
                </c:pt>
                <c:pt idx="747">
                  <c:v>0.3</c:v>
                </c:pt>
                <c:pt idx="748">
                  <c:v>2.8</c:v>
                </c:pt>
                <c:pt idx="749">
                  <c:v>-1</c:v>
                </c:pt>
                <c:pt idx="750">
                  <c:v>3.5</c:v>
                </c:pt>
                <c:pt idx="751">
                  <c:v>2</c:v>
                </c:pt>
                <c:pt idx="752">
                  <c:v>-0.2</c:v>
                </c:pt>
                <c:pt idx="753">
                  <c:v>-0.6</c:v>
                </c:pt>
                <c:pt idx="754">
                  <c:v>12.5</c:v>
                </c:pt>
                <c:pt idx="755">
                  <c:v>0.9</c:v>
                </c:pt>
                <c:pt idx="756">
                  <c:v>3.4</c:v>
                </c:pt>
                <c:pt idx="757">
                  <c:v>-0.4</c:v>
                </c:pt>
                <c:pt idx="758">
                  <c:v>5.5</c:v>
                </c:pt>
                <c:pt idx="759">
                  <c:v>2.9</c:v>
                </c:pt>
                <c:pt idx="760">
                  <c:v>-2.6</c:v>
                </c:pt>
                <c:pt idx="761">
                  <c:v>2.8</c:v>
                </c:pt>
                <c:pt idx="762">
                  <c:v>0.5</c:v>
                </c:pt>
                <c:pt idx="763">
                  <c:v>-1.3</c:v>
                </c:pt>
                <c:pt idx="764">
                  <c:v>-1.2</c:v>
                </c:pt>
                <c:pt idx="765">
                  <c:v>0.2</c:v>
                </c:pt>
                <c:pt idx="766">
                  <c:v>-0.3</c:v>
                </c:pt>
                <c:pt idx="767">
                  <c:v>11.1</c:v>
                </c:pt>
                <c:pt idx="768">
                  <c:v>6.8</c:v>
                </c:pt>
                <c:pt idx="769">
                  <c:v>2.9</c:v>
                </c:pt>
                <c:pt idx="770">
                  <c:v>1</c:v>
                </c:pt>
                <c:pt idx="771">
                  <c:v>-1</c:v>
                </c:pt>
                <c:pt idx="772">
                  <c:v>-1.8</c:v>
                </c:pt>
                <c:pt idx="773">
                  <c:v>-1.3</c:v>
                </c:pt>
                <c:pt idx="774">
                  <c:v>8.1999999999999993</c:v>
                </c:pt>
                <c:pt idx="775">
                  <c:v>2.5</c:v>
                </c:pt>
                <c:pt idx="776">
                  <c:v>2.6</c:v>
                </c:pt>
                <c:pt idx="777">
                  <c:v>5</c:v>
                </c:pt>
                <c:pt idx="778">
                  <c:v>-0.6</c:v>
                </c:pt>
                <c:pt idx="779">
                  <c:v>0.4</c:v>
                </c:pt>
                <c:pt idx="780">
                  <c:v>5</c:v>
                </c:pt>
                <c:pt idx="781">
                  <c:v>4.5</c:v>
                </c:pt>
                <c:pt idx="782">
                  <c:v>-2.9</c:v>
                </c:pt>
                <c:pt idx="783">
                  <c:v>7.6</c:v>
                </c:pt>
                <c:pt idx="784">
                  <c:v>2.7</c:v>
                </c:pt>
                <c:pt idx="785">
                  <c:v>4.9000000000000004</c:v>
                </c:pt>
                <c:pt idx="786">
                  <c:v>0.5</c:v>
                </c:pt>
                <c:pt idx="787">
                  <c:v>9.6999999999999993</c:v>
                </c:pt>
                <c:pt idx="788">
                  <c:v>7</c:v>
                </c:pt>
                <c:pt idx="789">
                  <c:v>-0.1</c:v>
                </c:pt>
                <c:pt idx="790">
                  <c:v>-1.4</c:v>
                </c:pt>
                <c:pt idx="791">
                  <c:v>2.7</c:v>
                </c:pt>
                <c:pt idx="792">
                  <c:v>-0.7</c:v>
                </c:pt>
                <c:pt idx="793">
                  <c:v>0.2</c:v>
                </c:pt>
                <c:pt idx="794">
                  <c:v>2.4</c:v>
                </c:pt>
                <c:pt idx="795">
                  <c:v>12.3</c:v>
                </c:pt>
                <c:pt idx="796">
                  <c:v>-4</c:v>
                </c:pt>
                <c:pt idx="797">
                  <c:v>2.8</c:v>
                </c:pt>
                <c:pt idx="798">
                  <c:v>-0.2</c:v>
                </c:pt>
                <c:pt idx="799">
                  <c:v>0.4</c:v>
                </c:pt>
                <c:pt idx="800">
                  <c:v>4.2</c:v>
                </c:pt>
                <c:pt idx="801">
                  <c:v>8.4</c:v>
                </c:pt>
                <c:pt idx="802">
                  <c:v>9.3000000000000007</c:v>
                </c:pt>
                <c:pt idx="803">
                  <c:v>9.9</c:v>
                </c:pt>
                <c:pt idx="804">
                  <c:v>8.6999999999999993</c:v>
                </c:pt>
                <c:pt idx="805">
                  <c:v>1.9</c:v>
                </c:pt>
                <c:pt idx="806">
                  <c:v>-1</c:v>
                </c:pt>
                <c:pt idx="807">
                  <c:v>5.2</c:v>
                </c:pt>
                <c:pt idx="808">
                  <c:v>6.6</c:v>
                </c:pt>
                <c:pt idx="809">
                  <c:v>-1.3</c:v>
                </c:pt>
                <c:pt idx="810">
                  <c:v>0.8</c:v>
                </c:pt>
                <c:pt idx="811">
                  <c:v>-0.6</c:v>
                </c:pt>
                <c:pt idx="812">
                  <c:v>-0.5</c:v>
                </c:pt>
                <c:pt idx="813">
                  <c:v>-1</c:v>
                </c:pt>
                <c:pt idx="814">
                  <c:v>9.6</c:v>
                </c:pt>
                <c:pt idx="815">
                  <c:v>10</c:v>
                </c:pt>
                <c:pt idx="816">
                  <c:v>2.1</c:v>
                </c:pt>
                <c:pt idx="817">
                  <c:v>2.9</c:v>
                </c:pt>
                <c:pt idx="818">
                  <c:v>3</c:v>
                </c:pt>
                <c:pt idx="819">
                  <c:v>-1.2</c:v>
                </c:pt>
                <c:pt idx="820">
                  <c:v>8.5</c:v>
                </c:pt>
                <c:pt idx="821">
                  <c:v>9.4</c:v>
                </c:pt>
                <c:pt idx="822">
                  <c:v>-1.8</c:v>
                </c:pt>
                <c:pt idx="823">
                  <c:v>7.5</c:v>
                </c:pt>
                <c:pt idx="824">
                  <c:v>2</c:v>
                </c:pt>
                <c:pt idx="825">
                  <c:v>-3.1</c:v>
                </c:pt>
                <c:pt idx="826">
                  <c:v>-0.3</c:v>
                </c:pt>
                <c:pt idx="827">
                  <c:v>1.2</c:v>
                </c:pt>
                <c:pt idx="828">
                  <c:v>8.1</c:v>
                </c:pt>
                <c:pt idx="829">
                  <c:v>-0.4</c:v>
                </c:pt>
                <c:pt idx="830">
                  <c:v>-1.1000000000000001</c:v>
                </c:pt>
                <c:pt idx="831">
                  <c:v>8.5</c:v>
                </c:pt>
                <c:pt idx="832">
                  <c:v>-1</c:v>
                </c:pt>
                <c:pt idx="833">
                  <c:v>3.5</c:v>
                </c:pt>
                <c:pt idx="834">
                  <c:v>0</c:v>
                </c:pt>
                <c:pt idx="835">
                  <c:v>-0.3</c:v>
                </c:pt>
                <c:pt idx="836">
                  <c:v>2.1</c:v>
                </c:pt>
                <c:pt idx="837">
                  <c:v>-1.3</c:v>
                </c:pt>
                <c:pt idx="838">
                  <c:v>1.6</c:v>
                </c:pt>
                <c:pt idx="839">
                  <c:v>1.1000000000000001</c:v>
                </c:pt>
                <c:pt idx="840">
                  <c:v>4.0999999999999996</c:v>
                </c:pt>
                <c:pt idx="841">
                  <c:v>4.2</c:v>
                </c:pt>
                <c:pt idx="842">
                  <c:v>1.5</c:v>
                </c:pt>
                <c:pt idx="843">
                  <c:v>-1</c:v>
                </c:pt>
                <c:pt idx="844">
                  <c:v>0.1</c:v>
                </c:pt>
                <c:pt idx="845">
                  <c:v>1</c:v>
                </c:pt>
                <c:pt idx="846">
                  <c:v>2.2000000000000002</c:v>
                </c:pt>
                <c:pt idx="847">
                  <c:v>11.9</c:v>
                </c:pt>
                <c:pt idx="848">
                  <c:v>2.4</c:v>
                </c:pt>
                <c:pt idx="849">
                  <c:v>-0.6</c:v>
                </c:pt>
                <c:pt idx="850">
                  <c:v>3.4</c:v>
                </c:pt>
                <c:pt idx="851">
                  <c:v>3.2</c:v>
                </c:pt>
                <c:pt idx="852">
                  <c:v>0.9</c:v>
                </c:pt>
                <c:pt idx="853">
                  <c:v>7.5</c:v>
                </c:pt>
                <c:pt idx="854">
                  <c:v>7.1</c:v>
                </c:pt>
                <c:pt idx="855">
                  <c:v>-0.3</c:v>
                </c:pt>
                <c:pt idx="856">
                  <c:v>-2.2000000000000002</c:v>
                </c:pt>
                <c:pt idx="857">
                  <c:v>3</c:v>
                </c:pt>
                <c:pt idx="858">
                  <c:v>0.5</c:v>
                </c:pt>
                <c:pt idx="859">
                  <c:v>5.0999999999999996</c:v>
                </c:pt>
                <c:pt idx="860">
                  <c:v>7</c:v>
                </c:pt>
                <c:pt idx="861">
                  <c:v>-0.3</c:v>
                </c:pt>
                <c:pt idx="862">
                  <c:v>-4.9000000000000004</c:v>
                </c:pt>
                <c:pt idx="863">
                  <c:v>-4.5</c:v>
                </c:pt>
                <c:pt idx="864">
                  <c:v>-1.3</c:v>
                </c:pt>
                <c:pt idx="865">
                  <c:v>-4.8</c:v>
                </c:pt>
                <c:pt idx="866">
                  <c:v>-1</c:v>
                </c:pt>
                <c:pt idx="867">
                  <c:v>-2.4</c:v>
                </c:pt>
                <c:pt idx="868">
                  <c:v>-1.8</c:v>
                </c:pt>
                <c:pt idx="869">
                  <c:v>1.1000000000000001</c:v>
                </c:pt>
                <c:pt idx="870">
                  <c:v>7.4</c:v>
                </c:pt>
                <c:pt idx="871">
                  <c:v>0.8</c:v>
                </c:pt>
                <c:pt idx="872">
                  <c:v>2.9</c:v>
                </c:pt>
                <c:pt idx="873">
                  <c:v>5</c:v>
                </c:pt>
                <c:pt idx="874">
                  <c:v>0.3</c:v>
                </c:pt>
                <c:pt idx="875">
                  <c:v>5.7</c:v>
                </c:pt>
                <c:pt idx="876">
                  <c:v>4.4000000000000004</c:v>
                </c:pt>
                <c:pt idx="877">
                  <c:v>4.5999999999999996</c:v>
                </c:pt>
                <c:pt idx="878">
                  <c:v>4.3</c:v>
                </c:pt>
                <c:pt idx="879">
                  <c:v>5.6</c:v>
                </c:pt>
                <c:pt idx="880">
                  <c:v>3.4</c:v>
                </c:pt>
                <c:pt idx="881">
                  <c:v>4.5999999999999996</c:v>
                </c:pt>
                <c:pt idx="882">
                  <c:v>4.2</c:v>
                </c:pt>
                <c:pt idx="883">
                  <c:v>4.3</c:v>
                </c:pt>
                <c:pt idx="884">
                  <c:v>3.5</c:v>
                </c:pt>
                <c:pt idx="885">
                  <c:v>5.7</c:v>
                </c:pt>
                <c:pt idx="886">
                  <c:v>16.399999999999999</c:v>
                </c:pt>
                <c:pt idx="887">
                  <c:v>12.4</c:v>
                </c:pt>
                <c:pt idx="888">
                  <c:v>11</c:v>
                </c:pt>
                <c:pt idx="889">
                  <c:v>-1.6</c:v>
                </c:pt>
                <c:pt idx="890">
                  <c:v>1.7</c:v>
                </c:pt>
                <c:pt idx="891">
                  <c:v>8</c:v>
                </c:pt>
                <c:pt idx="892">
                  <c:v>5.2</c:v>
                </c:pt>
                <c:pt idx="893">
                  <c:v>2.1</c:v>
                </c:pt>
                <c:pt idx="894">
                  <c:v>5</c:v>
                </c:pt>
                <c:pt idx="895">
                  <c:v>3</c:v>
                </c:pt>
                <c:pt idx="896">
                  <c:v>8.8000000000000007</c:v>
                </c:pt>
                <c:pt idx="897">
                  <c:v>2.2000000000000002</c:v>
                </c:pt>
                <c:pt idx="898">
                  <c:v>12.8</c:v>
                </c:pt>
                <c:pt idx="899">
                  <c:v>3.3</c:v>
                </c:pt>
                <c:pt idx="900">
                  <c:v>1.7</c:v>
                </c:pt>
                <c:pt idx="901">
                  <c:v>2.8</c:v>
                </c:pt>
                <c:pt idx="902">
                  <c:v>1.5</c:v>
                </c:pt>
                <c:pt idx="903">
                  <c:v>2.2000000000000002</c:v>
                </c:pt>
                <c:pt idx="904">
                  <c:v>3.1</c:v>
                </c:pt>
                <c:pt idx="905">
                  <c:v>9.6</c:v>
                </c:pt>
                <c:pt idx="906">
                  <c:v>17.8</c:v>
                </c:pt>
                <c:pt idx="907">
                  <c:v>4.8</c:v>
                </c:pt>
                <c:pt idx="908">
                  <c:v>5.5</c:v>
                </c:pt>
                <c:pt idx="909">
                  <c:v>5.5</c:v>
                </c:pt>
                <c:pt idx="910">
                  <c:v>5.6</c:v>
                </c:pt>
                <c:pt idx="911">
                  <c:v>5.0999999999999996</c:v>
                </c:pt>
                <c:pt idx="912">
                  <c:v>10.199999999999999</c:v>
                </c:pt>
                <c:pt idx="913">
                  <c:v>12.7</c:v>
                </c:pt>
                <c:pt idx="914">
                  <c:v>17.100000000000001</c:v>
                </c:pt>
                <c:pt idx="915">
                  <c:v>16.600000000000001</c:v>
                </c:pt>
                <c:pt idx="916">
                  <c:v>0.6</c:v>
                </c:pt>
                <c:pt idx="917">
                  <c:v>0.2</c:v>
                </c:pt>
                <c:pt idx="918">
                  <c:v>2.6</c:v>
                </c:pt>
                <c:pt idx="919">
                  <c:v>-1</c:v>
                </c:pt>
                <c:pt idx="920">
                  <c:v>-2.6</c:v>
                </c:pt>
                <c:pt idx="921">
                  <c:v>2.8</c:v>
                </c:pt>
                <c:pt idx="922">
                  <c:v>2.1</c:v>
                </c:pt>
                <c:pt idx="923">
                  <c:v>-1.3</c:v>
                </c:pt>
                <c:pt idx="924">
                  <c:v>-2.2999999999999998</c:v>
                </c:pt>
                <c:pt idx="925">
                  <c:v>-1.6</c:v>
                </c:pt>
                <c:pt idx="926">
                  <c:v>1.3</c:v>
                </c:pt>
                <c:pt idx="927">
                  <c:v>0.1</c:v>
                </c:pt>
                <c:pt idx="928">
                  <c:v>-0.4</c:v>
                </c:pt>
                <c:pt idx="929">
                  <c:v>1.5</c:v>
                </c:pt>
                <c:pt idx="930">
                  <c:v>6.1</c:v>
                </c:pt>
                <c:pt idx="931">
                  <c:v>5.2</c:v>
                </c:pt>
                <c:pt idx="932">
                  <c:v>5.5</c:v>
                </c:pt>
                <c:pt idx="933">
                  <c:v>5.8</c:v>
                </c:pt>
                <c:pt idx="934">
                  <c:v>1.9</c:v>
                </c:pt>
                <c:pt idx="935">
                  <c:v>5.7</c:v>
                </c:pt>
                <c:pt idx="936">
                  <c:v>4.2</c:v>
                </c:pt>
                <c:pt idx="937">
                  <c:v>10.9</c:v>
                </c:pt>
                <c:pt idx="938">
                  <c:v>2.6</c:v>
                </c:pt>
                <c:pt idx="939">
                  <c:v>4.5</c:v>
                </c:pt>
                <c:pt idx="940">
                  <c:v>5.6</c:v>
                </c:pt>
                <c:pt idx="941">
                  <c:v>7</c:v>
                </c:pt>
                <c:pt idx="942">
                  <c:v>#N/A</c:v>
                </c:pt>
                <c:pt idx="943">
                  <c:v>4.0999999999999996</c:v>
                </c:pt>
                <c:pt idx="944">
                  <c:v>10</c:v>
                </c:pt>
                <c:pt idx="945">
                  <c:v>10.4</c:v>
                </c:pt>
                <c:pt idx="946">
                  <c:v>8</c:v>
                </c:pt>
                <c:pt idx="947">
                  <c:v>0.5</c:v>
                </c:pt>
                <c:pt idx="948">
                  <c:v>2.4</c:v>
                </c:pt>
                <c:pt idx="949">
                  <c:v>1.4</c:v>
                </c:pt>
                <c:pt idx="950">
                  <c:v>0.5</c:v>
                </c:pt>
                <c:pt idx="951">
                  <c:v>0.6</c:v>
                </c:pt>
                <c:pt idx="952">
                  <c:v>1.2</c:v>
                </c:pt>
                <c:pt idx="953">
                  <c:v>1.7</c:v>
                </c:pt>
                <c:pt idx="954">
                  <c:v>0.5</c:v>
                </c:pt>
                <c:pt idx="955">
                  <c:v>-1.3</c:v>
                </c:pt>
                <c:pt idx="956">
                  <c:v>2.1</c:v>
                </c:pt>
                <c:pt idx="957">
                  <c:v>-2</c:v>
                </c:pt>
                <c:pt idx="958">
                  <c:v>1.7</c:v>
                </c:pt>
                <c:pt idx="959">
                  <c:v>10.199999999999999</c:v>
                </c:pt>
                <c:pt idx="960">
                  <c:v>3.9</c:v>
                </c:pt>
                <c:pt idx="961">
                  <c:v>8.5</c:v>
                </c:pt>
                <c:pt idx="962">
                  <c:v>15.2</c:v>
                </c:pt>
                <c:pt idx="963">
                  <c:v>7.5</c:v>
                </c:pt>
                <c:pt idx="964">
                  <c:v>9.5</c:v>
                </c:pt>
                <c:pt idx="965">
                  <c:v>10.199999999999999</c:v>
                </c:pt>
                <c:pt idx="966">
                  <c:v>8.9</c:v>
                </c:pt>
                <c:pt idx="967">
                  <c:v>7</c:v>
                </c:pt>
                <c:pt idx="968">
                  <c:v>12.6</c:v>
                </c:pt>
                <c:pt idx="969">
                  <c:v>13.4</c:v>
                </c:pt>
                <c:pt idx="970">
                  <c:v>10.6</c:v>
                </c:pt>
                <c:pt idx="971">
                  <c:v>10.5</c:v>
                </c:pt>
                <c:pt idx="972">
                  <c:v>8.4</c:v>
                </c:pt>
                <c:pt idx="973">
                  <c:v>10.6</c:v>
                </c:pt>
                <c:pt idx="974">
                  <c:v>8.4</c:v>
                </c:pt>
                <c:pt idx="975">
                  <c:v>10.1</c:v>
                </c:pt>
                <c:pt idx="976">
                  <c:v>8</c:v>
                </c:pt>
                <c:pt idx="977">
                  <c:v>3.7</c:v>
                </c:pt>
                <c:pt idx="978">
                  <c:v>2.6</c:v>
                </c:pt>
                <c:pt idx="979">
                  <c:v>1.4</c:v>
                </c:pt>
                <c:pt idx="980">
                  <c:v>9</c:v>
                </c:pt>
                <c:pt idx="981">
                  <c:v>10.4</c:v>
                </c:pt>
                <c:pt idx="982">
                  <c:v>11.3</c:v>
                </c:pt>
                <c:pt idx="983">
                  <c:v>4.9000000000000004</c:v>
                </c:pt>
                <c:pt idx="984">
                  <c:v>6.7</c:v>
                </c:pt>
                <c:pt idx="985">
                  <c:v>1.9</c:v>
                </c:pt>
                <c:pt idx="986">
                  <c:v>5.0999999999999996</c:v>
                </c:pt>
                <c:pt idx="987">
                  <c:v>0.4</c:v>
                </c:pt>
                <c:pt idx="988">
                  <c:v>5.3</c:v>
                </c:pt>
                <c:pt idx="989">
                  <c:v>2.6</c:v>
                </c:pt>
                <c:pt idx="990">
                  <c:v>13.7</c:v>
                </c:pt>
                <c:pt idx="991">
                  <c:v>4.3</c:v>
                </c:pt>
                <c:pt idx="992">
                  <c:v>4.3</c:v>
                </c:pt>
                <c:pt idx="993">
                  <c:v>5.2</c:v>
                </c:pt>
                <c:pt idx="994">
                  <c:v>4.5999999999999996</c:v>
                </c:pt>
                <c:pt idx="995">
                  <c:v>14.5</c:v>
                </c:pt>
                <c:pt idx="996">
                  <c:v>14.2</c:v>
                </c:pt>
                <c:pt idx="997">
                  <c:v>15.5</c:v>
                </c:pt>
                <c:pt idx="998">
                  <c:v>-0.1</c:v>
                </c:pt>
                <c:pt idx="999">
                  <c:v>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75605040"/>
        <c:axId val="-1875610480"/>
      </c:areaChart>
      <c:catAx>
        <c:axId val="-187560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5610480"/>
        <c:crosses val="autoZero"/>
        <c:auto val="1"/>
        <c:lblAlgn val="ctr"/>
        <c:lblOffset val="100"/>
        <c:noMultiLvlLbl val="0"/>
      </c:catAx>
      <c:valAx>
        <c:axId val="-18756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560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12</xdr:row>
      <xdr:rowOff>157162</xdr:rowOff>
    </xdr:from>
    <xdr:to>
      <xdr:col>12</xdr:col>
      <xdr:colOff>466725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12</xdr:row>
      <xdr:rowOff>157162</xdr:rowOff>
    </xdr:from>
    <xdr:to>
      <xdr:col>13</xdr:col>
      <xdr:colOff>447675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ed Haider Ali Shah" refreshedDate="43534.400589004632" createdVersion="5" refreshedVersion="5" minRefreshableVersion="3" recordCount="1000">
  <cacheSource type="worksheet">
    <worksheetSource ref="B1:Z1001" sheet="Data"/>
  </cacheSource>
  <cacheFields count="25">
    <cacheField name="Date" numFmtId="14">
      <sharedItems containsSemiMixedTypes="0" containsNonDate="0" containsDate="1" containsString="0" minDate="2008-06-18T00:00:00" maxDate="2018-07-29T00:00:00" count="548">
        <d v="2008-06-18T00:00:00"/>
        <d v="2008-07-05T00:00:00"/>
        <d v="2009-04-11T00:00:00"/>
        <d v="2009-05-03T00:00:00"/>
        <d v="2009-05-05T00:00:00"/>
        <d v="2009-05-08T00:00:00"/>
        <d v="2009-05-11T00:00:00"/>
        <d v="2009-05-17T00:00:00"/>
        <d v="2009-05-18T00:00:00"/>
        <d v="2009-05-19T00:00:00"/>
        <d v="2009-05-20T00:00:00"/>
        <d v="2009-05-21T00:00:00"/>
        <d v="2009-05-25T00:00:00"/>
        <d v="2009-05-26T00:00:00"/>
        <d v="2009-05-28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11T00:00:00"/>
        <d v="2009-06-12T00:00:00"/>
        <d v="2009-06-15T00:00:00"/>
        <d v="2009-06-16T00:00:00"/>
        <d v="2009-06-17T00:00:00"/>
        <d v="2009-06-18T00:00:00"/>
        <d v="2009-06-19T00:00:00"/>
        <d v="2009-06-21T00:00:00"/>
        <d v="2009-06-22T00:00:00"/>
        <d v="2009-06-23T00:00:00"/>
        <d v="2009-06-25T00:00:00"/>
        <d v="2009-06-26T00:00:00"/>
        <d v="2009-06-27T00:00:00"/>
        <d v="2009-07-06T00:00:00"/>
        <d v="2009-07-09T00:00:00"/>
        <d v="2009-07-10T00:00:00"/>
        <d v="2009-07-14T00:00:00"/>
        <d v="2009-07-15T00:00:00"/>
        <d v="2009-07-17T00:00:00"/>
        <d v="2009-07-25T00:00:00"/>
        <d v="2009-07-26T00:00:00"/>
        <d v="2009-08-08T00:00:00"/>
        <d v="2009-08-09T00:00:00"/>
        <d v="2009-08-10T00:00:00"/>
        <d v="2009-08-18T00:00:00"/>
        <d v="2010-02-13T00:00:00"/>
        <d v="2010-03-05T00:00:00"/>
        <d v="2010-04-16T00:00:00"/>
        <d v="2010-04-18T00:00:00"/>
        <d v="2010-04-26T00:00:00"/>
        <d v="2010-04-30T00:00:00"/>
        <d v="2010-05-02T00:00:00"/>
        <d v="2010-05-04T00:00:00"/>
        <d v="2010-05-08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3T00:00:00"/>
        <d v="2010-05-25T00:00:00"/>
        <d v="2010-05-27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12T00:00:00"/>
        <d v="2010-06-13T00:00:00"/>
        <d v="2010-06-14T00:00:00"/>
        <d v="2010-06-15T00:00:00"/>
        <d v="2010-06-20T00:00:00"/>
        <d v="2010-06-21T00:00:00"/>
        <d v="2010-06-22T00:00:00"/>
        <d v="2010-06-27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7T00:00:00"/>
        <d v="2010-07-08T00:00:00"/>
        <d v="2010-07-09T00:00:00"/>
        <d v="2010-07-12T00:00:00"/>
        <d v="2010-07-16T00:00:00"/>
        <d v="2010-07-17T00:00:00"/>
        <d v="2010-07-18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8-07T00:00:00"/>
        <d v="2010-08-08T00:00:00"/>
        <d v="2010-08-10T00:00:00"/>
        <d v="2010-08-17T00:00:00"/>
        <d v="2010-08-29T00:00:00"/>
        <d v="2011-05-01T00:00:00"/>
        <d v="2011-05-02T00:00:00"/>
        <d v="2011-05-05T00:00:00"/>
        <d v="2011-05-06T00:00:00"/>
        <d v="2011-05-07T00:00:00"/>
        <d v="2011-05-08T00:00:00"/>
        <d v="2011-05-12T00:00:00"/>
        <d v="2011-05-15T00:00:00"/>
        <d v="2011-05-16T00:00:00"/>
        <d v="2011-05-17T00:00:00"/>
        <d v="2011-05-19T00:00:00"/>
        <d v="2011-05-20T00:00:00"/>
        <d v="2011-05-25T00:00:00"/>
        <d v="2011-05-26T00:00:00"/>
        <d v="2011-05-28T00:00:00"/>
        <d v="2011-05-29T00:00:00"/>
        <d v="2011-05-30T00:00:00"/>
        <d v="2011-06-01T00:00:00"/>
        <d v="2011-06-02T00:00:00"/>
        <d v="2011-06-03T00:00:00"/>
        <d v="2011-06-05T00:00:00"/>
        <d v="2011-06-11T00:00:00"/>
        <d v="2011-06-13T00:00:00"/>
        <d v="2011-06-14T00:00:00"/>
        <d v="2011-06-15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9T00:00:00"/>
        <d v="2011-07-14T00:00:00"/>
        <d v="2011-07-15T00:00:00"/>
        <d v="2011-07-16T00:00:00"/>
        <d v="2011-07-17T00:00:00"/>
        <d v="2011-07-19T00:00:00"/>
        <d v="2011-07-23T00:00:00"/>
        <d v="2011-07-24T00:00:00"/>
        <d v="2011-07-25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12T00:00:00"/>
        <d v="2011-08-13T00:00:00"/>
        <d v="2011-08-15T00:00:00"/>
        <d v="2011-08-17T00:00:00"/>
        <d v="2011-08-23T00:00:00"/>
        <d v="2011-08-25T00:00:00"/>
        <d v="2011-08-27T00:00:00"/>
        <d v="2011-09-01T00:00:00"/>
        <d v="2011-10-06T00:00:00"/>
        <d v="2011-10-14T00:00:00"/>
        <d v="2011-11-17T00:00:00"/>
        <d v="2012-03-27T00:00:00"/>
        <d v="2012-03-28T00:00:00"/>
        <d v="2012-03-31T00:00:00"/>
        <d v="2012-04-13T00:00:00"/>
        <d v="2012-04-14T00:00:00"/>
        <d v="2012-04-20T00:00:00"/>
        <d v="2012-04-22T00:00:00"/>
        <d v="2012-04-30T00:00:00"/>
        <d v="2012-05-02T00:00:00"/>
        <d v="2012-05-03T00:00:00"/>
        <d v="2012-05-05T00:00:00"/>
        <d v="2012-05-06T00:00:00"/>
        <d v="2012-05-07T00:00:00"/>
        <d v="2012-05-08T00:00:00"/>
        <d v="2012-05-09T00:00:00"/>
        <d v="2012-05-10T00:00:00"/>
        <d v="2012-05-12T00:00:00"/>
        <d v="2012-05-17T00:00:00"/>
        <d v="2012-05-18T00:00:00"/>
        <d v="2012-05-20T00:00:00"/>
        <d v="2012-05-21T00:00:00"/>
        <d v="2012-05-24T00:00:00"/>
        <d v="2012-05-29T00:00:00"/>
        <d v="2012-05-30T00:00:00"/>
        <d v="2012-05-31T00:00:00"/>
        <d v="2012-06-01T00:00:00"/>
        <d v="2012-06-02T00:00:00"/>
        <d v="2012-06-03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20T00:00:00"/>
        <d v="2012-06-26T00:00:00"/>
        <d v="2012-06-27T00:00:00"/>
        <d v="2012-06-28T00:00:00"/>
        <d v="2012-06-29T00:00:00"/>
        <d v="2012-07-02T00:00:00"/>
        <d v="2012-07-04T00:00:00"/>
        <d v="2012-07-05T00:00:00"/>
        <d v="2012-07-06T00:00:00"/>
        <d v="2012-07-10T00:00:00"/>
        <d v="2012-07-12T00:00:00"/>
        <d v="2012-07-13T00:00:00"/>
        <d v="2012-07-17T00:00:00"/>
        <d v="2012-07-18T00:00:00"/>
        <d v="2012-07-20T00:00:00"/>
        <d v="2012-07-21T00:00:00"/>
        <d v="2012-07-23T00:00:00"/>
        <d v="2012-07-24T00:00:00"/>
        <d v="2012-07-26T00:00:00"/>
        <d v="2012-07-27T00:00:00"/>
        <d v="2012-07-30T00:00:00"/>
        <d v="2012-08-01T00:00:00"/>
        <d v="2012-08-03T00:00:00"/>
        <d v="2012-08-07T00:00:00"/>
        <d v="2012-08-12T00:00:00"/>
        <d v="2012-09-11T00:00:00"/>
        <d v="2013-04-11T00:00:00"/>
        <d v="2013-04-14T00:00:00"/>
        <d v="2013-04-17T00:00:00"/>
        <d v="2013-04-28T00:00:00"/>
        <d v="2013-05-06T00:00:00"/>
        <d v="2013-05-07T00:00:00"/>
        <d v="2013-05-09T00:00:00"/>
        <d v="2013-05-10T00:00:00"/>
        <d v="2013-05-13T00:00:00"/>
        <d v="2013-05-20T00:00:00"/>
        <d v="2013-05-21T00:00:00"/>
        <d v="2013-05-22T00:00:00"/>
        <d v="2013-05-23T00:00:00"/>
        <d v="2013-05-24T00:00:00"/>
        <d v="2013-05-26T00:00:00"/>
        <d v="2013-05-28T00:00:00"/>
        <d v="2013-05-29T00:00:00"/>
        <d v="2013-05-30T00:00:00"/>
        <d v="2013-05-31T00:00:00"/>
        <d v="2013-06-01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3T00:00:00"/>
        <d v="2013-06-14T00:00:00"/>
        <d v="2013-06-16T00:00:00"/>
        <d v="2013-06-17T00:00:00"/>
        <d v="2013-06-18T00:00:00"/>
        <d v="2013-06-20T00:00:00"/>
        <d v="2013-06-21T00:00:00"/>
        <d v="2013-06-22T00:00:00"/>
        <d v="2013-06-23T00:00:00"/>
        <d v="2013-06-26T00:00:00"/>
        <d v="2013-06-27T00:00:00"/>
        <d v="2013-06-28T00:00:00"/>
        <d v="2013-06-29T00:00:00"/>
        <d v="2013-07-01T00:00:00"/>
        <d v="2013-07-02T00:00:00"/>
        <d v="2013-07-03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5T00:00:00"/>
        <d v="2013-07-16T00:00:00"/>
        <d v="2013-07-17T00:00:00"/>
        <d v="2013-07-18T00:00:00"/>
        <d v="2013-07-20T00:00:00"/>
        <d v="2013-07-21T00:00:00"/>
        <d v="2013-07-22T00:00:00"/>
        <d v="2013-07-24T00:00:00"/>
        <d v="2013-07-25T00:00:00"/>
        <d v="2013-07-26T00:00:00"/>
        <d v="2013-07-28T00:00:00"/>
        <d v="2013-07-30T00:00:00"/>
        <d v="2013-08-01T00:00:00"/>
        <d v="2013-08-26T00:00:00"/>
        <d v="2013-09-02T00:00:00"/>
        <d v="2013-09-03T00:00:00"/>
        <d v="2013-09-15T00:00:00"/>
        <d v="2013-12-25T00:00:00"/>
        <d v="2014-03-26T00:00:00"/>
        <d v="2014-03-28T00:00:00"/>
        <d v="2014-04-01T00:00:00"/>
        <d v="2014-04-02T00:00:00"/>
        <d v="2014-04-10T00:00:00"/>
        <d v="2014-04-22T00:00:00"/>
        <d v="2014-04-23T00:00:00"/>
        <d v="2014-04-25T00:00:00"/>
        <d v="2014-05-08T00:00:00"/>
        <d v="2014-05-09T00:00:00"/>
        <d v="2014-05-12T00:00:00"/>
        <d v="2014-05-13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5T00:00:00"/>
        <d v="2014-05-26T00:00:00"/>
        <d v="2014-05-29T00:00:00"/>
        <d v="2014-05-30T00:00:00"/>
        <d v="2014-05-31T00:00:00"/>
        <d v="2014-06-01T00:00:00"/>
        <d v="2014-06-04T00:00:00"/>
        <d v="2014-06-05T00:00:00"/>
        <d v="2014-06-06T00:00:00"/>
        <d v="2014-06-09T00:00:00"/>
        <d v="2014-06-10T00:00:00"/>
        <d v="2014-06-11T00:00:00"/>
        <d v="2014-06-13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7-01T00:00:00"/>
        <d v="2014-07-02T00:00:00"/>
        <d v="2014-07-03T00:00:00"/>
        <d v="2014-07-07T00:00:00"/>
        <d v="2014-07-08T00:00:00"/>
        <d v="2014-07-14T00:00:00"/>
        <d v="2014-07-15T00:00:00"/>
        <d v="2014-07-16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7T00:00:00"/>
        <d v="2014-07-28T00:00:00"/>
        <d v="2014-08-02T00:00:00"/>
        <d v="2014-08-03T00:00:00"/>
        <d v="2014-08-04T00:00:00"/>
        <d v="2014-08-06T00:00:00"/>
        <d v="2014-08-08T00:00:00"/>
        <d v="2014-08-09T00:00:00"/>
        <d v="2014-08-13T00:00:00"/>
        <d v="2014-08-14T00:00:00"/>
        <d v="2014-08-16T00:00:00"/>
        <d v="2014-08-17T00:00:00"/>
        <d v="2014-08-20T00:00:00"/>
        <d v="2014-08-21T00:00:00"/>
        <d v="2014-08-22T00:00:00"/>
        <d v="2014-08-25T00:00:00"/>
        <d v="2014-08-27T00:00:00"/>
        <d v="2014-08-31T00:00:00"/>
        <d v="2014-12-08T00:00:00"/>
        <d v="2014-12-28T00:00:00"/>
        <d v="2015-04-17T00:00:00"/>
        <d v="2015-04-20T00:00:00"/>
        <d v="2015-04-29T00:00:00"/>
        <d v="2015-05-02T00:00:00"/>
        <d v="2015-05-04T00:00:00"/>
        <d v="2015-05-15T00:00:00"/>
        <d v="2015-05-17T00:00:00"/>
        <d v="2015-05-18T00:00:00"/>
        <d v="2015-05-19T00:00:00"/>
        <d v="2015-05-23T00:00:00"/>
        <d v="2015-05-24T00:00:00"/>
        <d v="2015-05-25T00:00:00"/>
        <d v="2015-05-26T00:00:00"/>
        <d v="2015-05-27T00:00:00"/>
        <d v="2015-05-28T00:00:00"/>
        <d v="2015-05-30T00:00:00"/>
        <d v="2015-06-02T00:00:00"/>
        <d v="2015-06-03T00:00:00"/>
        <d v="2015-06-04T00:00:00"/>
        <d v="2015-06-05T00:00:00"/>
        <d v="2015-06-06T00:00:00"/>
        <d v="2015-06-07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20T00:00:00"/>
        <d v="2015-06-21T00:00:00"/>
        <d v="2015-06-22T00:00:00"/>
        <d v="2015-06-23T00:00:00"/>
        <d v="2015-06-24T00:00:00"/>
        <d v="2015-06-26T00:00:00"/>
        <d v="2015-06-27T00:00:00"/>
        <d v="2015-06-28T00:00:00"/>
        <d v="2015-06-29T00:00:00"/>
        <d v="2015-06-30T00:00:00"/>
        <d v="2015-07-04T00:00:00"/>
        <d v="2015-07-05T00:00:00"/>
        <d v="2015-07-08T00:00:00"/>
        <d v="2015-07-12T00:00:00"/>
        <d v="2015-07-14T00:00:00"/>
        <d v="2015-07-15T00:00:00"/>
        <d v="2015-07-19T00:00:00"/>
        <d v="2015-07-20T00:00:00"/>
        <d v="2015-07-22T00:00:00"/>
        <d v="2015-07-23T00:00:00"/>
        <d v="2015-07-29T00:00:00"/>
        <d v="2015-08-06T00:00:00"/>
        <d v="2015-08-07T00:00:00"/>
        <d v="2015-08-08T00:00:00"/>
        <d v="2015-08-09T00:00:00"/>
        <d v="2015-08-14T00:00:00"/>
        <d v="2015-08-15T00:00:00"/>
        <d v="2015-08-18T00:00:00"/>
        <d v="2015-08-20T00:00:00"/>
        <d v="2015-08-23T00:00:00"/>
        <d v="2015-08-26T00:00:00"/>
        <d v="2015-09-01T00:00:00"/>
        <d v="2015-10-05T00:00:00"/>
        <d v="2015-11-19T00:00:00"/>
        <d v="2017-03-29T00:00:00"/>
        <d v="2017-04-22T00:00:00"/>
        <d v="2017-04-23T00:00:00"/>
        <d v="2017-04-24T00:00:00"/>
        <d v="2017-04-29T00:00:00"/>
        <d v="2017-05-03T00:00:00"/>
        <d v="2017-05-04T00:00:00"/>
        <d v="2017-05-09T00:00:00"/>
        <d v="2017-05-10T00:00:00"/>
        <d v="2017-05-11T00:00:00"/>
        <d v="2017-05-12T00:00:00"/>
        <d v="2017-05-15T00:00:00"/>
        <d v="2017-05-16T00:00:00"/>
        <d v="2017-05-17T00:00:00"/>
        <d v="2017-05-19T00:00:00"/>
        <d v="2017-05-20T00:00:00"/>
        <d v="2017-05-21T00:00:00"/>
        <d v="2017-05-22T00:00:00"/>
        <d v="2017-05-25T00:00:00"/>
        <d v="2017-05-26T00:00:00"/>
        <d v="2017-05-31T00:00:00"/>
        <d v="2017-06-01T00:00:00"/>
        <d v="2017-06-02T00:00:00"/>
        <d v="2017-06-03T00:00:00"/>
        <d v="2017-06-04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6T00:00:00"/>
        <d v="2017-06-27T00:00:00"/>
        <d v="2017-06-28T00:00:00"/>
        <d v="2017-07-01T00:00:00"/>
        <d v="2017-07-02T00:00:00"/>
        <d v="2017-07-03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6T00:00:00"/>
        <d v="2017-07-17T00:00:00"/>
        <d v="2017-07-21T00:00:00"/>
        <d v="2017-07-22T00:00:00"/>
        <d v="2017-07-31T00:00:00"/>
        <d v="2017-08-01T00:00:00"/>
        <d v="2017-08-02T00:00:00"/>
        <d v="2017-08-03T00:00:00"/>
        <d v="2017-08-14T00:00:00"/>
        <d v="2017-08-21T00:00:00"/>
        <d v="2017-08-23T00:00:00"/>
        <d v="2017-09-02T00:00:00"/>
        <d v="2017-09-08T00:00:00"/>
        <d v="2017-09-11T00:00:00"/>
        <d v="2018-04-19T00:00:00"/>
        <d v="2018-04-23T00:00:00"/>
        <d v="2018-04-27T00:00:00"/>
        <d v="2018-05-01T00:00:00"/>
        <d v="2018-05-02T00:00:00"/>
        <d v="2018-05-08T00:00:00"/>
        <d v="2018-05-15T00:00:00"/>
        <d v="2018-05-23T00:00:00"/>
        <d v="2018-05-24T00:00:00"/>
        <d v="2018-05-26T00:00:00"/>
        <d v="2018-05-28T00:00:00"/>
        <d v="2018-06-01T00:00:00"/>
        <d v="2018-06-02T00:00:00"/>
        <d v="2018-06-03T00:00:00"/>
        <d v="2018-06-06T00:00:00"/>
        <d v="2018-06-08T00:00:00"/>
        <d v="2018-06-09T00:00:00"/>
        <d v="2018-06-10T00:00:00"/>
        <d v="2018-06-12T00:00:00"/>
        <d v="2018-06-13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7-01T00:00:00"/>
        <d v="2018-07-03T00:00:00"/>
        <d v="2018-07-11T00:00:00"/>
        <d v="2018-07-12T00:00:00"/>
        <d v="2018-07-13T00:00:00"/>
        <d v="2018-07-14T00:00:00"/>
        <d v="2018-07-15T00:00:00"/>
        <d v="2018-07-22T00:00:00"/>
        <d v="2018-07-25T00:00:00"/>
        <d v="2018-07-26T00:00:00"/>
        <d v="2018-07-28T00:00:00"/>
      </sharedItems>
    </cacheField>
    <cacheField name="Location" numFmtId="0">
      <sharedItems/>
    </cacheField>
    <cacheField name="MinTemp" numFmtId="0">
      <sharedItems containsMixedTypes="1" containsNumber="1" minValue="-4.9000000000000004" maxValue="25.3" count="201">
        <n v="0.4"/>
        <n v="-0.1"/>
        <n v="15.5"/>
        <n v="14.2"/>
        <n v="14.5"/>
        <n v="4.5999999999999996"/>
        <n v="5.2"/>
        <n v="4.3"/>
        <n v="13.7"/>
        <n v="2.6"/>
        <n v="5.3"/>
        <n v="5.0999999999999996"/>
        <n v="1.9"/>
        <n v="6.7"/>
        <n v="4.9000000000000004"/>
        <n v="11.3"/>
        <n v="10.4"/>
        <n v="9"/>
        <n v="1.4"/>
        <n v="3.7"/>
        <n v="8"/>
        <n v="10.1"/>
        <n v="8.4"/>
        <n v="10.6"/>
        <n v="10.5"/>
        <n v="13.4"/>
        <n v="12.6"/>
        <n v="7"/>
        <n v="8.9"/>
        <n v="10.199999999999999"/>
        <n v="9.5"/>
        <n v="7.5"/>
        <n v="15.2"/>
        <n v="8.5"/>
        <n v="3.9"/>
        <n v="1.7"/>
        <n v="-2"/>
        <n v="2.1"/>
        <n v="-1.3"/>
        <n v="0.5"/>
        <n v="1.2"/>
        <n v="0.6"/>
        <n v="2.4"/>
        <n v="10"/>
        <n v="4.0999999999999996"/>
        <s v="NA"/>
        <n v="5.6"/>
        <n v="4.5"/>
        <n v="10.9"/>
        <n v="4.2"/>
        <n v="5.7"/>
        <n v="5.8"/>
        <n v="5.5"/>
        <n v="6.1"/>
        <n v="1.5"/>
        <n v="-0.4"/>
        <n v="0.1"/>
        <n v="1.3"/>
        <n v="-1.6"/>
        <n v="-2.2999999999999998"/>
        <n v="2.8"/>
        <n v="-2.6"/>
        <n v="-1"/>
        <n v="0.2"/>
        <n v="16.600000000000001"/>
        <n v="17.100000000000001"/>
        <n v="12.7"/>
        <n v="4.8"/>
        <n v="17.8"/>
        <n v="9.6"/>
        <n v="3.1"/>
        <n v="2.2000000000000002"/>
        <n v="3.3"/>
        <n v="12.8"/>
        <n v="8.8000000000000007"/>
        <n v="3"/>
        <n v="5"/>
        <n v="11"/>
        <n v="12.4"/>
        <n v="16.399999999999999"/>
        <n v="3.5"/>
        <n v="3.4"/>
        <n v="4.4000000000000004"/>
        <n v="0.3"/>
        <n v="2.9"/>
        <n v="0.8"/>
        <n v="7.4"/>
        <n v="1.1000000000000001"/>
        <n v="-1.8"/>
        <n v="-2.4"/>
        <n v="-4.8"/>
        <n v="-4.5"/>
        <n v="-4.9000000000000004"/>
        <n v="-0.3"/>
        <n v="-2.2000000000000002"/>
        <n v="7.1"/>
        <n v="0.9"/>
        <n v="3.2"/>
        <n v="-0.6"/>
        <n v="11.9"/>
        <n v="1"/>
        <n v="1.6"/>
        <n v="0"/>
        <n v="-1.1000000000000001"/>
        <n v="8.1"/>
        <n v="-3.1"/>
        <n v="2"/>
        <n v="9.4"/>
        <n v="-1.2"/>
        <n v="-0.5"/>
        <n v="6.6"/>
        <n v="8.6999999999999993"/>
        <n v="9.9"/>
        <n v="9.3000000000000007"/>
        <n v="-0.2"/>
        <n v="-4"/>
        <n v="12.3"/>
        <n v="-0.7"/>
        <n v="2.7"/>
        <n v="-1.4"/>
        <n v="9.6999999999999993"/>
        <n v="7.6"/>
        <n v="-2.9"/>
        <n v="2.5"/>
        <n v="8.1999999999999993"/>
        <n v="6.8"/>
        <n v="11.1"/>
        <n v="12.5"/>
        <n v="6.5"/>
        <n v="-1.7"/>
        <n v="-1.5"/>
        <n v="3.6"/>
        <n v="2.2999999999999998"/>
        <n v="5.4"/>
        <n v="4"/>
        <n v="0.7"/>
        <n v="9.1"/>
        <n v="10.7"/>
        <n v="6.9"/>
        <n v="13.6"/>
        <n v="14.7"/>
        <n v="14.4"/>
        <n v="7.2"/>
        <n v="14.1"/>
        <n v="15.4"/>
        <n v="15"/>
        <n v="11.6"/>
        <n v="7.3"/>
        <n v="-0.9"/>
        <n v="7.8"/>
        <n v="6"/>
        <n v="6.4"/>
        <n v="5.9"/>
        <n v="11.7"/>
        <n v="12"/>
        <n v="-0.8"/>
        <n v="-2.5"/>
        <n v="1.8"/>
        <n v="4.7"/>
        <n v="-2.1"/>
        <n v="9.1999999999999993"/>
        <n v="13.2"/>
        <n v="10.3"/>
        <n v="10.8"/>
        <n v="6.2"/>
        <n v="14.8"/>
        <n v="15.8"/>
        <n v="15.9"/>
        <n v="11.8"/>
        <n v="17"/>
        <n v="18.8"/>
        <n v="13.5"/>
        <n v="16.8"/>
        <n v="9.8000000000000007"/>
        <n v="7.9"/>
        <n v="7.7"/>
        <n v="15.1"/>
        <n v="15.7"/>
        <n v="6.3"/>
        <n v="11.2"/>
        <n v="25.3"/>
        <n v="19.600000000000001"/>
        <n v="18.5"/>
        <n v="13.8"/>
        <n v="8.3000000000000007"/>
        <n v="-3.5"/>
        <n v="-3.6"/>
        <n v="-1.9"/>
        <n v="-3.4"/>
        <n v="-2.7"/>
        <n v="8.6"/>
        <n v="20"/>
        <n v="15.3"/>
        <n v="11.5"/>
        <n v="3.8"/>
        <n v="12.1"/>
        <n v="17.2"/>
        <n v="16.5"/>
        <n v="14.9"/>
        <n v="-2.8"/>
        <n v="-3"/>
      </sharedItems>
    </cacheField>
    <cacheField name="MaxTemp" numFmtId="0">
      <sharedItems containsMixedTypes="1" containsNumber="1" minValue="-0.9" maxValue="39" count="190">
        <n v="15.5"/>
        <n v="14.2"/>
        <n v="23.4"/>
        <n v="23.9"/>
        <n v="24.2"/>
        <n v="18.899999999999999"/>
        <n v="18.8"/>
        <n v="19"/>
        <n v="17.7"/>
        <n v="16.100000000000001"/>
        <n v="19.7"/>
        <n v="15.4"/>
        <n v="18.600000000000001"/>
        <n v="18.7"/>
        <n v="20.6"/>
        <n v="19.3"/>
        <n v="20.8"/>
        <n v="21.8"/>
        <n v="15.7"/>
        <n v="16"/>
        <n v="14.3"/>
        <n v="16.3"/>
        <n v="13.4"/>
        <n v="19.600000000000001"/>
        <n v="14.5"/>
        <n v="18.100000000000001"/>
        <n v="17.899999999999999"/>
        <n v="13.2"/>
        <n v="17.399999999999999"/>
        <n v="16.899999999999999"/>
        <n v="15.8"/>
        <n v="13"/>
        <n v="22.7"/>
        <n v="17.600000000000001"/>
        <n v="13.1"/>
        <n v="10.5"/>
        <n v="9.6"/>
        <n v="16.600000000000001"/>
        <n v="8.1999999999999993"/>
        <n v="14.9"/>
        <n v="15.9"/>
        <n v="14.7"/>
        <n v="13.6"/>
        <n v="15.3"/>
        <n v="14.1"/>
        <n v="16.2"/>
        <n v="12.9"/>
        <n v="19.8"/>
        <n v="8.5"/>
        <n v="18.2"/>
        <n v="13.7"/>
        <n v="15"/>
        <n v="13.5"/>
        <n v="11.1"/>
        <n v="11.3"/>
        <n v="9.8000000000000007"/>
        <n v="12.3"/>
        <n v="12.2"/>
        <n v="17.8"/>
        <n v="15.6"/>
        <n v="23.5"/>
        <n v="19.100000000000001"/>
        <n v="18.5"/>
        <n v="20.7"/>
        <n v="21.2"/>
        <n v="18.399999999999999"/>
        <n v="16.7"/>
        <n v="17.5"/>
        <n v="16.5"/>
        <n v="17.3"/>
        <n v="14.8"/>
        <n v="12.7"/>
        <n v="21.5"/>
        <n v="13.8"/>
        <n v="17.100000000000001"/>
        <n v="15.1"/>
        <n v="11.6"/>
        <n v="11.8"/>
        <n v="13.3"/>
        <n v="13.9"/>
        <n v="14.4"/>
        <n v="12.8"/>
        <n v="11"/>
        <n v="11.9"/>
        <n v="12"/>
        <n v="7.8"/>
        <n v="10.8"/>
        <n v="12.1"/>
        <n v="10.3"/>
        <n v="10.1"/>
        <n v="14.6"/>
        <n v="11.5"/>
        <n v="23.6"/>
        <n v="14"/>
        <n v="12.4"/>
        <n v="16.8"/>
        <n v="12.6"/>
        <s v="NA"/>
        <n v="10.4"/>
        <n v="15.2"/>
        <n v="20.399999999999999"/>
        <n v="18.3"/>
        <n v="19.2"/>
        <n v="25"/>
        <n v="10.6"/>
        <n v="22"/>
        <n v="22.6"/>
        <n v="22.8"/>
        <n v="9.1999999999999993"/>
        <n v="19.399999999999999"/>
        <n v="16.399999999999999"/>
        <n v="11.7"/>
        <n v="10.7"/>
        <n v="11.2"/>
        <n v="19.5"/>
        <n v="20"/>
        <n v="22.4"/>
        <n v="20.3"/>
        <n v="24"/>
        <n v="27.5"/>
        <n v="25.3"/>
        <n v="26.6"/>
        <n v="26.3"/>
        <n v="20.2"/>
        <n v="23"/>
        <n v="11.4"/>
        <n v="26.1"/>
        <n v="21.4"/>
        <n v="27.2"/>
        <n v="19.899999999999999"/>
        <n v="21.6"/>
        <n v="17"/>
        <n v="9.5"/>
        <n v="9.4"/>
        <n v="18"/>
        <n v="26.8"/>
        <n v="29.3"/>
        <n v="27.6"/>
        <n v="24.1"/>
        <n v="23.2"/>
        <n v="23.7"/>
        <n v="23.3"/>
        <n v="9"/>
        <n v="20.100000000000001"/>
        <n v="21.3"/>
        <n v="21.1"/>
        <n v="22.5"/>
        <n v="23.8"/>
        <n v="22.2"/>
        <n v="17.2"/>
        <n v="20.9"/>
        <n v="24.5"/>
        <n v="23.1"/>
        <n v="21.7"/>
        <n v="10.9"/>
        <n v="8"/>
        <n v="25.4"/>
        <n v="22.1"/>
        <n v="8.9"/>
        <n v="24.8"/>
        <n v="24.6"/>
        <n v="24.7"/>
        <n v="28"/>
        <n v="24.9"/>
        <n v="25.1"/>
        <n v="24.3"/>
        <n v="25.7"/>
        <n v="25.8"/>
        <n v="9.3000000000000007"/>
        <n v="7.9"/>
        <n v="6.2"/>
        <n v="10"/>
        <n v="12.5"/>
        <n v="21"/>
        <n v="38"/>
        <n v="27"/>
        <n v="21.9"/>
        <n v="10.199999999999999"/>
        <n v="8.6"/>
        <n v="36.6"/>
        <n v="39"/>
        <n v="33.4"/>
        <n v="9.9"/>
        <n v="8.8000000000000007"/>
        <n v="8.1"/>
        <n v="-0.9"/>
        <n v="25.6"/>
        <n v="25.9"/>
        <n v="22.9"/>
        <n v="9.6999999999999993"/>
      </sharedItems>
    </cacheField>
    <cacheField name="Rainfall" numFmtId="0">
      <sharedItems containsMixedTypes="1" containsNumber="1" minValue="0" maxValue="36.200000000000003" count="56">
        <n v="0"/>
        <n v="13.8"/>
        <n v="0.2"/>
        <n v="0.4"/>
        <n v="1.2"/>
        <n v="1.4"/>
        <n v="0.6"/>
        <n v="4.8"/>
        <n v="7.6"/>
        <n v="6.6"/>
        <n v="8.1999999999999993"/>
        <n v="8"/>
        <n v="12.6"/>
        <n v="10"/>
        <n v="6.2"/>
        <n v="2.2000000000000002"/>
        <s v="NA"/>
        <n v="0.8"/>
        <n v="3.2"/>
        <n v="0.1"/>
        <n v="1.6"/>
        <n v="36.200000000000003"/>
        <n v="4.2"/>
        <n v="2.4"/>
        <n v="10.4"/>
        <n v="8.6"/>
        <n v="3.6"/>
        <n v="1"/>
        <n v="2.6"/>
        <n v="7.8"/>
        <n v="2.8"/>
        <n v="2"/>
        <n v="23.4"/>
        <n v="5.4"/>
        <n v="3.8"/>
        <n v="4"/>
        <n v="1.8"/>
        <n v="11"/>
        <n v="13.4"/>
        <n v="16"/>
        <n v="0.3"/>
        <n v="5"/>
        <n v="29.2"/>
        <n v="3"/>
        <n v="9.8000000000000007"/>
        <n v="4.4000000000000004"/>
        <n v="5.8"/>
        <n v="22.4"/>
        <n v="7.2"/>
        <n v="16.399999999999999"/>
        <n v="5.2"/>
        <n v="15"/>
        <n v="10.6"/>
        <n v="9"/>
        <n v="15.6"/>
        <n v="7"/>
      </sharedItems>
    </cacheField>
    <cacheField name="Evaporation" numFmtId="0">
      <sharedItems containsMixedTypes="1" containsNumber="1" minValue="0" maxValue="9.3000000000000007"/>
    </cacheField>
    <cacheField name="Sunshine" numFmtId="0">
      <sharedItems containsMixedTypes="1" containsNumber="1" minValue="0" maxValue="10.6"/>
    </cacheField>
    <cacheField name="WindGustDir" numFmtId="0">
      <sharedItems/>
    </cacheField>
    <cacheField name="WindGustSpeed" numFmtId="0">
      <sharedItems containsSemiMixedTypes="0" containsString="0" containsNumber="1" containsInteger="1" minValue="2" maxValue="15"/>
    </cacheField>
    <cacheField name="WindDir9am" numFmtId="0">
      <sharedItems/>
    </cacheField>
    <cacheField name="WindDir3pm" numFmtId="0">
      <sharedItems/>
    </cacheField>
    <cacheField name="WindSpeed9am" numFmtId="0">
      <sharedItems containsMixedTypes="1" containsNumber="1" containsInteger="1" minValue="0" maxValue="11"/>
    </cacheField>
    <cacheField name="WindSpeed3pm" numFmtId="0">
      <sharedItems containsMixedTypes="1" containsNumber="1" containsInteger="1" minValue="0" maxValue="11"/>
    </cacheField>
    <cacheField name="Humidity9am" numFmtId="0">
      <sharedItems containsMixedTypes="1" containsNumber="1" containsInteger="1" minValue="58" maxValue="100"/>
    </cacheField>
    <cacheField name="Humidity3pm" numFmtId="0">
      <sharedItems containsMixedTypes="1" containsNumber="1" containsInteger="1" minValue="18" maxValue="100"/>
    </cacheField>
    <cacheField name="Pressure9am" numFmtId="0">
      <sharedItems containsMixedTypes="1" containsNumber="1" minValue="1001.4" maxValue="1040.5"/>
    </cacheField>
    <cacheField name="Pressure3pm" numFmtId="0">
      <sharedItems containsMixedTypes="1" containsNumber="1" minValue="1001" maxValue="1039.5999999999999"/>
    </cacheField>
    <cacheField name="Cloud9am" numFmtId="0">
      <sharedItems containsMixedTypes="1" containsNumber="1" containsInteger="1" minValue="0" maxValue="8"/>
    </cacheField>
    <cacheField name="Cloud3pm" numFmtId="0">
      <sharedItems containsMixedTypes="1" containsNumber="1" containsInteger="1" minValue="0" maxValue="8"/>
    </cacheField>
    <cacheField name="Temp9am" numFmtId="0">
      <sharedItems containsMixedTypes="1" containsNumber="1" minValue="-2" maxValue="30.1"/>
    </cacheField>
    <cacheField name="Temp3pm" numFmtId="0">
      <sharedItems containsSemiMixedTypes="0" containsString="0" containsNumber="1" minValue="-2" maxValue="37.5"/>
    </cacheField>
    <cacheField name="RainToday" numFmtId="0">
      <sharedItems/>
    </cacheField>
    <cacheField name="RISK_MM" numFmtId="0">
      <sharedItems containsMixedTypes="1" containsNumber="1" minValue="0" maxValue="54"/>
    </cacheField>
    <cacheField name="RainTomorrow" numFmtId="0">
      <sharedItems/>
    </cacheField>
    <cacheField name="Rained 0-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yed Haider Ali Shah" refreshedDate="43534.421966782407" createdVersion="5" refreshedVersion="5" minRefreshableVersion="3" recordCount="1000">
  <cacheSource type="worksheet">
    <worksheetSource ref="B1:AA1001" sheet="Data"/>
  </cacheSource>
  <cacheFields count="26">
    <cacheField name="Date" numFmtId="14">
      <sharedItems containsSemiMixedTypes="0" containsNonDate="0" containsDate="1" containsString="0" minDate="2008-06-18T00:00:00" maxDate="2011-03-15T00:00:00" count="1000">
        <d v="2011-03-14T00:00:00"/>
        <d v="2011-03-13T00:00:00"/>
        <d v="2011-03-12T00:00:00"/>
        <d v="2011-03-11T00:00:00"/>
        <d v="2011-03-10T00:00:00"/>
        <d v="2011-03-09T00:00:00"/>
        <d v="2011-03-08T00:00:00"/>
        <d v="2011-03-07T00:00:00"/>
        <d v="2011-03-06T00:00:00"/>
        <d v="2011-03-05T00:00:00"/>
        <d v="2011-03-04T00:00:00"/>
        <d v="2011-03-03T00:00:00"/>
        <d v="2011-03-02T00:00:00"/>
        <d v="2011-03-01T00:00:00"/>
        <d v="2011-02-28T00:00:00"/>
        <d v="2011-02-27T00:00:00"/>
        <d v="2011-02-26T00:00:00"/>
        <d v="2011-02-25T00:00:00"/>
        <d v="2011-02-24T00:00:00"/>
        <d v="2011-02-23T00:00:00"/>
        <d v="2011-02-22T00:00:00"/>
        <d v="2011-02-21T00:00:00"/>
        <d v="2011-02-20T00:00:00"/>
        <d v="2011-02-19T00:00:00"/>
        <d v="2011-02-18T00:00:00"/>
        <d v="2011-02-17T00:00:00"/>
        <d v="2011-02-16T00:00:00"/>
        <d v="2011-02-15T00:00:00"/>
        <d v="2011-02-14T00:00:00"/>
        <d v="2011-02-13T00:00:00"/>
        <d v="2011-02-12T00:00:00"/>
        <d v="2011-02-11T00:00:00"/>
        <d v="2011-02-10T00:00:00"/>
        <d v="2011-02-09T00:00:00"/>
        <d v="2011-02-08T00:00:00"/>
        <d v="2011-02-07T00:00:00"/>
        <d v="2011-02-06T00:00:00"/>
        <d v="2011-02-05T00:00:00"/>
        <d v="2011-02-04T00:00:00"/>
        <d v="2011-02-03T00:00:00"/>
        <d v="2011-02-02T00:00:00"/>
        <d v="2011-02-01T00:00:00"/>
        <d v="2011-01-31T00:00:00"/>
        <d v="2011-01-30T00:00:00"/>
        <d v="2011-01-29T00:00:00"/>
        <d v="2011-01-28T00:00:00"/>
        <d v="2011-01-27T00:00:00"/>
        <d v="2011-01-26T00:00:00"/>
        <d v="2011-01-25T00:00:00"/>
        <d v="2011-01-24T00:00:00"/>
        <d v="2011-01-23T00:00:00"/>
        <d v="2011-01-22T00:00:00"/>
        <d v="2011-01-21T00:00:00"/>
        <d v="2011-01-20T00:00:00"/>
        <d v="2011-01-19T00:00:00"/>
        <d v="2011-01-18T00:00:00"/>
        <d v="2011-01-17T00:00:00"/>
        <d v="2011-01-16T00:00:00"/>
        <d v="2011-01-15T00:00:00"/>
        <d v="2011-01-14T00:00:00"/>
        <d v="2011-01-13T00:00:00"/>
        <d v="2011-01-12T00:00:00"/>
        <d v="2011-01-11T00:00:00"/>
        <d v="2011-01-10T00:00:00"/>
        <d v="2011-01-09T00:00:00"/>
        <d v="2011-01-08T00:00:00"/>
        <d v="2011-01-07T00:00:00"/>
        <d v="2011-01-06T00:00:00"/>
        <d v="2011-01-05T00:00:00"/>
        <d v="2011-01-04T00:00:00"/>
        <d v="2011-01-03T00:00:00"/>
        <d v="2011-01-02T00:00:00"/>
        <d v="2011-01-01T00:00:00"/>
        <d v="2010-12-31T00:00:00"/>
        <d v="2010-12-30T00:00:00"/>
        <d v="2010-12-29T00:00:00"/>
        <d v="2010-12-28T00:00:00"/>
        <d v="2010-12-27T00:00:00"/>
        <d v="2010-12-26T00:00:00"/>
        <d v="2010-12-25T00:00:00"/>
        <d v="2010-12-24T00:00:00"/>
        <d v="2010-12-23T00:00:00"/>
        <d v="2010-12-22T00:00:00"/>
        <d v="2010-12-21T00:00:00"/>
        <d v="2010-12-20T00:00:00"/>
        <d v="2010-12-19T00:00:00"/>
        <d v="2010-12-18T00:00:00"/>
        <d v="2010-12-17T00:00:00"/>
        <d v="2010-12-16T00:00:00"/>
        <d v="2010-12-15T00:00:00"/>
        <d v="2010-12-14T00:00:00"/>
        <d v="2010-12-13T00:00:00"/>
        <d v="2010-12-12T00:00:00"/>
        <d v="2010-12-11T00:00:00"/>
        <d v="2010-12-10T00:00:00"/>
        <d v="2010-12-09T00:00:00"/>
        <d v="2010-12-08T00:00:00"/>
        <d v="2010-12-07T00:00:00"/>
        <d v="2010-12-06T00:00:00"/>
        <d v="2010-12-05T00:00:00"/>
        <d v="2010-12-04T00:00:00"/>
        <d v="2010-12-03T00:00:00"/>
        <d v="2010-12-02T00:00:00"/>
        <d v="2010-12-01T00:00:00"/>
        <d v="2010-11-30T00:00:00"/>
        <d v="2010-11-29T00:00:00"/>
        <d v="2010-11-28T00:00:00"/>
        <d v="2010-11-27T00:00:00"/>
        <d v="2010-11-26T00:00:00"/>
        <d v="2010-11-25T00:00:00"/>
        <d v="2010-11-24T00:00:00"/>
        <d v="2010-11-23T00:00:00"/>
        <d v="2010-11-22T00:00:00"/>
        <d v="2010-11-21T00:00:00"/>
        <d v="2010-11-20T00:00:00"/>
        <d v="2010-11-19T00:00:00"/>
        <d v="2010-11-18T00:00:00"/>
        <d v="2010-11-17T00:00:00"/>
        <d v="2010-11-16T00:00:00"/>
        <d v="2010-11-15T00:00:00"/>
        <d v="2010-11-14T00:00:00"/>
        <d v="2010-11-13T00:00:00"/>
        <d v="2010-11-12T00:00:00"/>
        <d v="2010-11-11T00:00:00"/>
        <d v="2010-11-10T00:00:00"/>
        <d v="2010-11-09T00:00:00"/>
        <d v="2010-11-08T00:00:00"/>
        <d v="2010-11-07T00:00:00"/>
        <d v="2010-11-06T00:00:00"/>
        <d v="2010-11-05T00:00:00"/>
        <d v="2010-11-04T00:00:00"/>
        <d v="2010-11-03T00:00:00"/>
        <d v="2010-11-02T00:00:00"/>
        <d v="2010-11-01T00:00:00"/>
        <d v="2010-10-31T00:00:00"/>
        <d v="2010-10-30T00:00:00"/>
        <d v="2010-10-29T00:00:00"/>
        <d v="2010-10-28T00:00:00"/>
        <d v="2010-10-27T00:00:00"/>
        <d v="2010-10-26T00:00:00"/>
        <d v="2010-10-25T00:00:00"/>
        <d v="2010-10-24T00:00:00"/>
        <d v="2010-10-23T00:00:00"/>
        <d v="2010-10-22T00:00:00"/>
        <d v="2010-10-21T00:00:00"/>
        <d v="2010-10-20T00:00:00"/>
        <d v="2010-10-19T00:00:00"/>
        <d v="2010-10-18T00:00:00"/>
        <d v="2010-10-17T00:00:00"/>
        <d v="2010-10-16T00:00:00"/>
        <d v="2010-10-15T00:00:00"/>
        <d v="2010-10-14T00:00:00"/>
        <d v="2010-10-13T00:00:00"/>
        <d v="2010-10-12T00:00:00"/>
        <d v="2010-10-11T00:00:00"/>
        <d v="2010-10-10T00:00:00"/>
        <d v="2010-10-09T00:00:00"/>
        <d v="2010-10-08T00:00:00"/>
        <d v="2010-10-07T00:00:00"/>
        <d v="2010-10-06T00:00:00"/>
        <d v="2010-10-05T00:00:00"/>
        <d v="2010-10-04T00:00:00"/>
        <d v="2010-10-03T00:00:00"/>
        <d v="2010-10-02T00:00:00"/>
        <d v="2010-10-01T00:00:00"/>
        <d v="2010-09-30T00:00:00"/>
        <d v="2010-09-29T00:00:00"/>
        <d v="2010-09-28T00:00:00"/>
        <d v="2010-09-27T00:00:00"/>
        <d v="2010-09-26T00:00:00"/>
        <d v="2010-09-25T00:00:00"/>
        <d v="2010-09-24T00:00:00"/>
        <d v="2010-09-23T00:00:00"/>
        <d v="2010-09-22T00:00:00"/>
        <d v="2010-09-21T00:00:00"/>
        <d v="2010-09-20T00:00:00"/>
        <d v="2010-09-19T00:00:00"/>
        <d v="2010-09-18T00:00:00"/>
        <d v="2010-09-17T00:00:00"/>
        <d v="2010-09-16T00:00:00"/>
        <d v="2010-09-15T00:00:00"/>
        <d v="2010-09-14T00:00:00"/>
        <d v="2010-09-13T00:00:00"/>
        <d v="2010-09-12T00:00:00"/>
        <d v="2010-09-11T00:00:00"/>
        <d v="2010-09-10T00:00:00"/>
        <d v="2010-09-09T00:00:00"/>
        <d v="2010-09-08T00:00:00"/>
        <d v="2010-09-07T00:00:00"/>
        <d v="2010-09-06T00:00:00"/>
        <d v="2010-09-05T00:00:00"/>
        <d v="2010-09-04T00:00:00"/>
        <d v="2010-09-03T00:00:00"/>
        <d v="2010-09-02T00:00:00"/>
        <d v="2010-09-01T00:00:00"/>
        <d v="2010-08-31T00:00:00"/>
        <d v="2010-08-30T00:00:00"/>
        <d v="2010-08-29T00:00:00"/>
        <d v="2010-08-28T00:00:00"/>
        <d v="2010-08-27T00:00:00"/>
        <d v="2010-08-26T00:00:00"/>
        <d v="2010-08-25T00:00:00"/>
        <d v="2010-08-24T00:00:00"/>
        <d v="2010-08-23T00:00:00"/>
        <d v="2010-08-22T00:00:00"/>
        <d v="2010-08-21T00:00:00"/>
        <d v="2010-08-20T00:00:00"/>
        <d v="2010-08-19T00:00:00"/>
        <d v="2010-08-18T00:00:00"/>
        <d v="2010-08-17T00:00:00"/>
        <d v="2010-08-16T00:00:00"/>
        <d v="2010-08-15T00:00:00"/>
        <d v="2010-08-14T00:00:00"/>
        <d v="2010-08-13T00:00:00"/>
        <d v="2010-08-12T00:00:00"/>
        <d v="2010-08-11T00:00:00"/>
        <d v="2010-08-10T00:00:00"/>
        <d v="2010-08-09T00:00:00"/>
        <d v="2010-08-08T00:00:00"/>
        <d v="2010-08-07T00:00:00"/>
        <d v="2010-08-06T00:00:00"/>
        <d v="2010-08-05T00:00:00"/>
        <d v="2010-08-04T00:00:00"/>
        <d v="2010-08-03T00:00:00"/>
        <d v="2010-08-02T00:00:00"/>
        <d v="2010-08-01T00:00:00"/>
        <d v="2010-07-31T00:00:00"/>
        <d v="2010-07-30T00:00:00"/>
        <d v="2010-07-29T00:00:00"/>
        <d v="2010-07-28T00:00:00"/>
        <d v="2010-07-27T00:00:00"/>
        <d v="2010-07-26T00:00:00"/>
        <d v="2010-07-25T00:00:00"/>
        <d v="2010-07-24T00:00:00"/>
        <d v="2010-07-23T00:00:00"/>
        <d v="2010-07-22T00:00:00"/>
        <d v="2010-07-21T00:00:00"/>
        <d v="2010-07-20T00:00:00"/>
        <d v="2010-07-19T00:00:00"/>
        <d v="2010-07-18T00:00:00"/>
        <d v="2010-07-17T00:00:00"/>
        <d v="2010-07-16T00:00:00"/>
        <d v="2010-07-15T00:00:00"/>
        <d v="2010-07-14T00:00:00"/>
        <d v="2010-07-13T00:00:00"/>
        <d v="2010-07-12T00:00:00"/>
        <d v="2010-07-11T00:00:00"/>
        <d v="2010-07-10T00:00:00"/>
        <d v="2010-07-09T00:00:00"/>
        <d v="2010-07-08T00:00:00"/>
        <d v="2010-07-07T00:00:00"/>
        <d v="2010-07-06T00:00:00"/>
        <d v="2010-07-05T00:00:00"/>
        <d v="2010-07-04T00:00:00"/>
        <d v="2010-07-03T00:00:00"/>
        <d v="2010-07-02T00:00:00"/>
        <d v="2010-07-01T00:00:00"/>
        <d v="2010-06-30T00:00:00"/>
        <d v="2010-06-29T00:00:00"/>
        <d v="2010-06-28T00:00:00"/>
        <d v="2010-06-27T00:00:00"/>
        <d v="2010-06-26T00:00:00"/>
        <d v="2010-06-25T00:00:00"/>
        <d v="2010-06-24T00:00:00"/>
        <d v="2010-06-23T00:00:00"/>
        <d v="2010-06-22T00:00:00"/>
        <d v="2010-06-21T00:00:00"/>
        <d v="2010-06-20T00:00:00"/>
        <d v="2010-06-19T00:00:00"/>
        <d v="2010-06-18T00:00:00"/>
        <d v="2010-06-17T00:00:00"/>
        <d v="2010-06-16T00:00:00"/>
        <d v="2010-06-15T00:00:00"/>
        <d v="2010-06-14T00:00:00"/>
        <d v="2010-06-13T00:00:00"/>
        <d v="2010-06-12T00:00:00"/>
        <d v="2010-06-11T00:00:00"/>
        <d v="2010-06-10T00:00:00"/>
        <d v="2010-06-09T00:00:00"/>
        <d v="2010-06-08T00:00:00"/>
        <d v="2010-06-07T00:00:00"/>
        <d v="2010-06-06T00:00:00"/>
        <d v="2010-06-05T00:00:00"/>
        <d v="2010-06-04T00:00:00"/>
        <d v="2010-06-03T00:00:00"/>
        <d v="2010-06-02T00:00:00"/>
        <d v="2010-06-01T00:00:00"/>
        <d v="2010-05-31T00:00:00"/>
        <d v="2010-05-30T00:00:00"/>
        <d v="2010-05-29T00:00:00"/>
        <d v="2010-05-28T00:00:00"/>
        <d v="2010-05-27T00:00:00"/>
        <d v="2010-05-26T00:00:00"/>
        <d v="2010-05-25T00:00:00"/>
        <d v="2010-05-24T00:00:00"/>
        <d v="2010-05-23T00:00:00"/>
        <d v="2010-05-22T00:00:00"/>
        <d v="2010-05-21T00:00:00"/>
        <d v="2010-05-20T00:00:00"/>
        <d v="2010-05-19T00:00:00"/>
        <d v="2010-05-18T00:00:00"/>
        <d v="2010-05-17T00:00:00"/>
        <d v="2010-05-16T00:00:00"/>
        <d v="2010-05-15T00:00:00"/>
        <d v="2010-05-14T00:00:00"/>
        <d v="2010-05-13T00:00:00"/>
        <d v="2010-05-12T00:00:00"/>
        <d v="2010-05-11T00:00:00"/>
        <d v="2010-05-10T00:00:00"/>
        <d v="2010-05-09T00:00:00"/>
        <d v="2010-05-08T00:00:00"/>
        <d v="2010-05-07T00:00:00"/>
        <d v="2010-05-06T00:00:00"/>
        <d v="2010-05-05T00:00:00"/>
        <d v="2010-05-04T00:00:00"/>
        <d v="2010-05-03T00:00:00"/>
        <d v="2010-05-02T00:00:00"/>
        <d v="2010-05-01T00:00:00"/>
        <d v="2010-04-30T00:00:00"/>
        <d v="2010-04-29T00:00:00"/>
        <d v="2010-04-28T00:00:00"/>
        <d v="2010-04-27T00:00:00"/>
        <d v="2010-04-26T00:00:00"/>
        <d v="2010-04-25T00:00:00"/>
        <d v="2010-04-24T00:00:00"/>
        <d v="2010-04-23T00:00:00"/>
        <d v="2010-04-22T00:00:00"/>
        <d v="2010-04-21T00:00:00"/>
        <d v="2010-04-20T00:00:00"/>
        <d v="2010-04-19T00:00:00"/>
        <d v="2010-04-18T00:00:00"/>
        <d v="2010-04-17T00:00:00"/>
        <d v="2010-04-16T00:00:00"/>
        <d v="2010-04-15T00:00:00"/>
        <d v="2010-04-14T00:00:00"/>
        <d v="2010-04-13T00:00:00"/>
        <d v="2010-04-12T00:00:00"/>
        <d v="2010-04-11T00:00:00"/>
        <d v="2010-04-10T00:00:00"/>
        <d v="2010-04-09T00:00:00"/>
        <d v="2010-04-08T00:00:00"/>
        <d v="2010-04-07T00:00:00"/>
        <d v="2010-04-06T00:00:00"/>
        <d v="2010-04-05T00:00:00"/>
        <d v="2010-04-04T00:00:00"/>
        <d v="2010-04-03T00:00:00"/>
        <d v="2010-04-02T00:00:00"/>
        <d v="2010-04-01T00:00:00"/>
        <d v="2010-03-31T00:00:00"/>
        <d v="2010-03-30T00:00:00"/>
        <d v="2010-03-29T00:00:00"/>
        <d v="2010-03-28T00:00:00"/>
        <d v="2010-03-27T00:00:00"/>
        <d v="2010-03-26T00:00:00"/>
        <d v="2010-03-25T00:00:00"/>
        <d v="2010-03-24T00:00:00"/>
        <d v="2010-03-23T00:00:00"/>
        <d v="2010-03-22T00:00:00"/>
        <d v="2010-03-21T00:00:00"/>
        <d v="2010-03-20T00:00:00"/>
        <d v="2010-03-19T00:00:00"/>
        <d v="2010-03-18T00:00:00"/>
        <d v="2010-03-17T00:00:00"/>
        <d v="2010-03-16T00:00:00"/>
        <d v="2010-03-15T00:00:00"/>
        <d v="2010-03-14T00:00:00"/>
        <d v="2010-03-13T00:00:00"/>
        <d v="2010-03-12T00:00:00"/>
        <d v="2010-03-11T00:00:00"/>
        <d v="2010-03-10T00:00:00"/>
        <d v="2010-03-09T00:00:00"/>
        <d v="2010-03-08T00:00:00"/>
        <d v="2010-03-07T00:00:00"/>
        <d v="2010-03-06T00:00:00"/>
        <d v="2010-03-05T00:00:00"/>
        <d v="2010-03-04T00:00:00"/>
        <d v="2010-03-03T00:00:00"/>
        <d v="2010-03-02T00:00:00"/>
        <d v="2010-03-01T00:00:00"/>
        <d v="2010-02-28T00:00:00"/>
        <d v="2010-02-27T00:00:00"/>
        <d v="2010-02-26T00:00:00"/>
        <d v="2010-02-25T00:00:00"/>
        <d v="2010-02-24T00:00:00"/>
        <d v="2010-02-23T00:00:00"/>
        <d v="2010-02-22T00:00:00"/>
        <d v="2010-02-21T00:00:00"/>
        <d v="2010-02-20T00:00:00"/>
        <d v="2010-02-19T00:00:00"/>
        <d v="2010-02-18T00:00:00"/>
        <d v="2010-02-17T00:00:00"/>
        <d v="2010-02-16T00:00:00"/>
        <d v="2010-02-15T00:00:00"/>
        <d v="2010-02-14T00:00:00"/>
        <d v="2010-02-13T00:00:00"/>
        <d v="2010-02-12T00:00:00"/>
        <d v="2010-02-11T00:00:00"/>
        <d v="2010-02-10T00:00:00"/>
        <d v="2010-02-09T00:00:00"/>
        <d v="2010-02-08T00:00:00"/>
        <d v="2010-02-07T00:00:00"/>
        <d v="2010-02-06T00:00:00"/>
        <d v="2010-02-05T00:00:00"/>
        <d v="2010-02-04T00:00:00"/>
        <d v="2010-02-03T00:00:00"/>
        <d v="2010-02-02T00:00:00"/>
        <d v="2010-02-01T00:00:00"/>
        <d v="2010-01-31T00:00:00"/>
        <d v="2010-01-30T00:00:00"/>
        <d v="2010-01-29T00:00:00"/>
        <d v="2010-01-28T00:00:00"/>
        <d v="2010-01-27T00:00:00"/>
        <d v="2010-01-26T00:00:00"/>
        <d v="2010-01-25T00:00:00"/>
        <d v="2010-01-24T00:00:00"/>
        <d v="2010-01-23T00:00:00"/>
        <d v="2010-01-22T00:00:00"/>
        <d v="2010-01-21T00:00:00"/>
        <d v="2010-01-20T00:00:00"/>
        <d v="2010-01-19T00:00:00"/>
        <d v="2010-01-18T00:00:00"/>
        <d v="2010-01-17T00:00:00"/>
        <d v="2010-01-16T00:00:00"/>
        <d v="2010-01-15T00:00:00"/>
        <d v="2010-01-14T00:00:00"/>
        <d v="2010-01-13T00:00:00"/>
        <d v="2010-01-12T00:00:00"/>
        <d v="2010-01-11T00:00:00"/>
        <d v="2010-01-10T00:00:00"/>
        <d v="2010-01-09T00:00:00"/>
        <d v="2010-01-08T00:00:00"/>
        <d v="2010-01-07T00:00:00"/>
        <d v="2010-01-06T00:00:00"/>
        <d v="2010-01-05T00:00:00"/>
        <d v="2010-01-04T00:00:00"/>
        <d v="2010-01-03T00:00:00"/>
        <d v="2010-01-02T00:00:00"/>
        <d v="2010-01-01T00:00:00"/>
        <d v="2009-12-31T00:00:00"/>
        <d v="2009-12-30T00:00:00"/>
        <d v="2009-12-29T00:00:00"/>
        <d v="2009-12-28T00:00:00"/>
        <d v="2009-12-27T00:00:00"/>
        <d v="2009-12-26T00:00:00"/>
        <d v="2009-12-25T00:00:00"/>
        <d v="2009-12-24T00:00:00"/>
        <d v="2009-12-23T00:00:00"/>
        <d v="2009-12-22T00:00:00"/>
        <d v="2009-12-21T00:00:00"/>
        <d v="2009-12-20T00:00:00"/>
        <d v="2009-12-19T00:00:00"/>
        <d v="2009-12-18T00:00:00"/>
        <d v="2009-12-17T00:00:00"/>
        <d v="2009-12-16T00:00:00"/>
        <d v="2009-12-15T00:00:00"/>
        <d v="2009-12-14T00:00:00"/>
        <d v="2009-12-13T00:00:00"/>
        <d v="2009-12-12T00:00:00"/>
        <d v="2009-12-11T00:00:00"/>
        <d v="2009-12-10T00:00:00"/>
        <d v="2009-12-09T00:00:00"/>
        <d v="2009-12-08T00:00:00"/>
        <d v="2009-12-07T00:00:00"/>
        <d v="2009-12-06T00:00:00"/>
        <d v="2009-12-05T00:00:00"/>
        <d v="2009-12-04T00:00:00"/>
        <d v="2009-12-03T00:00:00"/>
        <d v="2009-12-02T00:00:00"/>
        <d v="2009-12-01T00:00:00"/>
        <d v="2009-11-30T00:00:00"/>
        <d v="2009-11-29T00:00:00"/>
        <d v="2009-11-28T00:00:00"/>
        <d v="2009-11-27T00:00:00"/>
        <d v="2009-11-26T00:00:00"/>
        <d v="2009-11-25T00:00:00"/>
        <d v="2009-11-24T00:00:00"/>
        <d v="2009-11-23T00:00:00"/>
        <d v="2009-11-22T00:00:00"/>
        <d v="2009-11-21T00:00:00"/>
        <d v="2009-11-20T00:00:00"/>
        <d v="2009-11-19T00:00:00"/>
        <d v="2009-11-18T00:00:00"/>
        <d v="2009-11-17T00:00:00"/>
        <d v="2009-11-16T00:00:00"/>
        <d v="2009-11-15T00:00:00"/>
        <d v="2009-11-14T00:00:00"/>
        <d v="2009-11-13T00:00:00"/>
        <d v="2009-11-12T00:00:00"/>
        <d v="2009-11-11T00:00:00"/>
        <d v="2009-11-10T00:00:00"/>
        <d v="2009-11-09T00:00:00"/>
        <d v="2009-11-08T00:00:00"/>
        <d v="2009-11-07T00:00:00"/>
        <d v="2009-11-06T00:00:00"/>
        <d v="2009-11-05T00:00:00"/>
        <d v="2009-11-04T00:00:00"/>
        <d v="2009-11-03T00:00:00"/>
        <d v="2009-11-02T00:00:00"/>
        <d v="2009-11-01T00:00:00"/>
        <d v="2009-10-31T00:00:00"/>
        <d v="2009-10-30T00:00:00"/>
        <d v="2009-10-29T00:00:00"/>
        <d v="2009-10-28T00:00:00"/>
        <d v="2009-10-27T00:00:00"/>
        <d v="2009-10-26T00:00:00"/>
        <d v="2009-10-25T00:00:00"/>
        <d v="2009-10-24T00:00:00"/>
        <d v="2009-10-23T00:00:00"/>
        <d v="2009-10-22T00:00:00"/>
        <d v="2009-10-21T00:00:00"/>
        <d v="2009-10-20T00:00:00"/>
        <d v="2009-10-19T00:00:00"/>
        <d v="2009-10-18T00:00:00"/>
        <d v="2009-10-17T00:00:00"/>
        <d v="2009-10-16T00:00:00"/>
        <d v="2009-10-15T00:00:00"/>
        <d v="2009-10-14T00:00:00"/>
        <d v="2009-10-13T00:00:00"/>
        <d v="2009-10-12T00:00:00"/>
        <d v="2009-10-11T00:00:00"/>
        <d v="2009-10-10T00:00:00"/>
        <d v="2009-10-09T00:00:00"/>
        <d v="2009-10-08T00:00:00"/>
        <d v="2009-10-07T00:00:00"/>
        <d v="2009-10-06T00:00:00"/>
        <d v="2009-10-05T00:00:00"/>
        <d v="2009-10-04T00:00:00"/>
        <d v="2009-10-03T00:00:00"/>
        <d v="2009-10-02T00:00:00"/>
        <d v="2009-10-01T00:00:00"/>
        <d v="2009-09-30T00:00:00"/>
        <d v="2009-09-29T00:00:00"/>
        <d v="2009-09-28T00:00:00"/>
        <d v="2009-09-27T00:00:00"/>
        <d v="2009-09-26T00:00:00"/>
        <d v="2009-09-25T00:00:00"/>
        <d v="2009-09-24T00:00:00"/>
        <d v="2009-09-23T00:00:00"/>
        <d v="2009-09-22T00:00:00"/>
        <d v="2009-09-21T00:00:00"/>
        <d v="2009-09-20T00:00:00"/>
        <d v="2009-09-19T00:00:00"/>
        <d v="2009-09-18T00:00:00"/>
        <d v="2009-09-17T00:00:00"/>
        <d v="2009-09-16T00:00:00"/>
        <d v="2009-09-15T00:00:00"/>
        <d v="2009-09-14T00:00:00"/>
        <d v="2009-09-13T00:00:00"/>
        <d v="2009-09-12T00:00:00"/>
        <d v="2009-09-11T00:00:00"/>
        <d v="2009-09-10T00:00:00"/>
        <d v="2009-09-09T00:00:00"/>
        <d v="2009-09-08T00:00:00"/>
        <d v="2009-09-07T00:00:00"/>
        <d v="2009-09-06T00:00:00"/>
        <d v="2009-09-05T00:00:00"/>
        <d v="2009-09-04T00:00:00"/>
        <d v="2009-09-03T00:00:00"/>
        <d v="2009-09-02T00:00:00"/>
        <d v="2009-09-01T00:00:00"/>
        <d v="2009-08-31T00:00:00"/>
        <d v="2009-08-30T00:00:00"/>
        <d v="2009-08-29T00:00:00"/>
        <d v="2009-08-28T00:00:00"/>
        <d v="2009-08-27T00:00:00"/>
        <d v="2009-08-26T00:00:00"/>
        <d v="2009-08-25T00:00:00"/>
        <d v="2009-08-24T00:00:00"/>
        <d v="2009-08-23T00:00:00"/>
        <d v="2009-08-22T00:00:00"/>
        <d v="2009-08-21T00:00:00"/>
        <d v="2009-08-20T00:00:00"/>
        <d v="2009-08-19T00:00:00"/>
        <d v="2009-08-18T00:00:00"/>
        <d v="2009-08-17T00:00:00"/>
        <d v="2009-08-16T00:00:00"/>
        <d v="2009-08-15T00:00:00"/>
        <d v="2009-08-14T00:00:00"/>
        <d v="2009-08-13T00:00:00"/>
        <d v="2009-08-12T00:00:00"/>
        <d v="2009-08-11T00:00:00"/>
        <d v="2009-08-10T00:00:00"/>
        <d v="2009-08-09T00:00:00"/>
        <d v="2009-08-08T00:00:00"/>
        <d v="2009-08-07T00:00:00"/>
        <d v="2009-08-06T00:00:00"/>
        <d v="2009-08-05T00:00:00"/>
        <d v="2009-08-04T00:00:00"/>
        <d v="2009-08-03T00:00:00"/>
        <d v="2009-08-02T00:00:00"/>
        <d v="2009-08-01T00:00:00"/>
        <d v="2009-07-31T00:00:00"/>
        <d v="2009-07-30T00:00:00"/>
        <d v="2009-07-29T00:00:00"/>
        <d v="2009-07-28T00:00:00"/>
        <d v="2009-07-27T00:00:00"/>
        <d v="2009-07-26T00:00:00"/>
        <d v="2009-07-25T00:00:00"/>
        <d v="2009-07-24T00:00:00"/>
        <d v="2009-07-23T00:00:00"/>
        <d v="2009-07-22T00:00:00"/>
        <d v="2009-07-21T00:00:00"/>
        <d v="2009-07-20T00:00:00"/>
        <d v="2009-07-19T00:00:00"/>
        <d v="2009-07-18T00:00:00"/>
        <d v="2009-07-17T00:00:00"/>
        <d v="2009-07-16T00:00:00"/>
        <d v="2009-07-15T00:00:00"/>
        <d v="2009-07-14T00:00:00"/>
        <d v="2009-07-13T00:00:00"/>
        <d v="2009-07-12T00:00:00"/>
        <d v="2009-07-11T00:00:00"/>
        <d v="2009-07-10T00:00:00"/>
        <d v="2009-07-09T00:00:00"/>
        <d v="2009-07-08T00:00:00"/>
        <d v="2009-07-07T00:00:00"/>
        <d v="2009-07-06T00:00:00"/>
        <d v="2009-07-05T00:00:00"/>
        <d v="2009-07-04T00:00:00"/>
        <d v="2009-07-03T00:00:00"/>
        <d v="2009-07-02T00:00:00"/>
        <d v="2009-07-01T00:00:00"/>
        <d v="2009-06-30T00:00:00"/>
        <d v="2009-06-29T00:00:00"/>
        <d v="2009-06-28T00:00:00"/>
        <d v="2009-06-27T00:00:00"/>
        <d v="2009-06-26T00:00:00"/>
        <d v="2009-06-25T00:00:00"/>
        <d v="2009-06-24T00:00:00"/>
        <d v="2009-06-23T00:00:00"/>
        <d v="2009-06-22T00:00:00"/>
        <d v="2009-06-21T00:00:00"/>
        <d v="2009-06-20T00:00:00"/>
        <d v="2009-06-19T00:00:00"/>
        <d v="2009-06-18T00:00:00"/>
        <d v="2009-06-17T00:00:00"/>
        <d v="2009-06-16T00:00:00"/>
        <d v="2009-06-15T00:00:00"/>
        <d v="2009-06-14T00:00:00"/>
        <d v="2009-06-13T00:00:00"/>
        <d v="2009-06-12T00:00:00"/>
        <d v="2009-06-11T00:00:00"/>
        <d v="2009-06-10T00:00:00"/>
        <d v="2009-06-09T00:00:00"/>
        <d v="2009-06-08T00:00:00"/>
        <d v="2009-06-07T00:00:00"/>
        <d v="2009-06-06T00:00:00"/>
        <d v="2009-06-05T00:00:00"/>
        <d v="2009-06-04T00:00:00"/>
        <d v="2009-06-03T00:00:00"/>
        <d v="2009-06-02T00:00:00"/>
        <d v="2009-06-01T00:00:00"/>
        <d v="2009-05-31T00:00:00"/>
        <d v="2009-05-30T00:00:00"/>
        <d v="2009-05-29T00:00:00"/>
        <d v="2009-05-28T00:00:00"/>
        <d v="2009-05-27T00:00:00"/>
        <d v="2009-05-26T00:00:00"/>
        <d v="2009-05-25T00:00:00"/>
        <d v="2009-05-24T00:00:00"/>
        <d v="2009-05-23T00:00:00"/>
        <d v="2009-05-22T00:00:00"/>
        <d v="2009-05-21T00:00:00"/>
        <d v="2009-05-20T00:00:00"/>
        <d v="2009-05-19T00:00:00"/>
        <d v="2009-05-18T00:00:00"/>
        <d v="2009-05-17T00:00:00"/>
        <d v="2009-05-16T00:00:00"/>
        <d v="2009-05-15T00:00:00"/>
        <d v="2009-05-14T00:00:00"/>
        <d v="2009-05-13T00:00:00"/>
        <d v="2009-05-12T00:00:00"/>
        <d v="2009-05-11T00:00:00"/>
        <d v="2009-05-10T00:00:00"/>
        <d v="2009-05-09T00:00:00"/>
        <d v="2009-05-08T00:00:00"/>
        <d v="2009-05-07T00:00:00"/>
        <d v="2009-05-06T00:00:00"/>
        <d v="2009-05-05T00:00:00"/>
        <d v="2009-05-04T00:00:00"/>
        <d v="2009-05-03T00:00:00"/>
        <d v="2009-05-02T00:00:00"/>
        <d v="2009-05-01T00:00:00"/>
        <d v="2009-04-30T00:00:00"/>
        <d v="2009-04-29T00:00:00"/>
        <d v="2009-04-28T00:00:00"/>
        <d v="2009-04-27T00:00:00"/>
        <d v="2009-04-26T00:00:00"/>
        <d v="2009-04-25T00:00:00"/>
        <d v="2009-04-24T00:00:00"/>
        <d v="2009-04-23T00:00:00"/>
        <d v="2009-04-22T00:00:00"/>
        <d v="2009-04-21T00:00:00"/>
        <d v="2009-04-20T00:00:00"/>
        <d v="2009-04-19T00:00:00"/>
        <d v="2009-04-18T00:00:00"/>
        <d v="2009-04-17T00:00:00"/>
        <d v="2009-04-16T00:00:00"/>
        <d v="2009-04-15T00:00:00"/>
        <d v="2009-04-14T00:00:00"/>
        <d v="2009-04-13T00:00:00"/>
        <d v="2009-04-12T00:00:00"/>
        <d v="2009-04-11T00:00:00"/>
        <d v="2009-04-10T00:00:00"/>
        <d v="2009-04-09T00:00:00"/>
        <d v="2009-04-08T00:00:00"/>
        <d v="2009-04-07T00:00:00"/>
        <d v="2009-04-06T00:00:00"/>
        <d v="2009-04-05T00:00:00"/>
        <d v="2009-04-04T00:00:00"/>
        <d v="2009-04-03T00:00:00"/>
        <d v="2009-04-02T00:00:00"/>
        <d v="2009-04-01T00:00:00"/>
        <d v="2009-03-31T00:00:00"/>
        <d v="2009-03-30T00:00:00"/>
        <d v="2009-03-29T00:00:00"/>
        <d v="2009-03-28T00:00:00"/>
        <d v="2009-03-27T00:00:00"/>
        <d v="2009-03-26T00:00:00"/>
        <d v="2009-03-25T00:00:00"/>
        <d v="2009-03-24T00:00:00"/>
        <d v="2009-03-23T00:00:00"/>
        <d v="2009-03-22T00:00:00"/>
        <d v="2009-03-21T00:00:00"/>
        <d v="2009-03-20T00:00:00"/>
        <d v="2009-03-19T00:00:00"/>
        <d v="2009-03-18T00:00:00"/>
        <d v="2009-03-17T00:00:00"/>
        <d v="2009-03-16T00:00:00"/>
        <d v="2009-03-15T00:00:00"/>
        <d v="2009-03-14T00:00:00"/>
        <d v="2009-03-13T00:00:00"/>
        <d v="2009-03-12T00:00:00"/>
        <d v="2009-03-11T00:00:00"/>
        <d v="2009-03-10T00:00:00"/>
        <d v="2009-03-09T00:00:00"/>
        <d v="2009-03-08T00:00:00"/>
        <d v="2009-03-07T00:00:00"/>
        <d v="2009-03-06T00:00:00"/>
        <d v="2009-03-05T00:00:00"/>
        <d v="2009-03-04T00:00:00"/>
        <d v="2009-03-03T00:00:00"/>
        <d v="2009-03-02T00:00:00"/>
        <d v="2009-03-01T00:00:00"/>
        <d v="2009-02-28T00:00:00"/>
        <d v="2009-02-27T00:00:00"/>
        <d v="2009-02-26T00:00:00"/>
        <d v="2009-02-25T00:00:00"/>
        <d v="2009-02-24T00:00:00"/>
        <d v="2009-02-23T00:00:00"/>
        <d v="2009-02-22T00:00:00"/>
        <d v="2009-02-21T00:00:00"/>
        <d v="2009-02-20T00:00:00"/>
        <d v="2009-02-19T00:00:00"/>
        <d v="2009-02-18T00:00:00"/>
        <d v="2009-02-17T00:00:00"/>
        <d v="2009-02-16T00:00:00"/>
        <d v="2009-02-15T00:00:00"/>
        <d v="2009-02-14T00:00:00"/>
        <d v="2009-02-13T00:00:00"/>
        <d v="2009-02-12T00:00:00"/>
        <d v="2009-02-11T00:00:00"/>
        <d v="2009-02-10T00:00:00"/>
        <d v="2009-02-09T00:00:00"/>
        <d v="2009-02-08T00:00:00"/>
        <d v="2009-02-07T00:00:00"/>
        <d v="2009-02-06T00:00:00"/>
        <d v="2009-02-05T00:00:00"/>
        <d v="2009-02-04T00:00:00"/>
        <d v="2009-02-03T00:00:00"/>
        <d v="2009-02-02T00:00:00"/>
        <d v="2009-02-01T00:00:00"/>
        <d v="2009-01-31T00:00:00"/>
        <d v="2009-01-30T00:00:00"/>
        <d v="2009-01-29T00:00:00"/>
        <d v="2009-01-28T00:00:00"/>
        <d v="2009-01-27T00:00:00"/>
        <d v="2009-01-26T00:00:00"/>
        <d v="2009-01-25T00:00:00"/>
        <d v="2009-01-24T00:00:00"/>
        <d v="2009-01-23T00:00:00"/>
        <d v="2009-01-22T00:00:00"/>
        <d v="2009-01-21T00:00:00"/>
        <d v="2009-01-20T00:00:00"/>
        <d v="2009-01-19T00:00:00"/>
        <d v="2009-01-18T00:00:00"/>
        <d v="2009-01-17T00:00:00"/>
        <d v="2009-01-16T00:00:00"/>
        <d v="2009-01-15T00:00:00"/>
        <d v="2009-01-14T00:00:00"/>
        <d v="2009-01-13T00:00:00"/>
        <d v="2009-01-12T00:00:00"/>
        <d v="2009-01-11T00:00:00"/>
        <d v="2009-01-10T00:00:00"/>
        <d v="2009-01-09T00:00:00"/>
        <d v="2009-01-08T00:00:00"/>
        <d v="2009-01-07T00:00:00"/>
        <d v="2009-01-06T00:00:00"/>
        <d v="2009-01-05T00:00:00"/>
        <d v="2009-01-04T00:00:00"/>
        <d v="2009-01-03T00:00:00"/>
        <d v="2009-01-02T00:00:00"/>
        <d v="2009-01-01T00:00:00"/>
        <d v="2008-12-31T00:00:00"/>
        <d v="2008-12-30T00:00:00"/>
        <d v="2008-12-29T00:00:00"/>
        <d v="2008-12-28T00:00:00"/>
        <d v="2008-12-27T00:00:00"/>
        <d v="2008-12-26T00:00:00"/>
        <d v="2008-12-25T00:00:00"/>
        <d v="2008-12-24T00:00:00"/>
        <d v="2008-12-23T00:00:00"/>
        <d v="2008-12-22T00:00:00"/>
        <d v="2008-12-21T00:00:00"/>
        <d v="2008-12-20T00:00:00"/>
        <d v="2008-12-19T00:00:00"/>
        <d v="2008-12-18T00:00:00"/>
        <d v="2008-12-17T00:00:00"/>
        <d v="2008-12-16T00:00:00"/>
        <d v="2008-12-15T00:00:00"/>
        <d v="2008-12-14T00:00:00"/>
        <d v="2008-12-13T00:00:00"/>
        <d v="2008-12-12T00:00:00"/>
        <d v="2008-12-11T00:00:00"/>
        <d v="2008-12-10T00:00:00"/>
        <d v="2008-12-09T00:00:00"/>
        <d v="2008-12-08T00:00:00"/>
        <d v="2008-12-07T00:00:00"/>
        <d v="2008-12-06T00:00:00"/>
        <d v="2008-12-05T00:00:00"/>
        <d v="2008-12-04T00:00:00"/>
        <d v="2008-12-03T00:00:00"/>
        <d v="2008-12-02T00:00:00"/>
        <d v="2008-12-01T00:00:00"/>
        <d v="2008-11-30T00:00:00"/>
        <d v="2008-11-29T00:00:00"/>
        <d v="2008-11-28T00:00:00"/>
        <d v="2008-11-27T00:00:00"/>
        <d v="2008-11-26T00:00:00"/>
        <d v="2008-11-25T00:00:00"/>
        <d v="2008-11-24T00:00:00"/>
        <d v="2008-11-23T00:00:00"/>
        <d v="2008-11-22T00:00:00"/>
        <d v="2008-11-21T00:00:00"/>
        <d v="2008-11-20T00:00:00"/>
        <d v="2008-11-19T00:00:00"/>
        <d v="2008-11-18T00:00:00"/>
        <d v="2008-11-17T00:00:00"/>
        <d v="2008-11-16T00:00:00"/>
        <d v="2008-11-15T00:00:00"/>
        <d v="2008-11-14T00:00:00"/>
        <d v="2008-11-13T00:00:00"/>
        <d v="2008-11-12T00:00:00"/>
        <d v="2008-11-11T00:00:00"/>
        <d v="2008-11-10T00:00:00"/>
        <d v="2008-11-09T00:00:00"/>
        <d v="2008-11-08T00:00:00"/>
        <d v="2008-11-07T00:00:00"/>
        <d v="2008-11-06T00:00:00"/>
        <d v="2008-11-05T00:00:00"/>
        <d v="2008-11-04T00:00:00"/>
        <d v="2008-11-03T00:00:00"/>
        <d v="2008-11-02T00:00:00"/>
        <d v="2008-11-01T00:00:00"/>
        <d v="2008-10-31T00:00:00"/>
        <d v="2008-10-30T00:00:00"/>
        <d v="2008-10-29T00:00:00"/>
        <d v="2008-10-28T00:00:00"/>
        <d v="2008-10-27T00:00:00"/>
        <d v="2008-10-26T00:00:00"/>
        <d v="2008-10-25T00:00:00"/>
        <d v="2008-10-24T00:00:00"/>
        <d v="2008-10-23T00:00:00"/>
        <d v="2008-10-22T00:00:00"/>
        <d v="2008-10-21T00:00:00"/>
        <d v="2008-10-20T00:00:00"/>
        <d v="2008-10-19T00:00:00"/>
        <d v="2008-10-18T00:00:00"/>
        <d v="2008-10-17T00:00:00"/>
        <d v="2008-10-16T00:00:00"/>
        <d v="2008-10-15T00:00:00"/>
        <d v="2008-10-14T00:00:00"/>
        <d v="2008-10-13T00:00:00"/>
        <d v="2008-10-12T00:00:00"/>
        <d v="2008-10-11T00:00:00"/>
        <d v="2008-10-10T00:00:00"/>
        <d v="2008-10-09T00:00:00"/>
        <d v="2008-10-08T00:00:00"/>
        <d v="2008-10-07T00:00:00"/>
        <d v="2008-10-06T00:00:00"/>
        <d v="2008-10-05T00:00:00"/>
        <d v="2008-10-04T00:00:00"/>
        <d v="2008-10-03T00:00:00"/>
        <d v="2008-10-02T00:00:00"/>
        <d v="2008-10-01T00:00:00"/>
        <d v="2008-09-30T00:00:00"/>
        <d v="2008-09-29T00:00:00"/>
        <d v="2008-09-28T00:00:00"/>
        <d v="2008-09-27T00:00:00"/>
        <d v="2008-09-26T00:00:00"/>
        <d v="2008-09-25T00:00:00"/>
        <d v="2008-09-24T00:00:00"/>
        <d v="2008-09-23T00:00:00"/>
        <d v="2008-09-22T00:00:00"/>
        <d v="2008-09-21T00:00:00"/>
        <d v="2008-09-20T00:00:00"/>
        <d v="2008-09-19T00:00:00"/>
        <d v="2008-09-18T00:00:00"/>
        <d v="2008-09-17T00:00:00"/>
        <d v="2008-09-16T00:00:00"/>
        <d v="2008-09-15T00:00:00"/>
        <d v="2008-09-14T00:00:00"/>
        <d v="2008-09-13T00:00:00"/>
        <d v="2008-09-12T00:00:00"/>
        <d v="2008-09-11T00:00:00"/>
        <d v="2008-09-10T00:00:00"/>
        <d v="2008-09-09T00:00:00"/>
        <d v="2008-09-08T00:00:00"/>
        <d v="2008-09-07T00:00:00"/>
        <d v="2008-09-06T00:00:00"/>
        <d v="2008-09-05T00:00:00"/>
        <d v="2008-09-04T00:00:00"/>
        <d v="2008-09-03T00:00:00"/>
        <d v="2008-09-02T00:00:00"/>
        <d v="2008-09-01T00:00:00"/>
        <d v="2008-08-31T00:00:00"/>
        <d v="2008-08-30T00:00:00"/>
        <d v="2008-08-29T00:00:00"/>
        <d v="2008-08-28T00:00:00"/>
        <d v="2008-08-27T00:00:00"/>
        <d v="2008-08-26T00:00:00"/>
        <d v="2008-08-25T00:00:00"/>
        <d v="2008-08-24T00:00:00"/>
        <d v="2008-08-23T00:00:00"/>
        <d v="2008-08-22T00:00:00"/>
        <d v="2008-08-21T00:00:00"/>
        <d v="2008-08-20T00:00:00"/>
        <d v="2008-08-19T00:00:00"/>
        <d v="2008-08-18T00:00:00"/>
        <d v="2008-08-17T00:00:00"/>
        <d v="2008-08-16T00:00:00"/>
        <d v="2008-08-15T00:00:00"/>
        <d v="2008-08-14T00:00:00"/>
        <d v="2008-08-13T00:00:00"/>
        <d v="2008-08-12T00:00:00"/>
        <d v="2008-08-11T00:00:00"/>
        <d v="2008-08-10T00:00:00"/>
        <d v="2008-08-09T00:00:00"/>
        <d v="2008-08-08T00:00:00"/>
        <d v="2008-08-07T00:00:00"/>
        <d v="2008-08-06T00:00:00"/>
        <d v="2008-08-05T00:00:00"/>
        <d v="2008-08-04T00:00:00"/>
        <d v="2008-08-03T00:00:00"/>
        <d v="2008-08-02T00:00:00"/>
        <d v="2008-08-01T00:00:00"/>
        <d v="2008-07-31T00:00:00"/>
        <d v="2008-07-30T00:00:00"/>
        <d v="2008-07-29T00:00:00"/>
        <d v="2008-07-28T00:00:00"/>
        <d v="2008-07-27T00:00:00"/>
        <d v="2008-07-26T00:00:00"/>
        <d v="2008-07-25T00:00:00"/>
        <d v="2008-07-24T00:00:00"/>
        <d v="2008-07-23T00:00:00"/>
        <d v="2008-07-22T00:00:00"/>
        <d v="2008-07-21T00:00:00"/>
        <d v="2008-07-20T00:00:00"/>
        <d v="2008-07-19T00:00:00"/>
        <d v="2008-07-18T00:00:00"/>
        <d v="2008-07-17T00:00:00"/>
        <d v="2008-07-16T00:00:00"/>
        <d v="2008-07-15T00:00:00"/>
        <d v="2008-07-14T00:00:00"/>
        <d v="2008-07-13T00:00:00"/>
        <d v="2008-07-12T00:00:00"/>
        <d v="2008-07-11T00:00:00"/>
        <d v="2008-07-10T00:00:00"/>
        <d v="2008-07-09T00:00:00"/>
        <d v="2008-07-08T00:00:00"/>
        <d v="2008-07-07T00:00:00"/>
        <d v="2008-07-06T00:00:00"/>
        <d v="2008-07-05T00:00:00"/>
        <d v="2008-07-04T00:00:00"/>
        <d v="2008-07-03T00:00:00"/>
        <d v="2008-07-02T00:00:00"/>
        <d v="2008-07-01T00:00:00"/>
        <d v="2008-06-30T00:00:00"/>
        <d v="2008-06-29T00:00:00"/>
        <d v="2008-06-28T00:00:00"/>
        <d v="2008-06-27T00:00:00"/>
        <d v="2008-06-26T00:00:00"/>
        <d v="2008-06-25T00:00:00"/>
        <d v="2008-06-24T00:00:00"/>
        <d v="2008-06-23T00:00:00"/>
        <d v="2008-06-22T00:00:00"/>
        <d v="2008-06-21T00:00:00"/>
        <d v="2008-06-20T00:00:00"/>
        <d v="2008-06-19T00:00:00"/>
        <d v="2008-06-18T00:00:00"/>
      </sharedItems>
    </cacheField>
    <cacheField name="Location" numFmtId="0">
      <sharedItems/>
    </cacheField>
    <cacheField name="MinTemp" numFmtId="0">
      <sharedItems containsMixedTypes="1" containsNumber="1" minValue="-4.9000000000000004" maxValue="25.3" count="201">
        <n v="0.4"/>
        <n v="-0.1"/>
        <n v="15.5"/>
        <n v="14.2"/>
        <n v="14.5"/>
        <n v="4.5999999999999996"/>
        <n v="5.2"/>
        <n v="4.3"/>
        <n v="13.7"/>
        <n v="2.6"/>
        <n v="5.3"/>
        <n v="5.0999999999999996"/>
        <n v="1.9"/>
        <n v="6.7"/>
        <n v="4.9000000000000004"/>
        <n v="11.3"/>
        <n v="10.4"/>
        <n v="9"/>
        <n v="1.4"/>
        <n v="3.7"/>
        <n v="8"/>
        <n v="10.1"/>
        <n v="8.4"/>
        <n v="10.6"/>
        <n v="10.5"/>
        <n v="13.4"/>
        <n v="12.6"/>
        <n v="7"/>
        <n v="8.9"/>
        <n v="10.199999999999999"/>
        <n v="9.5"/>
        <n v="7.5"/>
        <n v="15.2"/>
        <n v="8.5"/>
        <n v="3.9"/>
        <n v="1.7"/>
        <n v="-2"/>
        <n v="2.1"/>
        <n v="-1.3"/>
        <n v="0.5"/>
        <n v="1.2"/>
        <n v="0.6"/>
        <n v="2.4"/>
        <n v="10"/>
        <n v="4.0999999999999996"/>
        <s v="NA"/>
        <n v="5.6"/>
        <n v="4.5"/>
        <n v="10.9"/>
        <n v="4.2"/>
        <n v="5.7"/>
        <n v="5.8"/>
        <n v="5.5"/>
        <n v="6.1"/>
        <n v="1.5"/>
        <n v="-0.4"/>
        <n v="0.1"/>
        <n v="1.3"/>
        <n v="-1.6"/>
        <n v="-2.2999999999999998"/>
        <n v="2.8"/>
        <n v="-2.6"/>
        <n v="-1"/>
        <n v="0.2"/>
        <n v="16.600000000000001"/>
        <n v="17.100000000000001"/>
        <n v="12.7"/>
        <n v="4.8"/>
        <n v="17.8"/>
        <n v="9.6"/>
        <n v="3.1"/>
        <n v="2.2000000000000002"/>
        <n v="3.3"/>
        <n v="12.8"/>
        <n v="8.8000000000000007"/>
        <n v="3"/>
        <n v="5"/>
        <n v="11"/>
        <n v="12.4"/>
        <n v="16.399999999999999"/>
        <n v="3.5"/>
        <n v="3.4"/>
        <n v="4.4000000000000004"/>
        <n v="0.3"/>
        <n v="2.9"/>
        <n v="0.8"/>
        <n v="7.4"/>
        <n v="1.1000000000000001"/>
        <n v="-1.8"/>
        <n v="-2.4"/>
        <n v="-4.8"/>
        <n v="-4.5"/>
        <n v="-4.9000000000000004"/>
        <n v="-0.3"/>
        <n v="-2.2000000000000002"/>
        <n v="7.1"/>
        <n v="0.9"/>
        <n v="3.2"/>
        <n v="-0.6"/>
        <n v="11.9"/>
        <n v="1"/>
        <n v="1.6"/>
        <n v="0"/>
        <n v="-1.1000000000000001"/>
        <n v="8.1"/>
        <n v="-3.1"/>
        <n v="2"/>
        <n v="9.4"/>
        <n v="-1.2"/>
        <n v="-0.5"/>
        <n v="6.6"/>
        <n v="8.6999999999999993"/>
        <n v="9.9"/>
        <n v="9.3000000000000007"/>
        <n v="-0.2"/>
        <n v="-4"/>
        <n v="12.3"/>
        <n v="-0.7"/>
        <n v="2.7"/>
        <n v="-1.4"/>
        <n v="9.6999999999999993"/>
        <n v="7.6"/>
        <n v="-2.9"/>
        <n v="2.5"/>
        <n v="8.1999999999999993"/>
        <n v="6.8"/>
        <n v="11.1"/>
        <n v="12.5"/>
        <n v="6.5"/>
        <n v="-1.7"/>
        <n v="-1.5"/>
        <n v="3.6"/>
        <n v="2.2999999999999998"/>
        <n v="5.4"/>
        <n v="4"/>
        <n v="0.7"/>
        <n v="9.1"/>
        <n v="10.7"/>
        <n v="6.9"/>
        <n v="13.6"/>
        <n v="14.7"/>
        <n v="14.4"/>
        <n v="7.2"/>
        <n v="14.1"/>
        <n v="15.4"/>
        <n v="15"/>
        <n v="11.6"/>
        <n v="7.3"/>
        <n v="-0.9"/>
        <n v="7.8"/>
        <n v="6"/>
        <n v="6.4"/>
        <n v="5.9"/>
        <n v="11.7"/>
        <n v="12"/>
        <n v="-0.8"/>
        <n v="-2.5"/>
        <n v="1.8"/>
        <n v="4.7"/>
        <n v="-2.1"/>
        <n v="9.1999999999999993"/>
        <n v="13.2"/>
        <n v="10.3"/>
        <n v="10.8"/>
        <n v="6.2"/>
        <n v="14.8"/>
        <n v="15.8"/>
        <n v="15.9"/>
        <n v="11.8"/>
        <n v="17"/>
        <n v="18.8"/>
        <n v="13.5"/>
        <n v="16.8"/>
        <n v="9.8000000000000007"/>
        <n v="7.9"/>
        <n v="7.7"/>
        <n v="15.1"/>
        <n v="15.7"/>
        <n v="6.3"/>
        <n v="11.2"/>
        <n v="25.3"/>
        <n v="19.600000000000001"/>
        <n v="18.5"/>
        <n v="13.8"/>
        <n v="8.3000000000000007"/>
        <n v="-3.5"/>
        <n v="-3.6"/>
        <n v="-1.9"/>
        <n v="-3.4"/>
        <n v="-2.7"/>
        <n v="8.6"/>
        <n v="20"/>
        <n v="15.3"/>
        <n v="11.5"/>
        <n v="3.8"/>
        <n v="12.1"/>
        <n v="17.2"/>
        <n v="16.5"/>
        <n v="14.9"/>
        <n v="-2.8"/>
        <n v="-3"/>
      </sharedItems>
    </cacheField>
    <cacheField name="MaxTemp" numFmtId="0">
      <sharedItems containsMixedTypes="1" containsNumber="1" minValue="-0.9" maxValue="39" count="190">
        <n v="15.5"/>
        <n v="14.2"/>
        <n v="23.4"/>
        <n v="23.9"/>
        <n v="24.2"/>
        <n v="18.899999999999999"/>
        <n v="18.8"/>
        <n v="19"/>
        <n v="17.7"/>
        <n v="16.100000000000001"/>
        <n v="19.7"/>
        <n v="15.4"/>
        <n v="18.600000000000001"/>
        <n v="18.7"/>
        <n v="20.6"/>
        <n v="19.3"/>
        <n v="20.8"/>
        <n v="21.8"/>
        <n v="15.7"/>
        <n v="16"/>
        <n v="14.3"/>
        <n v="16.3"/>
        <n v="13.4"/>
        <n v="19.600000000000001"/>
        <n v="14.5"/>
        <n v="18.100000000000001"/>
        <n v="17.899999999999999"/>
        <n v="13.2"/>
        <n v="17.399999999999999"/>
        <n v="16.899999999999999"/>
        <n v="15.8"/>
        <n v="13"/>
        <n v="22.7"/>
        <n v="17.600000000000001"/>
        <n v="13.1"/>
        <n v="10.5"/>
        <n v="9.6"/>
        <n v="16.600000000000001"/>
        <n v="8.1999999999999993"/>
        <n v="14.9"/>
        <n v="15.9"/>
        <n v="14.7"/>
        <n v="13.6"/>
        <n v="15.3"/>
        <n v="14.1"/>
        <n v="16.2"/>
        <n v="12.9"/>
        <n v="19.8"/>
        <n v="8.5"/>
        <n v="18.2"/>
        <n v="13.7"/>
        <n v="15"/>
        <n v="13.5"/>
        <n v="11.1"/>
        <n v="11.3"/>
        <n v="9.8000000000000007"/>
        <n v="12.3"/>
        <n v="12.2"/>
        <n v="17.8"/>
        <n v="15.6"/>
        <n v="23.5"/>
        <n v="19.100000000000001"/>
        <n v="18.5"/>
        <n v="20.7"/>
        <n v="21.2"/>
        <n v="18.399999999999999"/>
        <n v="16.7"/>
        <n v="17.5"/>
        <n v="16.5"/>
        <n v="17.3"/>
        <n v="14.8"/>
        <n v="12.7"/>
        <n v="21.5"/>
        <n v="13.8"/>
        <n v="17.100000000000001"/>
        <n v="15.1"/>
        <n v="11.6"/>
        <n v="11.8"/>
        <n v="13.3"/>
        <n v="13.9"/>
        <n v="14.4"/>
        <n v="12.8"/>
        <n v="11"/>
        <n v="11.9"/>
        <n v="12"/>
        <n v="7.8"/>
        <n v="10.8"/>
        <n v="12.1"/>
        <n v="10.3"/>
        <n v="10.1"/>
        <n v="14.6"/>
        <n v="11.5"/>
        <n v="23.6"/>
        <n v="14"/>
        <n v="12.4"/>
        <n v="16.8"/>
        <n v="12.6"/>
        <s v="NA"/>
        <n v="10.4"/>
        <n v="15.2"/>
        <n v="20.399999999999999"/>
        <n v="18.3"/>
        <n v="19.2"/>
        <n v="25"/>
        <n v="10.6"/>
        <n v="22"/>
        <n v="22.6"/>
        <n v="22.8"/>
        <n v="9.1999999999999993"/>
        <n v="19.399999999999999"/>
        <n v="16.399999999999999"/>
        <n v="11.7"/>
        <n v="10.7"/>
        <n v="11.2"/>
        <n v="19.5"/>
        <n v="20"/>
        <n v="22.4"/>
        <n v="20.3"/>
        <n v="24"/>
        <n v="27.5"/>
        <n v="25.3"/>
        <n v="26.6"/>
        <n v="26.3"/>
        <n v="20.2"/>
        <n v="23"/>
        <n v="11.4"/>
        <n v="26.1"/>
        <n v="21.4"/>
        <n v="27.2"/>
        <n v="19.899999999999999"/>
        <n v="21.6"/>
        <n v="17"/>
        <n v="9.5"/>
        <n v="9.4"/>
        <n v="18"/>
        <n v="26.8"/>
        <n v="29.3"/>
        <n v="27.6"/>
        <n v="24.1"/>
        <n v="23.2"/>
        <n v="23.7"/>
        <n v="23.3"/>
        <n v="9"/>
        <n v="20.100000000000001"/>
        <n v="21.3"/>
        <n v="21.1"/>
        <n v="22.5"/>
        <n v="23.8"/>
        <n v="22.2"/>
        <n v="17.2"/>
        <n v="20.9"/>
        <n v="24.5"/>
        <n v="23.1"/>
        <n v="21.7"/>
        <n v="10.9"/>
        <n v="8"/>
        <n v="25.4"/>
        <n v="22.1"/>
        <n v="8.9"/>
        <n v="24.8"/>
        <n v="24.6"/>
        <n v="24.7"/>
        <n v="28"/>
        <n v="24.9"/>
        <n v="25.1"/>
        <n v="24.3"/>
        <n v="25.7"/>
        <n v="25.8"/>
        <n v="9.3000000000000007"/>
        <n v="7.9"/>
        <n v="6.2"/>
        <n v="10"/>
        <n v="12.5"/>
        <n v="21"/>
        <n v="38"/>
        <n v="27"/>
        <n v="21.9"/>
        <n v="10.199999999999999"/>
        <n v="8.6"/>
        <n v="36.6"/>
        <n v="39"/>
        <n v="33.4"/>
        <n v="9.9"/>
        <n v="8.8000000000000007"/>
        <n v="8.1"/>
        <n v="-0.9"/>
        <n v="25.6"/>
        <n v="25.9"/>
        <n v="22.9"/>
        <n v="9.6999999999999993"/>
      </sharedItems>
    </cacheField>
    <cacheField name="Rainfall" numFmtId="0">
      <sharedItems containsMixedTypes="1" containsNumber="1" minValue="0" maxValue="36.200000000000003"/>
    </cacheField>
    <cacheField name="Evaporation" numFmtId="0">
      <sharedItems containsMixedTypes="1" containsNumber="1" minValue="0" maxValue="9.3000000000000007"/>
    </cacheField>
    <cacheField name="Sunshine" numFmtId="0">
      <sharedItems containsMixedTypes="1" containsNumber="1" minValue="0" maxValue="10.6"/>
    </cacheField>
    <cacheField name="WindGustDir" numFmtId="0">
      <sharedItems/>
    </cacheField>
    <cacheField name="WindGustSpeed" numFmtId="0">
      <sharedItems containsSemiMixedTypes="0" containsString="0" containsNumber="1" containsInteger="1" minValue="2" maxValue="15"/>
    </cacheField>
    <cacheField name="WindDir9am" numFmtId="0">
      <sharedItems count="17">
        <s v="N"/>
        <s v="NA"/>
        <s v="NNE"/>
        <s v="NNW"/>
        <s v="ENE"/>
        <s v="E"/>
        <s v="SSE"/>
        <s v="ESE"/>
        <s v="SE"/>
        <s v="NE"/>
        <s v="WSW"/>
        <s v="SW"/>
        <s v="S"/>
        <s v="SSW"/>
        <s v="NW"/>
        <s v="W"/>
        <s v="WNW"/>
      </sharedItems>
    </cacheField>
    <cacheField name="WindDir3pm" numFmtId="0">
      <sharedItems count="17">
        <s v="NNW"/>
        <s v="WNW"/>
        <s v="N"/>
        <s v="NA"/>
        <s v="NE"/>
        <s v="SSE"/>
        <s v="SE"/>
        <s v="W"/>
        <s v="S"/>
        <s v="ENE"/>
        <s v="E"/>
        <s v="ESE"/>
        <s v="SSW"/>
        <s v="SW"/>
        <s v="NNE"/>
        <s v="NW"/>
        <s v="WSW"/>
      </sharedItems>
    </cacheField>
    <cacheField name="WindSpeed9am" numFmtId="0">
      <sharedItems containsMixedTypes="1" containsNumber="1" containsInteger="1" minValue="0" maxValue="11"/>
    </cacheField>
    <cacheField name="WindSpeed3pm" numFmtId="0">
      <sharedItems containsMixedTypes="1" containsNumber="1" containsInteger="1" minValue="0" maxValue="11"/>
    </cacheField>
    <cacheField name="Humidity9am" numFmtId="0">
      <sharedItems containsMixedTypes="1" containsNumber="1" containsInteger="1" minValue="58" maxValue="100"/>
    </cacheField>
    <cacheField name="Humidity3pm" numFmtId="0">
      <sharedItems containsMixedTypes="1" containsNumber="1" containsInteger="1" minValue="18" maxValue="100"/>
    </cacheField>
    <cacheField name="Pressure9am" numFmtId="0">
      <sharedItems containsMixedTypes="1" containsNumber="1" minValue="1001.4" maxValue="1040.5"/>
    </cacheField>
    <cacheField name="Pressure3pm" numFmtId="0">
      <sharedItems containsMixedTypes="1" containsNumber="1" minValue="1001" maxValue="1039.5999999999999"/>
    </cacheField>
    <cacheField name="Cloud9am" numFmtId="0">
      <sharedItems containsMixedTypes="1" containsNumber="1" containsInteger="1" minValue="0" maxValue="8"/>
    </cacheField>
    <cacheField name="Cloud3pm" numFmtId="0">
      <sharedItems containsMixedTypes="1" containsNumber="1" containsInteger="1" minValue="0" maxValue="8"/>
    </cacheField>
    <cacheField name="Temp9am" numFmtId="0">
      <sharedItems containsMixedTypes="1" containsNumber="1" minValue="-2" maxValue="30.1"/>
    </cacheField>
    <cacheField name="Temp3pm" numFmtId="0">
      <sharedItems containsSemiMixedTypes="0" containsString="0" containsNumber="1" minValue="-2" maxValue="37.5"/>
    </cacheField>
    <cacheField name="RainToday" numFmtId="0">
      <sharedItems/>
    </cacheField>
    <cacheField name="RISK_MM" numFmtId="0">
      <sharedItems containsMixedTypes="1" containsNumber="1" minValue="0" maxValue="54"/>
    </cacheField>
    <cacheField name="RainTomorrow" numFmtId="0">
      <sharedItems/>
    </cacheField>
    <cacheField name="Rained 0-1" numFmtId="0">
      <sharedItems containsBlank="1"/>
    </cacheField>
    <cacheField name="Months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s v="Canberra"/>
    <x v="0"/>
    <x v="0"/>
    <x v="0"/>
    <n v="1"/>
    <n v="4.7"/>
    <s v="N"/>
    <n v="13"/>
    <s v="N"/>
    <s v="NNW"/>
    <n v="6"/>
    <n v="9"/>
    <n v="97"/>
    <n v="70"/>
    <n v="1026.7"/>
    <n v="1023.5"/>
    <n v="5"/>
    <n v="7"/>
    <n v="4"/>
    <n v="15"/>
    <s v="No"/>
    <n v="0"/>
    <s v="No"/>
    <m/>
  </r>
  <r>
    <x v="1"/>
    <s v="Canberra"/>
    <x v="1"/>
    <x v="1"/>
    <x v="0"/>
    <n v="1.4"/>
    <n v="7"/>
    <s v="W"/>
    <n v="13"/>
    <s v="NA"/>
    <s v="WNW"/>
    <s v="NA"/>
    <n v="2"/>
    <n v="81"/>
    <n v="55"/>
    <n v="1032.9000000000001"/>
    <n v="1028.9000000000001"/>
    <n v="1"/>
    <n v="2"/>
    <n v="4.7"/>
    <n v="12.6"/>
    <s v="No"/>
    <n v="0"/>
    <s v="No"/>
    <m/>
  </r>
  <r>
    <x v="2"/>
    <s v="Penrith"/>
    <x v="2"/>
    <x v="2"/>
    <x v="0"/>
    <s v="NA"/>
    <s v="NA"/>
    <s v="NNE"/>
    <n v="13"/>
    <s v="NNE"/>
    <s v="N"/>
    <n v="2"/>
    <n v="7"/>
    <n v="93"/>
    <n v="63"/>
    <s v="NA"/>
    <s v="NA"/>
    <s v="NA"/>
    <s v="NA"/>
    <n v="17.7"/>
    <n v="22.9"/>
    <s v="No"/>
    <n v="1.2"/>
    <s v="Yes"/>
    <m/>
  </r>
  <r>
    <x v="2"/>
    <s v="Richmond"/>
    <x v="3"/>
    <x v="3"/>
    <x v="0"/>
    <s v="NA"/>
    <s v="NA"/>
    <s v="WSW"/>
    <n v="13"/>
    <s v="NA"/>
    <s v="NA"/>
    <n v="0"/>
    <n v="0"/>
    <n v="97"/>
    <n v="67"/>
    <n v="1025.5999999999999"/>
    <n v="1022.8"/>
    <s v="NA"/>
    <s v="NA"/>
    <n v="17.2"/>
    <n v="23.2"/>
    <s v="No"/>
    <n v="1.2"/>
    <s v="Yes"/>
    <m/>
  </r>
  <r>
    <x v="2"/>
    <s v="BadgerysCreek"/>
    <x v="4"/>
    <x v="4"/>
    <x v="0"/>
    <s v="NA"/>
    <s v="NA"/>
    <s v="N"/>
    <n v="15"/>
    <s v="NA"/>
    <s v="NE"/>
    <n v="0"/>
    <n v="9"/>
    <n v="85"/>
    <n v="59"/>
    <n v="1025.7"/>
    <n v="1023.1"/>
    <s v="NA"/>
    <s v="NA"/>
    <n v="18.899999999999999"/>
    <n v="23"/>
    <s v="No"/>
    <n v="0.8"/>
    <s v="No"/>
    <m/>
  </r>
  <r>
    <x v="3"/>
    <s v="Albury"/>
    <x v="5"/>
    <x v="5"/>
    <x v="0"/>
    <s v="NA"/>
    <s v="NA"/>
    <s v="S"/>
    <n v="15"/>
    <s v="N"/>
    <s v="SSE"/>
    <n v="4"/>
    <n v="7"/>
    <n v="75"/>
    <n v="51"/>
    <n v="1028.7"/>
    <n v="1025.9000000000001"/>
    <s v="NA"/>
    <s v="NA"/>
    <n v="10.6"/>
    <n v="18.5"/>
    <s v="No"/>
    <n v="0"/>
    <s v="No"/>
    <m/>
  </r>
  <r>
    <x v="4"/>
    <s v="Albury"/>
    <x v="6"/>
    <x v="6"/>
    <x v="0"/>
    <s v="NA"/>
    <s v="NA"/>
    <s v="ESE"/>
    <n v="15"/>
    <s v="NA"/>
    <s v="SE"/>
    <n v="0"/>
    <n v="7"/>
    <n v="71"/>
    <n v="47"/>
    <n v="1031.4000000000001"/>
    <n v="1028.0999999999999"/>
    <s v="NA"/>
    <s v="NA"/>
    <n v="10.3"/>
    <n v="18.399999999999999"/>
    <s v="No"/>
    <n v="0"/>
    <s v="No"/>
    <m/>
  </r>
  <r>
    <x v="5"/>
    <s v="Albury"/>
    <x v="7"/>
    <x v="7"/>
    <x v="0"/>
    <s v="NA"/>
    <s v="NA"/>
    <s v="W"/>
    <n v="15"/>
    <s v="NA"/>
    <s v="W"/>
    <n v="0"/>
    <n v="9"/>
    <n v="68"/>
    <n v="36"/>
    <n v="1028.8"/>
    <n v="1025.8"/>
    <s v="NA"/>
    <s v="NA"/>
    <n v="11"/>
    <n v="18.5"/>
    <s v="No"/>
    <n v="0"/>
    <s v="No"/>
    <m/>
  </r>
  <r>
    <x v="6"/>
    <s v="Albury"/>
    <x v="7"/>
    <x v="8"/>
    <x v="0"/>
    <s v="NA"/>
    <s v="NA"/>
    <s v="ESE"/>
    <n v="15"/>
    <s v="NNW"/>
    <s v="S"/>
    <n v="6"/>
    <n v="7"/>
    <n v="89"/>
    <n v="53"/>
    <n v="1025.5999999999999"/>
    <n v="1022.2"/>
    <n v="8"/>
    <s v="NA"/>
    <n v="8.5"/>
    <n v="17.7"/>
    <s v="No"/>
    <n v="0"/>
    <s v="No"/>
    <m/>
  </r>
  <r>
    <x v="7"/>
    <s v="Adelaide"/>
    <x v="8"/>
    <x v="9"/>
    <x v="1"/>
    <s v="NA"/>
    <n v="0.3"/>
    <s v="NNW"/>
    <n v="13"/>
    <s v="NA"/>
    <s v="NNW"/>
    <n v="0"/>
    <n v="4"/>
    <n v="92"/>
    <n v="90"/>
    <n v="1023.7"/>
    <n v="1021.4"/>
    <s v="NA"/>
    <s v="NA"/>
    <n v="14.7"/>
    <n v="15.6"/>
    <s v="Yes"/>
    <n v="1.6"/>
    <s v="Yes"/>
    <m/>
  </r>
  <r>
    <x v="8"/>
    <s v="Albury"/>
    <x v="9"/>
    <x v="10"/>
    <x v="0"/>
    <s v="NA"/>
    <s v="NA"/>
    <s v="E"/>
    <n v="13"/>
    <s v="NA"/>
    <s v="ENE"/>
    <n v="0"/>
    <n v="4"/>
    <n v="82"/>
    <n v="34"/>
    <n v="1024.7"/>
    <n v="1021.2"/>
    <s v="NA"/>
    <s v="NA"/>
    <n v="8.8000000000000007"/>
    <n v="18.7"/>
    <s v="No"/>
    <n v="0"/>
    <s v="No"/>
    <m/>
  </r>
  <r>
    <x v="9"/>
    <s v="Watsonia"/>
    <x v="10"/>
    <x v="10"/>
    <x v="2"/>
    <n v="1"/>
    <n v="6.3"/>
    <s v="ENE"/>
    <n v="13"/>
    <s v="ENE"/>
    <s v="E"/>
    <n v="7"/>
    <n v="7"/>
    <n v="99"/>
    <n v="48"/>
    <n v="1022.8"/>
    <n v="1019.5"/>
    <n v="7"/>
    <n v="7"/>
    <n v="6.9"/>
    <n v="19.600000000000001"/>
    <s v="No"/>
    <n v="0"/>
    <s v="No"/>
    <m/>
  </r>
  <r>
    <x v="9"/>
    <s v="Launceston"/>
    <x v="0"/>
    <x v="11"/>
    <x v="0"/>
    <n v="1"/>
    <s v="NA"/>
    <s v="N"/>
    <n v="13"/>
    <s v="E"/>
    <s v="NNW"/>
    <n v="2"/>
    <n v="9"/>
    <n v="85"/>
    <n v="58"/>
    <n v="1025.7"/>
    <n v="1023.2"/>
    <s v="NA"/>
    <s v="NA"/>
    <n v="4"/>
    <n v="15.2"/>
    <s v="No"/>
    <n v="0"/>
    <s v="No"/>
    <m/>
  </r>
  <r>
    <x v="10"/>
    <s v="Albury"/>
    <x v="11"/>
    <x v="12"/>
    <x v="0"/>
    <s v="NA"/>
    <s v="NA"/>
    <s v="E"/>
    <n v="13"/>
    <s v="SSE"/>
    <s v="ENE"/>
    <n v="2"/>
    <n v="9"/>
    <n v="75"/>
    <n v="57"/>
    <n v="1022.8"/>
    <n v="1020.5"/>
    <n v="7"/>
    <n v="7"/>
    <n v="12.4"/>
    <n v="18"/>
    <s v="No"/>
    <n v="0"/>
    <s v="No"/>
    <m/>
  </r>
  <r>
    <x v="10"/>
    <s v="Launceston"/>
    <x v="12"/>
    <x v="13"/>
    <x v="0"/>
    <n v="0.6"/>
    <s v="NA"/>
    <s v="ESE"/>
    <n v="13"/>
    <s v="E"/>
    <s v="N"/>
    <n v="7"/>
    <n v="2"/>
    <n v="85"/>
    <n v="60"/>
    <n v="1025.9000000000001"/>
    <n v="1024.3"/>
    <s v="NA"/>
    <s v="NA"/>
    <n v="4.9000000000000004"/>
    <n v="18.2"/>
    <s v="No"/>
    <n v="0"/>
    <s v="No"/>
    <m/>
  </r>
  <r>
    <x v="11"/>
    <s v="MountGambier"/>
    <x v="13"/>
    <x v="14"/>
    <x v="0"/>
    <n v="0.8"/>
    <n v="9.5"/>
    <s v="ESE"/>
    <n v="13"/>
    <s v="ESE"/>
    <s v="E"/>
    <n v="11"/>
    <n v="7"/>
    <n v="86"/>
    <n v="48"/>
    <n v="1025.4000000000001"/>
    <n v="1022.9"/>
    <n v="1"/>
    <n v="1"/>
    <n v="12.9"/>
    <n v="20.2"/>
    <s v="No"/>
    <n v="0"/>
    <s v="No"/>
    <m/>
  </r>
  <r>
    <x v="11"/>
    <s v="Launceston"/>
    <x v="14"/>
    <x v="12"/>
    <x v="0"/>
    <n v="0"/>
    <s v="NA"/>
    <s v="ESE"/>
    <n v="13"/>
    <s v="E"/>
    <s v="NA"/>
    <n v="9"/>
    <n v="0"/>
    <n v="92"/>
    <n v="65"/>
    <n v="1030.5"/>
    <n v="1028.7"/>
    <s v="NA"/>
    <s v="NA"/>
    <n v="8.1"/>
    <n v="17.8"/>
    <s v="No"/>
    <n v="0"/>
    <s v="No"/>
    <m/>
  </r>
  <r>
    <x v="12"/>
    <s v="Penrith"/>
    <x v="15"/>
    <x v="15"/>
    <x v="2"/>
    <s v="NA"/>
    <s v="NA"/>
    <s v="N"/>
    <n v="13"/>
    <s v="N"/>
    <s v="ESE"/>
    <n v="6"/>
    <n v="2"/>
    <n v="97"/>
    <n v="73"/>
    <s v="NA"/>
    <s v="NA"/>
    <s v="NA"/>
    <s v="NA"/>
    <n v="14"/>
    <n v="18.600000000000001"/>
    <s v="No"/>
    <n v="0.4"/>
    <s v="No"/>
    <m/>
  </r>
  <r>
    <x v="13"/>
    <s v="Penrith"/>
    <x v="16"/>
    <x v="16"/>
    <x v="3"/>
    <s v="NA"/>
    <s v="NA"/>
    <s v="NNW"/>
    <n v="13"/>
    <s v="SE"/>
    <s v="NNW"/>
    <n v="4"/>
    <n v="9"/>
    <n v="84"/>
    <n v="68"/>
    <s v="NA"/>
    <s v="NA"/>
    <s v="NA"/>
    <s v="NA"/>
    <n v="12.4"/>
    <n v="19.7"/>
    <s v="No"/>
    <n v="0.4"/>
    <s v="No"/>
    <m/>
  </r>
  <r>
    <x v="13"/>
    <s v="Richmond"/>
    <x v="17"/>
    <x v="17"/>
    <x v="0"/>
    <n v="0.6"/>
    <s v="NA"/>
    <s v="ESE"/>
    <n v="13"/>
    <s v="NA"/>
    <s v="NA"/>
    <n v="0"/>
    <n v="0"/>
    <n v="99"/>
    <n v="58"/>
    <n v="1022.4"/>
    <n v="1019"/>
    <s v="NA"/>
    <s v="NA"/>
    <n v="10.5"/>
    <n v="21.4"/>
    <s v="No"/>
    <n v="0.2"/>
    <s v="No"/>
    <m/>
  </r>
  <r>
    <x v="14"/>
    <s v="WaggaWagga"/>
    <x v="18"/>
    <x v="11"/>
    <x v="0"/>
    <n v="2.2000000000000002"/>
    <n v="6.4"/>
    <s v="ENE"/>
    <n v="11"/>
    <s v="E"/>
    <s v="SE"/>
    <n v="6"/>
    <n v="2"/>
    <n v="100"/>
    <n v="61"/>
    <n v="1023.3"/>
    <n v="1021.5"/>
    <n v="8"/>
    <n v="1"/>
    <n v="5.4"/>
    <n v="15"/>
    <s v="No"/>
    <n v="0"/>
    <s v="No"/>
    <m/>
  </r>
  <r>
    <x v="14"/>
    <s v="Albury"/>
    <x v="9"/>
    <x v="18"/>
    <x v="0"/>
    <s v="NA"/>
    <s v="NA"/>
    <s v="SSE"/>
    <n v="13"/>
    <s v="NA"/>
    <s v="S"/>
    <n v="0"/>
    <n v="2"/>
    <n v="91"/>
    <n v="48"/>
    <n v="1023.4"/>
    <n v="1021.6"/>
    <s v="NA"/>
    <s v="NA"/>
    <n v="7.1"/>
    <n v="15.3"/>
    <s v="No"/>
    <n v="0"/>
    <s v="No"/>
    <m/>
  </r>
  <r>
    <x v="15"/>
    <s v="Watsonia"/>
    <x v="19"/>
    <x v="19"/>
    <x v="2"/>
    <n v="1.4"/>
    <n v="7.7"/>
    <s v="SSE"/>
    <n v="13"/>
    <s v="NE"/>
    <s v="SSE"/>
    <n v="6"/>
    <n v="6"/>
    <n v="100"/>
    <n v="54"/>
    <n v="1034.8"/>
    <n v="1031.2"/>
    <n v="7"/>
    <n v="7"/>
    <n v="5.6"/>
    <n v="15.6"/>
    <s v="No"/>
    <n v="0.2"/>
    <s v="No"/>
    <m/>
  </r>
  <r>
    <x v="16"/>
    <s v="Albury"/>
    <x v="20"/>
    <x v="20"/>
    <x v="4"/>
    <s v="NA"/>
    <s v="NA"/>
    <s v="SE"/>
    <n v="13"/>
    <s v="NA"/>
    <s v="NA"/>
    <n v="0"/>
    <n v="0"/>
    <n v="88"/>
    <n v="75"/>
    <n v="1031.9000000000001"/>
    <n v="1029.2"/>
    <n v="8"/>
    <n v="8"/>
    <n v="9.1999999999999993"/>
    <n v="14"/>
    <s v="Yes"/>
    <n v="1.4"/>
    <s v="Yes"/>
    <m/>
  </r>
  <r>
    <x v="16"/>
    <s v="BadgerysCreek"/>
    <x v="21"/>
    <x v="21"/>
    <x v="3"/>
    <s v="NA"/>
    <s v="NA"/>
    <s v="SSE"/>
    <n v="15"/>
    <s v="WSW"/>
    <s v="NA"/>
    <n v="7"/>
    <n v="0"/>
    <n v="91"/>
    <n v="71"/>
    <n v="1033.2"/>
    <n v="1030.5"/>
    <s v="NA"/>
    <s v="NA"/>
    <n v="11.7"/>
    <n v="15.7"/>
    <s v="No"/>
    <n v="0"/>
    <s v="No"/>
    <m/>
  </r>
  <r>
    <x v="17"/>
    <s v="Albury"/>
    <x v="22"/>
    <x v="22"/>
    <x v="5"/>
    <s v="NA"/>
    <s v="NA"/>
    <s v="SE"/>
    <n v="13"/>
    <s v="NA"/>
    <s v="ESE"/>
    <n v="0"/>
    <n v="7"/>
    <n v="78"/>
    <n v="75"/>
    <n v="1029.3"/>
    <n v="1026.2"/>
    <n v="8"/>
    <n v="8"/>
    <n v="10.6"/>
    <n v="13.4"/>
    <s v="Yes"/>
    <n v="4.8"/>
    <s v="Yes"/>
    <m/>
  </r>
  <r>
    <x v="17"/>
    <s v="Richmond"/>
    <x v="23"/>
    <x v="23"/>
    <x v="3"/>
    <s v="NA"/>
    <s v="NA"/>
    <s v="E"/>
    <n v="13"/>
    <s v="NA"/>
    <s v="NA"/>
    <n v="0"/>
    <n v="0"/>
    <n v="99"/>
    <n v="62"/>
    <n v="1030.2"/>
    <n v="1027"/>
    <s v="NA"/>
    <s v="NA"/>
    <n v="12.6"/>
    <n v="19.399999999999999"/>
    <s v="No"/>
    <n v="6.6"/>
    <s v="Yes"/>
    <m/>
  </r>
  <r>
    <x v="17"/>
    <s v="Watsonia"/>
    <x v="22"/>
    <x v="24"/>
    <x v="6"/>
    <n v="0.2"/>
    <n v="0"/>
    <s v="ENE"/>
    <n v="13"/>
    <s v="ENE"/>
    <s v="SSW"/>
    <n v="6"/>
    <n v="6"/>
    <n v="100"/>
    <n v="78"/>
    <n v="1029.5"/>
    <n v="1026.5"/>
    <n v="8"/>
    <n v="8"/>
    <n v="9.1"/>
    <n v="14.4"/>
    <s v="No"/>
    <n v="2.6"/>
    <s v="Yes"/>
    <m/>
  </r>
  <r>
    <x v="17"/>
    <s v="BadgerysCreek"/>
    <x v="24"/>
    <x v="13"/>
    <x v="0"/>
    <s v="NA"/>
    <s v="NA"/>
    <s v="SSW"/>
    <n v="15"/>
    <s v="SW"/>
    <s v="NA"/>
    <n v="9"/>
    <n v="0"/>
    <n v="91"/>
    <n v="75"/>
    <n v="1030.2"/>
    <n v="1027.3"/>
    <s v="NA"/>
    <s v="NA"/>
    <n v="13.6"/>
    <n v="17.2"/>
    <s v="No"/>
    <n v="8.6"/>
    <s v="Yes"/>
    <m/>
  </r>
  <r>
    <x v="18"/>
    <s v="Albury"/>
    <x v="23"/>
    <x v="20"/>
    <x v="7"/>
    <s v="NA"/>
    <s v="NA"/>
    <s v="SE"/>
    <n v="13"/>
    <s v="ENE"/>
    <s v="SE"/>
    <n v="6"/>
    <n v="9"/>
    <n v="85"/>
    <n v="97"/>
    <n v="1023.5"/>
    <n v="1020.4"/>
    <n v="8"/>
    <n v="8"/>
    <n v="12.4"/>
    <n v="13"/>
    <s v="Yes"/>
    <n v="8"/>
    <s v="Yes"/>
    <m/>
  </r>
  <r>
    <x v="18"/>
    <s v="Penrith"/>
    <x v="25"/>
    <x v="25"/>
    <x v="8"/>
    <s v="NA"/>
    <s v="NA"/>
    <s v="SSE"/>
    <n v="13"/>
    <s v="S"/>
    <s v="N"/>
    <n v="7"/>
    <n v="6"/>
    <n v="97"/>
    <n v="79"/>
    <s v="NA"/>
    <s v="NA"/>
    <s v="NA"/>
    <s v="NA"/>
    <n v="14.4"/>
    <n v="17.7"/>
    <s v="Yes"/>
    <n v="0.2"/>
    <s v="No"/>
    <m/>
  </r>
  <r>
    <x v="18"/>
    <s v="Richmond"/>
    <x v="26"/>
    <x v="26"/>
    <x v="9"/>
    <n v="0.9"/>
    <s v="NA"/>
    <s v="NW"/>
    <n v="13"/>
    <s v="SSW"/>
    <s v="WNW"/>
    <n v="4"/>
    <n v="2"/>
    <n v="99"/>
    <n v="79"/>
    <n v="1025.9000000000001"/>
    <n v="1022.1"/>
    <s v="NA"/>
    <s v="NA"/>
    <n v="14"/>
    <n v="17.8"/>
    <s v="Yes"/>
    <n v="0.2"/>
    <s v="No"/>
    <m/>
  </r>
  <r>
    <x v="19"/>
    <s v="Canberra"/>
    <x v="27"/>
    <x v="27"/>
    <x v="10"/>
    <n v="0.6"/>
    <n v="0.4"/>
    <s v="ESE"/>
    <n v="11"/>
    <s v="SSE"/>
    <s v="NA"/>
    <n v="6"/>
    <n v="0"/>
    <n v="95"/>
    <n v="85"/>
    <n v="1021.9"/>
    <n v="1018.3"/>
    <n v="7"/>
    <n v="7"/>
    <n v="10.199999999999999"/>
    <n v="13.1"/>
    <s v="Yes"/>
    <n v="2.2000000000000002"/>
    <s v="Yes"/>
    <m/>
  </r>
  <r>
    <x v="19"/>
    <s v="Albury"/>
    <x v="28"/>
    <x v="28"/>
    <x v="11"/>
    <s v="NA"/>
    <s v="NA"/>
    <s v="ENE"/>
    <n v="13"/>
    <s v="NW"/>
    <s v="E"/>
    <n v="2"/>
    <n v="4"/>
    <n v="99"/>
    <n v="58"/>
    <n v="1021"/>
    <n v="1017.5"/>
    <n v="8"/>
    <n v="7"/>
    <n v="11.3"/>
    <n v="16.5"/>
    <s v="Yes"/>
    <n v="0"/>
    <s v="No"/>
    <m/>
  </r>
  <r>
    <x v="19"/>
    <s v="Penrith"/>
    <x v="29"/>
    <x v="29"/>
    <x v="2"/>
    <s v="NA"/>
    <s v="NA"/>
    <s v="NNW"/>
    <n v="13"/>
    <s v="N"/>
    <s v="NE"/>
    <n v="9"/>
    <n v="6"/>
    <n v="93"/>
    <n v="85"/>
    <s v="NA"/>
    <s v="NA"/>
    <s v="NA"/>
    <s v="NA"/>
    <n v="11.7"/>
    <n v="16.3"/>
    <s v="No"/>
    <n v="0"/>
    <s v="No"/>
    <m/>
  </r>
  <r>
    <x v="19"/>
    <s v="Richmond"/>
    <x v="30"/>
    <x v="30"/>
    <x v="2"/>
    <n v="0.7"/>
    <s v="NA"/>
    <s v="S"/>
    <n v="13"/>
    <s v="NA"/>
    <s v="SE"/>
    <n v="0"/>
    <n v="2"/>
    <n v="99"/>
    <n v="90"/>
    <n v="1020.9"/>
    <n v="1016.4"/>
    <s v="NA"/>
    <s v="NA"/>
    <n v="11.1"/>
    <n v="15.5"/>
    <s v="No"/>
    <n v="0"/>
    <s v="No"/>
    <m/>
  </r>
  <r>
    <x v="19"/>
    <s v="Tuggeranong"/>
    <x v="31"/>
    <x v="31"/>
    <x v="12"/>
    <s v="NA"/>
    <s v="NA"/>
    <s v="ESE"/>
    <n v="13"/>
    <s v="SW"/>
    <s v="NA"/>
    <n v="7"/>
    <n v="0"/>
    <n v="100"/>
    <n v="83"/>
    <n v="1021.3"/>
    <n v="1018"/>
    <s v="NA"/>
    <s v="NA"/>
    <n v="10.5"/>
    <n v="13"/>
    <s v="Yes"/>
    <n v="1.6"/>
    <s v="Yes"/>
    <m/>
  </r>
  <r>
    <x v="19"/>
    <s v="Brisbane"/>
    <x v="32"/>
    <x v="32"/>
    <x v="5"/>
    <n v="2.4"/>
    <n v="2.9"/>
    <s v="WSW"/>
    <n v="13"/>
    <s v="W"/>
    <s v="SW"/>
    <n v="4"/>
    <n v="7"/>
    <n v="93"/>
    <n v="68"/>
    <n v="1020.7"/>
    <n v="1015.9"/>
    <n v="8"/>
    <n v="5"/>
    <n v="16.399999999999999"/>
    <n v="21.7"/>
    <s v="Yes"/>
    <n v="1.2"/>
    <s v="Yes"/>
    <m/>
  </r>
  <r>
    <x v="19"/>
    <s v="BadgerysCreek"/>
    <x v="33"/>
    <x v="33"/>
    <x v="2"/>
    <s v="NA"/>
    <s v="NA"/>
    <s v="ENE"/>
    <n v="15"/>
    <s v="NA"/>
    <s v="ENE"/>
    <n v="0"/>
    <n v="9"/>
    <n v="99"/>
    <n v="80"/>
    <n v="1021"/>
    <n v="1016.7"/>
    <s v="NA"/>
    <s v="NA"/>
    <n v="11.3"/>
    <n v="17"/>
    <s v="No"/>
    <n v="0"/>
    <s v="No"/>
    <m/>
  </r>
  <r>
    <x v="20"/>
    <s v="Watsonia"/>
    <x v="34"/>
    <x v="21"/>
    <x v="3"/>
    <n v="1.6"/>
    <n v="7.5"/>
    <s v="NE"/>
    <n v="11"/>
    <s v="NE"/>
    <s v="SE"/>
    <n v="2"/>
    <n v="6"/>
    <n v="100"/>
    <n v="56"/>
    <n v="1018"/>
    <n v="1015.2"/>
    <n v="7"/>
    <n v="6"/>
    <n v="6.1"/>
    <n v="15.3"/>
    <s v="No"/>
    <n v="0.2"/>
    <s v="No"/>
    <m/>
  </r>
  <r>
    <x v="20"/>
    <s v="Launceston"/>
    <x v="29"/>
    <x v="34"/>
    <x v="13"/>
    <n v="1"/>
    <s v="NA"/>
    <s v="SSW"/>
    <n v="13"/>
    <s v="SSE"/>
    <s v="S"/>
    <n v="7"/>
    <n v="4"/>
    <n v="99"/>
    <n v="89"/>
    <n v="1017.3"/>
    <n v="1015.7"/>
    <s v="NA"/>
    <s v="NA"/>
    <n v="10.5"/>
    <n v="13"/>
    <s v="Yes"/>
    <n v="0.4"/>
    <s v="No"/>
    <m/>
  </r>
  <r>
    <x v="21"/>
    <s v="Albury"/>
    <x v="35"/>
    <x v="35"/>
    <x v="2"/>
    <s v="NA"/>
    <s v="NA"/>
    <s v="ESE"/>
    <n v="11"/>
    <s v="E"/>
    <s v="NA"/>
    <n v="4"/>
    <n v="0"/>
    <n v="99"/>
    <n v="91"/>
    <n v="1015.2"/>
    <n v="1011.1"/>
    <n v="8"/>
    <n v="8"/>
    <n v="4.7"/>
    <n v="10.199999999999999"/>
    <s v="No"/>
    <n v="14.4"/>
    <s v="Yes"/>
    <m/>
  </r>
  <r>
    <x v="22"/>
    <s v="Albury"/>
    <x v="36"/>
    <x v="36"/>
    <x v="0"/>
    <s v="NA"/>
    <s v="NA"/>
    <s v="SE"/>
    <n v="13"/>
    <s v="NA"/>
    <s v="ESE"/>
    <n v="0"/>
    <n v="6"/>
    <n v="84"/>
    <n v="72"/>
    <n v="1025.0999999999999"/>
    <n v="1023"/>
    <s v="NA"/>
    <n v="1"/>
    <n v="2.2000000000000002"/>
    <n v="8.8000000000000007"/>
    <s v="No"/>
    <n v="0"/>
    <s v="No"/>
    <m/>
  </r>
  <r>
    <x v="23"/>
    <s v="Penrith"/>
    <x v="37"/>
    <x v="37"/>
    <x v="2"/>
    <s v="NA"/>
    <s v="NA"/>
    <s v="N"/>
    <n v="13"/>
    <s v="NA"/>
    <s v="NE"/>
    <n v="0"/>
    <n v="4"/>
    <n v="80"/>
    <n v="46"/>
    <s v="NA"/>
    <s v="NA"/>
    <s v="NA"/>
    <s v="NA"/>
    <n v="6.8"/>
    <n v="15.5"/>
    <s v="No"/>
    <n v="0"/>
    <s v="No"/>
    <m/>
  </r>
  <r>
    <x v="23"/>
    <s v="Albury"/>
    <x v="38"/>
    <x v="38"/>
    <x v="0"/>
    <s v="NA"/>
    <s v="NA"/>
    <s v="ESE"/>
    <n v="15"/>
    <s v="E"/>
    <s v="SSE"/>
    <n v="6"/>
    <n v="6"/>
    <n v="99"/>
    <n v="72"/>
    <n v="1025.7"/>
    <n v="1022.2"/>
    <n v="8"/>
    <n v="7"/>
    <n v="1.9"/>
    <n v="7.9"/>
    <s v="No"/>
    <n v="0"/>
    <s v="No"/>
    <m/>
  </r>
  <r>
    <x v="24"/>
    <s v="Albury"/>
    <x v="39"/>
    <x v="39"/>
    <x v="3"/>
    <s v="NA"/>
    <s v="NA"/>
    <s v="ESE"/>
    <n v="13"/>
    <s v="NNE"/>
    <s v="NA"/>
    <n v="2"/>
    <n v="0"/>
    <n v="99"/>
    <n v="63"/>
    <n v="1013.9"/>
    <n v="1012.8"/>
    <s v="NA"/>
    <s v="NA"/>
    <n v="5.4"/>
    <n v="13.9"/>
    <s v="No"/>
    <n v="0"/>
    <s v="No"/>
    <m/>
  </r>
  <r>
    <x v="25"/>
    <s v="Dartmoor"/>
    <x v="35"/>
    <x v="30"/>
    <x v="2"/>
    <n v="0.6"/>
    <n v="6.5"/>
    <s v="SSW"/>
    <n v="13"/>
    <s v="NA"/>
    <s v="NNW"/>
    <n v="0"/>
    <n v="6"/>
    <n v="99"/>
    <n v="67"/>
    <n v="1023.9"/>
    <n v="1023.8"/>
    <s v="NA"/>
    <s v="NA"/>
    <n v="2.6"/>
    <n v="15.3"/>
    <s v="No"/>
    <n v="0.4"/>
    <s v="No"/>
    <m/>
  </r>
  <r>
    <x v="25"/>
    <s v="MountGambier"/>
    <x v="40"/>
    <x v="11"/>
    <x v="2"/>
    <n v="0.6"/>
    <n v="6.5"/>
    <s v="NNE"/>
    <n v="13"/>
    <s v="NE"/>
    <s v="NA"/>
    <n v="9"/>
    <n v="0"/>
    <n v="98"/>
    <n v="85"/>
    <n v="1024.0999999999999"/>
    <n v="1024"/>
    <n v="0"/>
    <n v="1"/>
    <n v="3.5"/>
    <n v="12.3"/>
    <s v="No"/>
    <n v="0.2"/>
    <s v="No"/>
    <m/>
  </r>
  <r>
    <x v="26"/>
    <s v="Albury"/>
    <x v="41"/>
    <x v="40"/>
    <x v="0"/>
    <s v="NA"/>
    <s v="NA"/>
    <s v="WSW"/>
    <n v="13"/>
    <s v="NA"/>
    <s v="W"/>
    <n v="0"/>
    <n v="2"/>
    <n v="94"/>
    <n v="52"/>
    <n v="1029.7"/>
    <n v="1027.7"/>
    <s v="NA"/>
    <s v="NA"/>
    <n v="5.6"/>
    <n v="14.9"/>
    <s v="No"/>
    <n v="0"/>
    <s v="No"/>
    <m/>
  </r>
  <r>
    <x v="27"/>
    <s v="Albury"/>
    <x v="39"/>
    <x v="41"/>
    <x v="0"/>
    <s v="NA"/>
    <s v="NA"/>
    <s v="N"/>
    <n v="11"/>
    <s v="N"/>
    <s v="NA"/>
    <n v="6"/>
    <n v="0"/>
    <n v="99"/>
    <n v="63"/>
    <n v="1031.5999999999999"/>
    <n v="1028.5999999999999"/>
    <n v="8"/>
    <s v="NA"/>
    <n v="4.7"/>
    <n v="14.5"/>
    <s v="No"/>
    <n v="0"/>
    <s v="No"/>
    <m/>
  </r>
  <r>
    <x v="27"/>
    <s v="Sale"/>
    <x v="18"/>
    <x v="42"/>
    <x v="3"/>
    <n v="0.4"/>
    <n v="6.1"/>
    <s v="WNW"/>
    <n v="13"/>
    <s v="WNW"/>
    <s v="N"/>
    <n v="9"/>
    <n v="6"/>
    <n v="99"/>
    <n v="69"/>
    <n v="1030.9000000000001"/>
    <n v="1028.7"/>
    <n v="7"/>
    <n v="7"/>
    <n v="4.2"/>
    <n v="13"/>
    <s v="No"/>
    <n v="0.2"/>
    <s v="No"/>
    <m/>
  </r>
  <r>
    <x v="28"/>
    <s v="Launceston"/>
    <x v="42"/>
    <x v="20"/>
    <x v="2"/>
    <s v="NA"/>
    <s v="NA"/>
    <s v="NNE"/>
    <n v="9"/>
    <s v="NA"/>
    <s v="NA"/>
    <n v="0"/>
    <n v="0"/>
    <n v="99"/>
    <n v="80"/>
    <n v="1030.5999999999999"/>
    <n v="1028.8"/>
    <s v="NA"/>
    <s v="NA"/>
    <n v="3.6"/>
    <n v="12.7"/>
    <s v="No"/>
    <n v="0.1"/>
    <s v="No"/>
    <m/>
  </r>
  <r>
    <x v="28"/>
    <s v="Albury"/>
    <x v="39"/>
    <x v="43"/>
    <x v="0"/>
    <s v="NA"/>
    <s v="NA"/>
    <s v="ESE"/>
    <n v="13"/>
    <s v="NE"/>
    <s v="SE"/>
    <n v="6"/>
    <n v="6"/>
    <n v="93"/>
    <n v="56"/>
    <n v="1030.8"/>
    <n v="1027.0999999999999"/>
    <s v="NA"/>
    <s v="NA"/>
    <n v="5.4"/>
    <n v="15.1"/>
    <s v="No"/>
    <n v="0"/>
    <s v="No"/>
    <m/>
  </r>
  <r>
    <x v="29"/>
    <s v="Tuggeranong"/>
    <x v="20"/>
    <x v="44"/>
    <x v="14"/>
    <s v="NA"/>
    <s v="NA"/>
    <s v="N"/>
    <n v="11"/>
    <s v="NA"/>
    <s v="NA"/>
    <n v="0"/>
    <n v="0"/>
    <n v="99"/>
    <n v="72"/>
    <n v="1024.2"/>
    <n v="1020.8"/>
    <s v="NA"/>
    <s v="NA"/>
    <n v="10.5"/>
    <n v="14"/>
    <s v="Yes"/>
    <n v="1.2"/>
    <s v="Yes"/>
    <m/>
  </r>
  <r>
    <x v="29"/>
    <s v="Penrith"/>
    <x v="16"/>
    <x v="45"/>
    <x v="4"/>
    <s v="NA"/>
    <s v="NA"/>
    <s v="WSW"/>
    <n v="13"/>
    <s v="NE"/>
    <s v="NE"/>
    <n v="6"/>
    <n v="6"/>
    <n v="97"/>
    <n v="96"/>
    <s v="NA"/>
    <s v="NA"/>
    <s v="NA"/>
    <s v="NA"/>
    <n v="12.9"/>
    <n v="15.8"/>
    <s v="Yes"/>
    <n v="11.4"/>
    <s v="Yes"/>
    <m/>
  </r>
  <r>
    <x v="29"/>
    <s v="BadgerysCreek"/>
    <x v="43"/>
    <x v="37"/>
    <x v="5"/>
    <s v="NA"/>
    <s v="NA"/>
    <s v="NNE"/>
    <n v="15"/>
    <s v="NA"/>
    <s v="NNE"/>
    <n v="0"/>
    <n v="11"/>
    <n v="100"/>
    <n v="92"/>
    <n v="1024.0999999999999"/>
    <n v="1021"/>
    <s v="NA"/>
    <s v="NA"/>
    <n v="12.3"/>
    <n v="15.5"/>
    <s v="Yes"/>
    <s v="NA"/>
    <s v="NA"/>
    <m/>
  </r>
  <r>
    <x v="30"/>
    <s v="Canberra"/>
    <x v="44"/>
    <x v="46"/>
    <x v="15"/>
    <n v="0.6"/>
    <n v="2.4"/>
    <s v="NNW"/>
    <n v="13"/>
    <s v="E"/>
    <s v="SSE"/>
    <n v="6"/>
    <n v="6"/>
    <n v="100"/>
    <n v="79"/>
    <n v="1021.6"/>
    <n v="1020"/>
    <n v="8"/>
    <n v="4"/>
    <n v="6.8"/>
    <n v="11.9"/>
    <s v="Yes"/>
    <n v="0.2"/>
    <s v="No"/>
    <m/>
  </r>
  <r>
    <x v="30"/>
    <s v="BadgerysCreek"/>
    <x v="45"/>
    <x v="15"/>
    <x v="16"/>
    <s v="NA"/>
    <s v="NA"/>
    <s v="NE"/>
    <n v="15"/>
    <s v="WSW"/>
    <s v="ENE"/>
    <n v="6"/>
    <n v="7"/>
    <n v="100"/>
    <n v="69"/>
    <n v="1020.4"/>
    <n v="1017.7"/>
    <s v="NA"/>
    <s v="NA"/>
    <n v="13.5"/>
    <n v="18.899999999999999"/>
    <s v="NA"/>
    <n v="0"/>
    <s v="No"/>
    <m/>
  </r>
  <r>
    <x v="31"/>
    <s v="Penrith"/>
    <x v="27"/>
    <x v="5"/>
    <x v="2"/>
    <s v="NA"/>
    <s v="NA"/>
    <s v="NW"/>
    <n v="11"/>
    <s v="NNW"/>
    <s v="NW"/>
    <n v="6"/>
    <n v="4"/>
    <n v="98"/>
    <n v="62"/>
    <s v="NA"/>
    <s v="NA"/>
    <s v="NA"/>
    <s v="NA"/>
    <n v="8.6999999999999993"/>
    <n v="18.8"/>
    <s v="No"/>
    <n v="0.4"/>
    <s v="No"/>
    <m/>
  </r>
  <r>
    <x v="31"/>
    <s v="Richmond"/>
    <x v="46"/>
    <x v="7"/>
    <x v="0"/>
    <n v="1.3"/>
    <s v="NA"/>
    <s v="S"/>
    <n v="13"/>
    <s v="NA"/>
    <s v="SW"/>
    <n v="0"/>
    <n v="7"/>
    <n v="100"/>
    <n v="66"/>
    <n v="1020"/>
    <n v="1016.6"/>
    <s v="NA"/>
    <s v="NA"/>
    <n v="8.5"/>
    <n v="17.600000000000001"/>
    <s v="No"/>
    <n v="0"/>
    <s v="No"/>
    <m/>
  </r>
  <r>
    <x v="31"/>
    <s v="BadgerysCreek"/>
    <x v="47"/>
    <x v="47"/>
    <x v="0"/>
    <s v="NA"/>
    <s v="NA"/>
    <s v="NNE"/>
    <n v="15"/>
    <s v="NA"/>
    <s v="NA"/>
    <n v="0"/>
    <n v="0"/>
    <n v="100"/>
    <n v="56"/>
    <n v="1020.2"/>
    <n v="1016.8"/>
    <s v="NA"/>
    <s v="NA"/>
    <n v="9.1999999999999993"/>
    <n v="19.3"/>
    <s v="No"/>
    <n v="0.2"/>
    <s v="No"/>
    <m/>
  </r>
  <r>
    <x v="32"/>
    <s v="Launceston"/>
    <x v="9"/>
    <x v="48"/>
    <x v="0"/>
    <s v="NA"/>
    <s v="NA"/>
    <s v="ESE"/>
    <n v="11"/>
    <s v="NA"/>
    <s v="NA"/>
    <n v="0"/>
    <n v="0"/>
    <n v="99"/>
    <n v="97"/>
    <n v="1007.9"/>
    <n v="1005"/>
    <s v="NA"/>
    <s v="NA"/>
    <n v="4.0999999999999996"/>
    <n v="7.7"/>
    <s v="No"/>
    <n v="10.199999999999999"/>
    <s v="Yes"/>
    <m/>
  </r>
  <r>
    <x v="32"/>
    <s v="Brisbane"/>
    <x v="48"/>
    <x v="15"/>
    <x v="2"/>
    <n v="1.4"/>
    <n v="1"/>
    <s v="W"/>
    <n v="13"/>
    <s v="SW"/>
    <s v="ENE"/>
    <n v="7"/>
    <n v="6"/>
    <n v="91"/>
    <n v="70"/>
    <n v="1018.4"/>
    <n v="1014.5"/>
    <n v="7"/>
    <n v="7"/>
    <n v="12.7"/>
    <n v="19.100000000000001"/>
    <s v="No"/>
    <n v="0"/>
    <s v="No"/>
    <m/>
  </r>
  <r>
    <x v="33"/>
    <s v="Richmond"/>
    <x v="49"/>
    <x v="49"/>
    <x v="0"/>
    <n v="0.8"/>
    <s v="NA"/>
    <s v="NNE"/>
    <n v="13"/>
    <s v="NA"/>
    <s v="NE"/>
    <n v="0"/>
    <n v="2"/>
    <n v="99"/>
    <n v="47"/>
    <n v="1013.1"/>
    <n v="1008.7"/>
    <s v="NA"/>
    <s v="NA"/>
    <n v="8.6999999999999993"/>
    <n v="18"/>
    <s v="No"/>
    <n v="0"/>
    <s v="No"/>
    <m/>
  </r>
  <r>
    <x v="34"/>
    <s v="Richmond"/>
    <x v="50"/>
    <x v="0"/>
    <x v="0"/>
    <s v="NA"/>
    <s v="NA"/>
    <s v="ESE"/>
    <n v="11"/>
    <s v="NA"/>
    <s v="WSW"/>
    <n v="0"/>
    <n v="6"/>
    <n v="99"/>
    <n v="63"/>
    <n v="1008.5"/>
    <n v="1005.3"/>
    <s v="NA"/>
    <s v="NA"/>
    <n v="8.8000000000000007"/>
    <n v="15"/>
    <s v="No"/>
    <n v="0"/>
    <s v="No"/>
    <m/>
  </r>
  <r>
    <x v="34"/>
    <s v="Dartmoor"/>
    <x v="12"/>
    <x v="43"/>
    <x v="17"/>
    <n v="0.2"/>
    <n v="8.4"/>
    <s v="ESE"/>
    <n v="11"/>
    <s v="NA"/>
    <s v="NA"/>
    <n v="0"/>
    <n v="0"/>
    <n v="99"/>
    <n v="74"/>
    <n v="1008.5"/>
    <n v="1006.3"/>
    <s v="NA"/>
    <s v="NA"/>
    <n v="2.9"/>
    <n v="14.2"/>
    <s v="No"/>
    <n v="0"/>
    <s v="No"/>
    <m/>
  </r>
  <r>
    <x v="34"/>
    <s v="BadgerysCreek"/>
    <x v="51"/>
    <x v="30"/>
    <x v="2"/>
    <s v="NA"/>
    <s v="NA"/>
    <s v="WSW"/>
    <n v="13"/>
    <s v="SW"/>
    <s v="NA"/>
    <n v="9"/>
    <n v="0"/>
    <n v="97"/>
    <n v="67"/>
    <n v="1008.3"/>
    <n v="1005.5"/>
    <s v="NA"/>
    <s v="NA"/>
    <n v="9.6999999999999993"/>
    <n v="15.6"/>
    <s v="No"/>
    <n v="0"/>
    <s v="No"/>
    <m/>
  </r>
  <r>
    <x v="34"/>
    <s v="Tuggeranong"/>
    <x v="52"/>
    <x v="50"/>
    <x v="0"/>
    <s v="NA"/>
    <s v="NA"/>
    <s v="NE"/>
    <n v="13"/>
    <s v="NA"/>
    <s v="WSW"/>
    <n v="0"/>
    <n v="6"/>
    <n v="88"/>
    <n v="55"/>
    <n v="1009"/>
    <n v="1005.5"/>
    <s v="NA"/>
    <s v="NA"/>
    <n v="6.7"/>
    <n v="12.9"/>
    <s v="No"/>
    <n v="1.2"/>
    <s v="Yes"/>
    <m/>
  </r>
  <r>
    <x v="34"/>
    <s v="Watsonia"/>
    <x v="6"/>
    <x v="34"/>
    <x v="0"/>
    <n v="1.6"/>
    <n v="1.1000000000000001"/>
    <s v="SSW"/>
    <n v="13"/>
    <s v="NE"/>
    <s v="WSW"/>
    <n v="4"/>
    <n v="6"/>
    <n v="99"/>
    <n v="71"/>
    <n v="1008.3"/>
    <n v="1006.1"/>
    <n v="7"/>
    <n v="7"/>
    <n v="5.9"/>
    <n v="13"/>
    <s v="No"/>
    <n v="0.2"/>
    <s v="No"/>
    <m/>
  </r>
  <r>
    <x v="34"/>
    <s v="Launceston"/>
    <x v="53"/>
    <x v="46"/>
    <x v="18"/>
    <s v="NA"/>
    <s v="NA"/>
    <s v="SE"/>
    <n v="13"/>
    <s v="NE"/>
    <s v="WNW"/>
    <n v="4"/>
    <n v="4"/>
    <n v="98"/>
    <n v="92"/>
    <n v="1009"/>
    <n v="1006.6"/>
    <s v="NA"/>
    <s v="NA"/>
    <n v="7.4"/>
    <n v="12.4"/>
    <s v="Yes"/>
    <n v="1.8"/>
    <s v="Yes"/>
    <m/>
  </r>
  <r>
    <x v="35"/>
    <s v="Penrith"/>
    <x v="54"/>
    <x v="34"/>
    <x v="2"/>
    <s v="NA"/>
    <s v="NA"/>
    <s v="SSW"/>
    <n v="11"/>
    <s v="NA"/>
    <s v="WNW"/>
    <n v="0"/>
    <n v="4"/>
    <n v="97"/>
    <n v="62"/>
    <s v="NA"/>
    <s v="NA"/>
    <s v="NA"/>
    <s v="NA"/>
    <n v="5.4"/>
    <n v="12.4"/>
    <s v="No"/>
    <n v="0"/>
    <s v="No"/>
    <m/>
  </r>
  <r>
    <x v="36"/>
    <s v="Albury"/>
    <x v="55"/>
    <x v="51"/>
    <x v="2"/>
    <s v="NA"/>
    <s v="NA"/>
    <s v="ESE"/>
    <n v="13"/>
    <s v="NA"/>
    <s v="SE"/>
    <n v="0"/>
    <n v="7"/>
    <n v="84"/>
    <n v="54"/>
    <n v="1032"/>
    <n v="1028.5999999999999"/>
    <s v="NA"/>
    <s v="NA"/>
    <n v="3.8"/>
    <n v="14.3"/>
    <s v="No"/>
    <n v="0"/>
    <s v="No"/>
    <m/>
  </r>
  <r>
    <x v="37"/>
    <s v="Albury"/>
    <x v="56"/>
    <x v="52"/>
    <x v="0"/>
    <s v="NA"/>
    <s v="NA"/>
    <s v="E"/>
    <n v="13"/>
    <s v="NA"/>
    <s v="SSE"/>
    <n v="0"/>
    <n v="9"/>
    <n v="93"/>
    <n v="62"/>
    <n v="1028.7"/>
    <n v="1023.8"/>
    <s v="NA"/>
    <s v="NA"/>
    <n v="4.8"/>
    <n v="13.4"/>
    <s v="No"/>
    <n v="0.6"/>
    <s v="No"/>
    <m/>
  </r>
  <r>
    <x v="38"/>
    <s v="Launceston"/>
    <x v="57"/>
    <x v="22"/>
    <x v="19"/>
    <s v="NA"/>
    <s v="NA"/>
    <s v="E"/>
    <n v="11"/>
    <s v="ENE"/>
    <s v="NW"/>
    <n v="4"/>
    <n v="2"/>
    <n v="99"/>
    <n v="62"/>
    <n v="1001.4"/>
    <n v="1001.8"/>
    <s v="NA"/>
    <s v="NA"/>
    <n v="3.9"/>
    <n v="12.5"/>
    <s v="No"/>
    <n v="0"/>
    <s v="No"/>
    <m/>
  </r>
  <r>
    <x v="39"/>
    <s v="Canberra"/>
    <x v="58"/>
    <x v="53"/>
    <x v="0"/>
    <n v="1.2"/>
    <n v="5.7"/>
    <s v="SE"/>
    <n v="13"/>
    <s v="ESE"/>
    <s v="SW"/>
    <n v="6"/>
    <n v="6"/>
    <n v="94"/>
    <n v="52"/>
    <n v="1011.3"/>
    <n v="1009.3"/>
    <n v="8"/>
    <n v="2"/>
    <n v="1.6"/>
    <n v="10.5"/>
    <s v="No"/>
    <n v="0"/>
    <s v="No"/>
    <m/>
  </r>
  <r>
    <x v="40"/>
    <s v="Launceston"/>
    <x v="59"/>
    <x v="54"/>
    <x v="0"/>
    <s v="NA"/>
    <s v="NA"/>
    <s v="ESE"/>
    <n v="13"/>
    <s v="E"/>
    <s v="NNE"/>
    <n v="6"/>
    <n v="6"/>
    <n v="97"/>
    <n v="55"/>
    <n v="1021.8"/>
    <n v="1019.8"/>
    <s v="NA"/>
    <s v="NA"/>
    <n v="0.4"/>
    <n v="10.6"/>
    <s v="No"/>
    <n v="0"/>
    <s v="No"/>
    <m/>
  </r>
  <r>
    <x v="41"/>
    <s v="BadgerysCreek"/>
    <x v="38"/>
    <x v="26"/>
    <x v="2"/>
    <s v="NA"/>
    <s v="NA"/>
    <s v="ENE"/>
    <n v="15"/>
    <s v="SW"/>
    <s v="NE"/>
    <n v="6"/>
    <n v="7"/>
    <n v="99"/>
    <n v="39"/>
    <n v="1026.4000000000001"/>
    <n v="1021.8"/>
    <s v="NA"/>
    <s v="NA"/>
    <n v="5.5"/>
    <n v="16.7"/>
    <s v="No"/>
    <n v="0"/>
    <s v="No"/>
    <m/>
  </r>
  <r>
    <x v="42"/>
    <s v="Albury"/>
    <x v="37"/>
    <x v="55"/>
    <x v="0"/>
    <s v="NA"/>
    <s v="NA"/>
    <s v="SSE"/>
    <n v="13"/>
    <s v="NA"/>
    <s v="E"/>
    <n v="0"/>
    <n v="2"/>
    <n v="85"/>
    <n v="74"/>
    <n v="1018"/>
    <n v="1013.7"/>
    <n v="5"/>
    <s v="NA"/>
    <n v="4.4000000000000004"/>
    <n v="9.6"/>
    <s v="No"/>
    <n v="0"/>
    <s v="No"/>
    <m/>
  </r>
  <r>
    <x v="42"/>
    <s v="BadgerysCreek"/>
    <x v="60"/>
    <x v="56"/>
    <x v="0"/>
    <s v="NA"/>
    <s v="NA"/>
    <s v="N"/>
    <n v="15"/>
    <s v="N"/>
    <s v="NNW"/>
    <n v="11"/>
    <n v="2"/>
    <n v="100"/>
    <n v="87"/>
    <n v="1019.2"/>
    <n v="1014.3"/>
    <s v="NA"/>
    <s v="NA"/>
    <n v="6.7"/>
    <n v="11.2"/>
    <s v="No"/>
    <n v="5.2"/>
    <s v="Yes"/>
    <m/>
  </r>
  <r>
    <x v="43"/>
    <s v="WaggaWagga"/>
    <x v="61"/>
    <x v="42"/>
    <x v="20"/>
    <n v="1"/>
    <n v="9.4"/>
    <s v="ESE"/>
    <n v="13"/>
    <s v="NA"/>
    <s v="WNW"/>
    <n v="0"/>
    <n v="7"/>
    <n v="82"/>
    <n v="45"/>
    <n v="1026.3"/>
    <n v="1023"/>
    <n v="0"/>
    <n v="2"/>
    <n v="4.2"/>
    <n v="12.9"/>
    <s v="Yes"/>
    <n v="0"/>
    <s v="No"/>
    <m/>
  </r>
  <r>
    <x v="44"/>
    <s v="Albury"/>
    <x v="62"/>
    <x v="57"/>
    <x v="0"/>
    <s v="NA"/>
    <s v="NA"/>
    <s v="ESE"/>
    <n v="15"/>
    <s v="S"/>
    <s v="E"/>
    <n v="2"/>
    <n v="7"/>
    <n v="91"/>
    <n v="48"/>
    <n v="1021.6"/>
    <n v="1018.5"/>
    <s v="NA"/>
    <s v="NA"/>
    <n v="2"/>
    <n v="12.1"/>
    <s v="No"/>
    <n v="0.2"/>
    <s v="No"/>
    <m/>
  </r>
  <r>
    <x v="45"/>
    <s v="Penrith"/>
    <x v="9"/>
    <x v="58"/>
    <x v="2"/>
    <s v="NA"/>
    <s v="NA"/>
    <s v="W"/>
    <n v="11"/>
    <s v="N"/>
    <s v="SW"/>
    <n v="4"/>
    <n v="6"/>
    <n v="97"/>
    <n v="50"/>
    <s v="NA"/>
    <s v="NA"/>
    <s v="NA"/>
    <s v="NA"/>
    <n v="6"/>
    <n v="16.8"/>
    <s v="No"/>
    <n v="0"/>
    <s v="No"/>
    <m/>
  </r>
  <r>
    <x v="45"/>
    <s v="Richmond"/>
    <x v="63"/>
    <x v="33"/>
    <x v="0"/>
    <n v="7.6"/>
    <s v="NA"/>
    <s v="WSW"/>
    <n v="13"/>
    <s v="NA"/>
    <s v="WSW"/>
    <n v="0"/>
    <n v="6"/>
    <n v="99"/>
    <n v="48"/>
    <n v="1020.1"/>
    <n v="1016.4"/>
    <s v="NA"/>
    <s v="NA"/>
    <n v="5.0999999999999996"/>
    <n v="17.100000000000001"/>
    <s v="No"/>
    <n v="0"/>
    <s v="No"/>
    <m/>
  </r>
  <r>
    <x v="46"/>
    <s v="Albury"/>
    <x v="41"/>
    <x v="59"/>
    <x v="0"/>
    <s v="NA"/>
    <s v="NA"/>
    <s v="WNW"/>
    <n v="15"/>
    <s v="NA"/>
    <s v="S"/>
    <n v="0"/>
    <n v="6"/>
    <n v="85"/>
    <n v="58"/>
    <n v="1029.8"/>
    <n v="1027.2"/>
    <s v="NA"/>
    <n v="2"/>
    <n v="6"/>
    <n v="14.4"/>
    <s v="No"/>
    <n v="0"/>
    <s v="No"/>
    <m/>
  </r>
  <r>
    <x v="47"/>
    <s v="Tuggeranong"/>
    <x v="64"/>
    <x v="7"/>
    <x v="21"/>
    <s v="NA"/>
    <s v="NA"/>
    <s v="S"/>
    <n v="13"/>
    <s v="NA"/>
    <s v="S"/>
    <n v="0"/>
    <n v="9"/>
    <n v="97"/>
    <n v="100"/>
    <n v="1011.5"/>
    <n v="1009.3"/>
    <s v="NA"/>
    <s v="NA"/>
    <n v="17.2"/>
    <n v="18.2"/>
    <s v="Yes"/>
    <n v="54"/>
    <s v="Yes"/>
    <m/>
  </r>
  <r>
    <x v="48"/>
    <s v="Richmond"/>
    <x v="65"/>
    <x v="60"/>
    <x v="2"/>
    <n v="2.8"/>
    <s v="NA"/>
    <s v="NW"/>
    <n v="13"/>
    <s v="NA"/>
    <s v="NA"/>
    <n v="0"/>
    <n v="0"/>
    <n v="92"/>
    <n v="84"/>
    <n v="1012"/>
    <n v="1010.1"/>
    <s v="NA"/>
    <s v="NA"/>
    <n v="20.399999999999999"/>
    <n v="22.1"/>
    <s v="No"/>
    <n v="11.8"/>
    <s v="Yes"/>
    <m/>
  </r>
  <r>
    <x v="49"/>
    <s v="Launceston"/>
    <x v="66"/>
    <x v="61"/>
    <x v="0"/>
    <s v="NA"/>
    <s v="NA"/>
    <s v="NW"/>
    <n v="11"/>
    <s v="NA"/>
    <s v="NNW"/>
    <n v="0"/>
    <n v="4"/>
    <n v="78"/>
    <n v="71"/>
    <n v="1028.2"/>
    <n v="1025.8"/>
    <s v="NA"/>
    <s v="NA"/>
    <n v="15"/>
    <n v="18.5"/>
    <s v="No"/>
    <n v="0.1"/>
    <s v="No"/>
    <m/>
  </r>
  <r>
    <x v="50"/>
    <s v="Launceston"/>
    <x v="29"/>
    <x v="4"/>
    <x v="0"/>
    <s v="NA"/>
    <s v="NA"/>
    <s v="N"/>
    <n v="11"/>
    <s v="E"/>
    <s v="NNW"/>
    <n v="4"/>
    <n v="7"/>
    <n v="82"/>
    <n v="49"/>
    <n v="1027.5"/>
    <n v="1025.2"/>
    <s v="NA"/>
    <s v="NA"/>
    <n v="14.8"/>
    <n v="23.4"/>
    <s v="No"/>
    <n v="0"/>
    <s v="No"/>
    <m/>
  </r>
  <r>
    <x v="51"/>
    <s v="Albury"/>
    <x v="11"/>
    <x v="26"/>
    <x v="0"/>
    <s v="NA"/>
    <s v="NA"/>
    <s v="SSE"/>
    <n v="15"/>
    <s v="E"/>
    <s v="S"/>
    <n v="4"/>
    <n v="9"/>
    <n v="78"/>
    <n v="49"/>
    <n v="1026.5"/>
    <n v="1023"/>
    <s v="NA"/>
    <s v="NA"/>
    <n v="10.4"/>
    <n v="16.899999999999999"/>
    <s v="No"/>
    <n v="0"/>
    <s v="No"/>
    <m/>
  </r>
  <r>
    <x v="52"/>
    <s v="Albury"/>
    <x v="46"/>
    <x v="61"/>
    <x v="0"/>
    <s v="NA"/>
    <s v="NA"/>
    <s v="ESE"/>
    <n v="13"/>
    <s v="NA"/>
    <s v="ESE"/>
    <n v="0"/>
    <n v="2"/>
    <n v="99"/>
    <n v="53"/>
    <n v="1026.8"/>
    <n v="1024.4000000000001"/>
    <n v="8"/>
    <s v="NA"/>
    <n v="9.4"/>
    <n v="19"/>
    <s v="No"/>
    <n v="0.2"/>
    <s v="No"/>
    <m/>
  </r>
  <r>
    <x v="52"/>
    <s v="Richmond"/>
    <x v="52"/>
    <x v="62"/>
    <x v="0"/>
    <n v="3"/>
    <s v="NA"/>
    <s v="NE"/>
    <n v="13"/>
    <s v="NA"/>
    <s v="NA"/>
    <n v="0"/>
    <n v="0"/>
    <n v="86"/>
    <n v="71"/>
    <n v="1025.9000000000001"/>
    <n v="1024.9000000000001"/>
    <s v="NA"/>
    <s v="NA"/>
    <n v="12.7"/>
    <n v="18.5"/>
    <s v="No"/>
    <n v="0"/>
    <s v="No"/>
    <m/>
  </r>
  <r>
    <x v="52"/>
    <s v="WaggaWagga"/>
    <x v="52"/>
    <x v="47"/>
    <x v="0"/>
    <n v="1"/>
    <n v="10.199999999999999"/>
    <s v="NE"/>
    <n v="13"/>
    <s v="NA"/>
    <s v="SW"/>
    <n v="0"/>
    <n v="6"/>
    <n v="84"/>
    <n v="46"/>
    <n v="1026.5"/>
    <n v="1024.2"/>
    <n v="1"/>
    <n v="1"/>
    <n v="11.5"/>
    <n v="19.100000000000001"/>
    <s v="No"/>
    <n v="0"/>
    <s v="No"/>
    <m/>
  </r>
  <r>
    <x v="53"/>
    <s v="Albury"/>
    <x v="67"/>
    <x v="63"/>
    <x v="0"/>
    <s v="NA"/>
    <s v="NA"/>
    <s v="SSW"/>
    <n v="15"/>
    <s v="NE"/>
    <s v="ESE"/>
    <n v="7"/>
    <n v="9"/>
    <n v="97"/>
    <n v="47"/>
    <n v="1026.7"/>
    <n v="1024.3"/>
    <n v="6"/>
    <s v="NA"/>
    <n v="10"/>
    <n v="20.3"/>
    <s v="No"/>
    <n v="0"/>
    <s v="No"/>
    <m/>
  </r>
  <r>
    <x v="54"/>
    <s v="Brisbane"/>
    <x v="68"/>
    <x v="64"/>
    <x v="22"/>
    <n v="4.8"/>
    <n v="0.9"/>
    <s v="ESE"/>
    <n v="13"/>
    <s v="WSW"/>
    <s v="E"/>
    <n v="4"/>
    <n v="7"/>
    <n v="91"/>
    <n v="87"/>
    <n v="1021.3"/>
    <n v="1017.3"/>
    <n v="8"/>
    <n v="7"/>
    <n v="19.399999999999999"/>
    <n v="20.3"/>
    <s v="Yes"/>
    <n v="8.4"/>
    <s v="Yes"/>
    <m/>
  </r>
  <r>
    <x v="55"/>
    <s v="Albury"/>
    <x v="69"/>
    <x v="15"/>
    <x v="0"/>
    <s v="NA"/>
    <s v="NA"/>
    <s v="SSE"/>
    <n v="13"/>
    <s v="NA"/>
    <s v="NA"/>
    <n v="0"/>
    <n v="0"/>
    <n v="84"/>
    <n v="59"/>
    <n v="1023.7"/>
    <n v="1021.1"/>
    <n v="6"/>
    <n v="1"/>
    <n v="13"/>
    <n v="18.600000000000001"/>
    <s v="No"/>
    <n v="0"/>
    <s v="No"/>
    <m/>
  </r>
  <r>
    <x v="56"/>
    <s v="Albury"/>
    <x v="70"/>
    <x v="8"/>
    <x v="2"/>
    <s v="NA"/>
    <s v="NA"/>
    <s v="SE"/>
    <n v="15"/>
    <s v="E"/>
    <s v="SE"/>
    <n v="7"/>
    <n v="7"/>
    <n v="99"/>
    <n v="46"/>
    <n v="1021.2"/>
    <n v="1017.1"/>
    <n v="8"/>
    <s v="NA"/>
    <n v="5.7"/>
    <n v="17.100000000000001"/>
    <s v="No"/>
    <n v="0"/>
    <s v="No"/>
    <m/>
  </r>
  <r>
    <x v="57"/>
    <s v="Albury"/>
    <x v="71"/>
    <x v="65"/>
    <x v="0"/>
    <s v="NA"/>
    <s v="NA"/>
    <s v="SE"/>
    <n v="13"/>
    <s v="NA"/>
    <s v="ENE"/>
    <n v="0"/>
    <n v="2"/>
    <n v="83"/>
    <n v="44"/>
    <n v="1019.9"/>
    <n v="1017.3"/>
    <s v="NA"/>
    <s v="NA"/>
    <n v="8.1"/>
    <n v="18.100000000000001"/>
    <s v="No"/>
    <n v="0"/>
    <s v="No"/>
    <m/>
  </r>
  <r>
    <x v="57"/>
    <s v="Launceston"/>
    <x v="54"/>
    <x v="29"/>
    <x v="0"/>
    <s v="NA"/>
    <s v="NA"/>
    <s v="SE"/>
    <n v="13"/>
    <s v="NA"/>
    <s v="SSE"/>
    <n v="0"/>
    <n v="7"/>
    <n v="94"/>
    <n v="49"/>
    <n v="1019"/>
    <n v="1017.3"/>
    <s v="NA"/>
    <s v="NA"/>
    <n v="5.2"/>
    <n v="16"/>
    <s v="No"/>
    <n v="0"/>
    <s v="No"/>
    <m/>
  </r>
  <r>
    <x v="58"/>
    <s v="Launceston"/>
    <x v="60"/>
    <x v="66"/>
    <x v="0"/>
    <s v="NA"/>
    <s v="NA"/>
    <s v="NNW"/>
    <n v="9"/>
    <s v="E"/>
    <s v="NNW"/>
    <n v="2"/>
    <n v="4"/>
    <n v="90"/>
    <n v="53"/>
    <n v="1022"/>
    <n v="1020.2"/>
    <s v="NA"/>
    <s v="NA"/>
    <n v="6.7"/>
    <n v="16.399999999999999"/>
    <s v="No"/>
    <n v="0"/>
    <s v="No"/>
    <m/>
  </r>
  <r>
    <x v="58"/>
    <s v="Albury"/>
    <x v="35"/>
    <x v="67"/>
    <x v="0"/>
    <s v="NA"/>
    <s v="NA"/>
    <s v="ESE"/>
    <n v="13"/>
    <s v="NA"/>
    <s v="SW"/>
    <n v="0"/>
    <n v="4"/>
    <n v="84"/>
    <n v="51"/>
    <n v="1021.6"/>
    <n v="1018.9"/>
    <s v="NA"/>
    <s v="NA"/>
    <n v="8.1999999999999993"/>
    <n v="16.3"/>
    <s v="No"/>
    <n v="0"/>
    <s v="No"/>
    <m/>
  </r>
  <r>
    <x v="58"/>
    <s v="Watsonia"/>
    <x v="72"/>
    <x v="68"/>
    <x v="2"/>
    <n v="1"/>
    <n v="6.4"/>
    <s v="NNE"/>
    <n v="13"/>
    <s v="NE"/>
    <s v="SSE"/>
    <n v="6"/>
    <n v="6"/>
    <n v="100"/>
    <n v="68"/>
    <n v="1021.4"/>
    <n v="1018.8"/>
    <n v="1"/>
    <n v="6"/>
    <n v="6.7"/>
    <n v="16.3"/>
    <s v="No"/>
    <n v="0.2"/>
    <s v="No"/>
    <m/>
  </r>
  <r>
    <x v="58"/>
    <s v="Brisbane"/>
    <x v="73"/>
    <x v="14"/>
    <x v="0"/>
    <n v="2.8"/>
    <n v="0"/>
    <s v="SW"/>
    <n v="13"/>
    <s v="SSW"/>
    <s v="W"/>
    <n v="6"/>
    <n v="4"/>
    <n v="73"/>
    <n v="56"/>
    <n v="1019.1"/>
    <n v="1016.5"/>
    <n v="8"/>
    <n v="8"/>
    <n v="15"/>
    <n v="19.8"/>
    <s v="No"/>
    <n v="0"/>
    <s v="No"/>
    <m/>
  </r>
  <r>
    <x v="59"/>
    <s v="Launceston"/>
    <x v="71"/>
    <x v="0"/>
    <x v="0"/>
    <s v="NA"/>
    <s v="NA"/>
    <s v="N"/>
    <n v="13"/>
    <s v="NE"/>
    <s v="NNW"/>
    <n v="2"/>
    <n v="6"/>
    <n v="96"/>
    <n v="73"/>
    <n v="1022.3"/>
    <n v="1019.3"/>
    <s v="NA"/>
    <s v="NA"/>
    <n v="5.0999999999999996"/>
    <n v="15"/>
    <s v="No"/>
    <n v="0"/>
    <s v="No"/>
    <m/>
  </r>
  <r>
    <x v="59"/>
    <s v="BadgerysCreek"/>
    <x v="74"/>
    <x v="69"/>
    <x v="0"/>
    <s v="NA"/>
    <s v="NA"/>
    <s v="SW"/>
    <n v="15"/>
    <s v="SW"/>
    <s v="NA"/>
    <n v="6"/>
    <n v="0"/>
    <n v="99"/>
    <n v="67"/>
    <n v="1020.3"/>
    <n v="1017.3"/>
    <s v="NA"/>
    <s v="NA"/>
    <n v="11.7"/>
    <n v="17"/>
    <s v="No"/>
    <n v="0"/>
    <s v="No"/>
    <m/>
  </r>
  <r>
    <x v="60"/>
    <s v="Launceston"/>
    <x v="75"/>
    <x v="70"/>
    <x v="0"/>
    <s v="NA"/>
    <s v="NA"/>
    <s v="ENE"/>
    <n v="9"/>
    <s v="E"/>
    <s v="N"/>
    <n v="6"/>
    <n v="4"/>
    <n v="99"/>
    <n v="64"/>
    <n v="1020.4"/>
    <n v="1019.2"/>
    <s v="NA"/>
    <s v="NA"/>
    <n v="5"/>
    <n v="13.9"/>
    <s v="No"/>
    <n v="0"/>
    <s v="No"/>
    <m/>
  </r>
  <r>
    <x v="61"/>
    <s v="Mildura"/>
    <x v="76"/>
    <x v="63"/>
    <x v="0"/>
    <n v="2"/>
    <n v="7.6"/>
    <s v="SSE"/>
    <n v="13"/>
    <s v="W"/>
    <s v="N"/>
    <n v="4"/>
    <n v="7"/>
    <n v="77"/>
    <n v="33"/>
    <n v="1024.5"/>
    <n v="1021.6"/>
    <n v="7"/>
    <s v="NA"/>
    <n v="8.6999999999999993"/>
    <n v="20.5"/>
    <s v="No"/>
    <n v="0"/>
    <s v="No"/>
    <m/>
  </r>
  <r>
    <x v="62"/>
    <s v="Albury"/>
    <x v="37"/>
    <x v="68"/>
    <x v="0"/>
    <s v="NA"/>
    <s v="NA"/>
    <s v="N"/>
    <n v="13"/>
    <s v="NA"/>
    <s v="WSW"/>
    <n v="0"/>
    <n v="4"/>
    <n v="88"/>
    <n v="44"/>
    <n v="1023.8"/>
    <n v="1020.4"/>
    <s v="NA"/>
    <s v="NA"/>
    <n v="6.8"/>
    <n v="16.100000000000001"/>
    <s v="No"/>
    <n v="0"/>
    <s v="No"/>
    <m/>
  </r>
  <r>
    <x v="62"/>
    <s v="Richmond"/>
    <x v="6"/>
    <x v="61"/>
    <x v="23"/>
    <n v="1.6"/>
    <s v="NA"/>
    <s v="NNW"/>
    <n v="13"/>
    <s v="NA"/>
    <s v="NA"/>
    <n v="0"/>
    <n v="0"/>
    <n v="99"/>
    <n v="54"/>
    <n v="1024"/>
    <n v="1020"/>
    <s v="NA"/>
    <s v="NA"/>
    <n v="8.3000000000000007"/>
    <n v="18.8"/>
    <s v="Yes"/>
    <n v="0"/>
    <s v="No"/>
    <m/>
  </r>
  <r>
    <x v="62"/>
    <s v="Nuriootpa"/>
    <x v="20"/>
    <x v="67"/>
    <x v="0"/>
    <n v="1.2"/>
    <n v="0"/>
    <s v="SE"/>
    <n v="13"/>
    <s v="E"/>
    <s v="SW"/>
    <n v="4"/>
    <n v="7"/>
    <n v="62"/>
    <n v="39"/>
    <n v="1022.7"/>
    <n v="1020.5"/>
    <n v="7"/>
    <n v="6"/>
    <n v="12.7"/>
    <n v="17.100000000000001"/>
    <s v="No"/>
    <n v="0"/>
    <s v="No"/>
    <m/>
  </r>
  <r>
    <x v="63"/>
    <s v="Albury"/>
    <x v="35"/>
    <x v="26"/>
    <x v="0"/>
    <s v="NA"/>
    <s v="NA"/>
    <s v="SSE"/>
    <n v="15"/>
    <s v="NA"/>
    <s v="SSE"/>
    <n v="0"/>
    <n v="9"/>
    <n v="92"/>
    <n v="42"/>
    <n v="1022.3"/>
    <n v="1019.3"/>
    <n v="1"/>
    <s v="NA"/>
    <n v="7.6"/>
    <n v="17.5"/>
    <s v="No"/>
    <n v="0"/>
    <s v="No"/>
    <m/>
  </r>
  <r>
    <x v="64"/>
    <s v="Launceston"/>
    <x v="58"/>
    <x v="71"/>
    <x v="0"/>
    <s v="NA"/>
    <s v="NA"/>
    <s v="E"/>
    <n v="13"/>
    <s v="E"/>
    <s v="ESE"/>
    <n v="4"/>
    <n v="7"/>
    <n v="88"/>
    <n v="55"/>
    <n v="1026.5"/>
    <n v="1022.9"/>
    <s v="NA"/>
    <s v="NA"/>
    <n v="1.6"/>
    <n v="12.5"/>
    <s v="No"/>
    <n v="0"/>
    <s v="No"/>
    <m/>
  </r>
  <r>
    <x v="65"/>
    <s v="Watsonia"/>
    <x v="77"/>
    <x v="44"/>
    <x v="24"/>
    <n v="1.8"/>
    <n v="0"/>
    <s v="ENE"/>
    <n v="11"/>
    <s v="ENE"/>
    <s v="SW"/>
    <n v="4"/>
    <n v="7"/>
    <n v="100"/>
    <n v="100"/>
    <n v="1008.4"/>
    <n v="1005.2"/>
    <n v="8"/>
    <n v="8"/>
    <n v="11.4"/>
    <n v="13.9"/>
    <s v="Yes"/>
    <n v="3.6"/>
    <s v="Yes"/>
    <m/>
  </r>
  <r>
    <x v="65"/>
    <s v="Williamtown"/>
    <x v="78"/>
    <x v="15"/>
    <x v="25"/>
    <n v="3.4"/>
    <n v="1.7"/>
    <s v="WNW"/>
    <n v="13"/>
    <s v="NA"/>
    <s v="NW"/>
    <n v="0"/>
    <n v="9"/>
    <n v="99"/>
    <n v="82"/>
    <n v="1011.7"/>
    <n v="1006.4"/>
    <n v="8"/>
    <n v="5"/>
    <n v="14.6"/>
    <n v="18.100000000000001"/>
    <s v="Yes"/>
    <n v="2.6"/>
    <s v="Yes"/>
    <m/>
  </r>
  <r>
    <x v="65"/>
    <s v="Brisbane"/>
    <x v="79"/>
    <x v="72"/>
    <x v="26"/>
    <n v="3"/>
    <n v="0.1"/>
    <s v="NNW"/>
    <n v="13"/>
    <s v="SW"/>
    <s v="NW"/>
    <n v="2"/>
    <n v="2"/>
    <n v="88"/>
    <n v="75"/>
    <n v="1013.3"/>
    <n v="1008.6"/>
    <n v="8"/>
    <n v="7"/>
    <n v="17.5"/>
    <n v="21"/>
    <s v="Yes"/>
    <n v="0"/>
    <s v="No"/>
    <m/>
  </r>
  <r>
    <x v="66"/>
    <s v="Albury"/>
    <x v="50"/>
    <x v="37"/>
    <x v="2"/>
    <s v="NA"/>
    <s v="NA"/>
    <s v="SSE"/>
    <n v="11"/>
    <s v="NA"/>
    <s v="SSE"/>
    <n v="0"/>
    <n v="9"/>
    <n v="92"/>
    <n v="59"/>
    <n v="1019.6"/>
    <n v="1018"/>
    <n v="8"/>
    <n v="8"/>
    <n v="9.6999999999999993"/>
    <n v="16.5"/>
    <s v="No"/>
    <n v="0"/>
    <s v="No"/>
    <m/>
  </r>
  <r>
    <x v="66"/>
    <s v="Launceston"/>
    <x v="80"/>
    <x v="73"/>
    <x v="0"/>
    <s v="NA"/>
    <s v="NA"/>
    <s v="E"/>
    <n v="13"/>
    <s v="E"/>
    <s v="ESE"/>
    <n v="7"/>
    <n v="6"/>
    <n v="92"/>
    <n v="65"/>
    <n v="1022.5"/>
    <n v="1020.3"/>
    <s v="NA"/>
    <s v="NA"/>
    <n v="5.9"/>
    <n v="13.6"/>
    <s v="No"/>
    <n v="4.2"/>
    <s v="Yes"/>
    <m/>
  </r>
  <r>
    <x v="67"/>
    <s v="Launceston"/>
    <x v="7"/>
    <x v="41"/>
    <x v="0"/>
    <s v="NA"/>
    <s v="NA"/>
    <s v="SSE"/>
    <n v="13"/>
    <s v="NA"/>
    <s v="N"/>
    <n v="0"/>
    <n v="4"/>
    <n v="97"/>
    <n v="70"/>
    <n v="1022.1"/>
    <n v="1019.6"/>
    <s v="NA"/>
    <s v="NA"/>
    <n v="7.9"/>
    <n v="14.1"/>
    <s v="No"/>
    <n v="0"/>
    <s v="No"/>
    <m/>
  </r>
  <r>
    <x v="68"/>
    <s v="Albury"/>
    <x v="49"/>
    <x v="37"/>
    <x v="0"/>
    <s v="NA"/>
    <s v="NA"/>
    <s v="SE"/>
    <n v="13"/>
    <s v="NA"/>
    <s v="SE"/>
    <n v="0"/>
    <n v="7"/>
    <n v="89"/>
    <n v="58"/>
    <n v="1020.7"/>
    <n v="1018.5"/>
    <s v="NA"/>
    <s v="NA"/>
    <n v="8.3000000000000007"/>
    <n v="16.100000000000001"/>
    <s v="No"/>
    <n v="0"/>
    <s v="No"/>
    <m/>
  </r>
  <r>
    <x v="68"/>
    <s v="WaggaWagga"/>
    <x v="5"/>
    <x v="74"/>
    <x v="0"/>
    <n v="2.2000000000000002"/>
    <n v="8.3000000000000007"/>
    <s v="E"/>
    <n v="13"/>
    <s v="ESE"/>
    <s v="N"/>
    <n v="6"/>
    <n v="4"/>
    <n v="79"/>
    <n v="58"/>
    <n v="1021"/>
    <n v="1018.7"/>
    <n v="5"/>
    <n v="7"/>
    <n v="9"/>
    <n v="16.600000000000001"/>
    <s v="No"/>
    <n v="0"/>
    <s v="No"/>
    <m/>
  </r>
  <r>
    <x v="68"/>
    <s v="Bendigo"/>
    <x v="81"/>
    <x v="9"/>
    <x v="0"/>
    <n v="1"/>
    <s v="NA"/>
    <s v="SSE"/>
    <n v="13"/>
    <s v="SSE"/>
    <s v="NA"/>
    <n v="9"/>
    <n v="0"/>
    <n v="92"/>
    <n v="69"/>
    <n v="1019.6"/>
    <n v="1017.7"/>
    <n v="2"/>
    <n v="6"/>
    <n v="9"/>
    <n v="15.5"/>
    <s v="No"/>
    <n v="0.2"/>
    <s v="No"/>
    <m/>
  </r>
  <r>
    <x v="68"/>
    <s v="Sale"/>
    <x v="46"/>
    <x v="9"/>
    <x v="23"/>
    <n v="1.2"/>
    <n v="7.8"/>
    <s v="SSE"/>
    <n v="13"/>
    <s v="NNW"/>
    <s v="E"/>
    <n v="7"/>
    <n v="7"/>
    <n v="96"/>
    <n v="70"/>
    <n v="1019.4"/>
    <n v="1017.2"/>
    <n v="6"/>
    <n v="7"/>
    <n v="9"/>
    <n v="15.3"/>
    <s v="Yes"/>
    <n v="0"/>
    <s v="No"/>
    <m/>
  </r>
  <r>
    <x v="69"/>
    <s v="Albury"/>
    <x v="7"/>
    <x v="8"/>
    <x v="0"/>
    <s v="NA"/>
    <s v="NA"/>
    <s v="W"/>
    <n v="13"/>
    <s v="NA"/>
    <s v="SSW"/>
    <n v="0"/>
    <n v="4"/>
    <n v="93"/>
    <n v="60"/>
    <n v="1022.3"/>
    <n v="1020.6"/>
    <s v="NA"/>
    <s v="NA"/>
    <n v="8.6"/>
    <n v="16.8"/>
    <s v="No"/>
    <n v="0"/>
    <s v="No"/>
    <m/>
  </r>
  <r>
    <x v="69"/>
    <s v="Dartmoor"/>
    <x v="5"/>
    <x v="75"/>
    <x v="2"/>
    <n v="0.8"/>
    <n v="0.1"/>
    <s v="WSW"/>
    <n v="13"/>
    <s v="NA"/>
    <s v="WNW"/>
    <n v="0"/>
    <n v="9"/>
    <n v="99"/>
    <n v="80"/>
    <n v="1022.8"/>
    <n v="1023"/>
    <s v="NA"/>
    <s v="NA"/>
    <n v="6.8"/>
    <n v="14.2"/>
    <s v="No"/>
    <n v="0.2"/>
    <s v="No"/>
    <m/>
  </r>
  <r>
    <x v="70"/>
    <s v="Watsonia"/>
    <x v="82"/>
    <x v="27"/>
    <x v="0"/>
    <n v="1.4"/>
    <n v="4.9000000000000004"/>
    <s v="ENE"/>
    <n v="13"/>
    <s v="E"/>
    <s v="ENE"/>
    <n v="6"/>
    <n v="9"/>
    <n v="100"/>
    <n v="79"/>
    <n v="1027.5"/>
    <n v="1025.2"/>
    <n v="8"/>
    <n v="2"/>
    <n v="7.2"/>
    <n v="12.6"/>
    <s v="No"/>
    <n v="0.2"/>
    <s v="No"/>
    <m/>
  </r>
  <r>
    <x v="71"/>
    <s v="Watsonia"/>
    <x v="50"/>
    <x v="76"/>
    <x v="2"/>
    <n v="2.2000000000000002"/>
    <n v="0"/>
    <s v="WSW"/>
    <n v="13"/>
    <s v="NA"/>
    <s v="NE"/>
    <n v="0"/>
    <n v="2"/>
    <n v="100"/>
    <n v="79"/>
    <n v="1024.4000000000001"/>
    <n v="1021.7"/>
    <n v="8"/>
    <n v="8"/>
    <n v="9.1999999999999993"/>
    <n v="11.5"/>
    <s v="No"/>
    <n v="0"/>
    <s v="No"/>
    <m/>
  </r>
  <r>
    <x v="72"/>
    <s v="Canberra"/>
    <x v="83"/>
    <x v="39"/>
    <x v="0"/>
    <n v="1.6"/>
    <n v="9.1"/>
    <s v="WNW"/>
    <n v="13"/>
    <s v="NA"/>
    <s v="NNW"/>
    <n v="0"/>
    <n v="6"/>
    <n v="93"/>
    <n v="55"/>
    <s v="NA"/>
    <n v="1014.7"/>
    <n v="5"/>
    <n v="1"/>
    <n v="5.8"/>
    <n v="14.2"/>
    <s v="No"/>
    <n v="0"/>
    <s v="No"/>
    <m/>
  </r>
  <r>
    <x v="73"/>
    <s v="Albury"/>
    <x v="76"/>
    <x v="30"/>
    <x v="0"/>
    <s v="NA"/>
    <s v="NA"/>
    <s v="SW"/>
    <n v="13"/>
    <s v="SE"/>
    <s v="ENE"/>
    <n v="7"/>
    <n v="7"/>
    <n v="97"/>
    <n v="61"/>
    <n v="1020.6"/>
    <n v="1020.4"/>
    <n v="8"/>
    <s v="NA"/>
    <n v="6.2"/>
    <n v="14.6"/>
    <s v="No"/>
    <n v="0"/>
    <s v="No"/>
    <m/>
  </r>
  <r>
    <x v="74"/>
    <s v="Cobar"/>
    <x v="84"/>
    <x v="42"/>
    <x v="0"/>
    <n v="2.2000000000000002"/>
    <n v="3.6"/>
    <s v="NE"/>
    <n v="13"/>
    <s v="S"/>
    <s v="SSW"/>
    <n v="4"/>
    <n v="6"/>
    <n v="91"/>
    <n v="60"/>
    <n v="1026"/>
    <n v="1023.3"/>
    <n v="4"/>
    <n v="7"/>
    <n v="7"/>
    <n v="13.2"/>
    <s v="No"/>
    <n v="0"/>
    <s v="No"/>
    <m/>
  </r>
  <r>
    <x v="74"/>
    <s v="WaggaWagga"/>
    <x v="85"/>
    <x v="41"/>
    <x v="0"/>
    <n v="0.6"/>
    <n v="8.8000000000000007"/>
    <s v="ENE"/>
    <n v="13"/>
    <s v="E"/>
    <s v="NA"/>
    <n v="6"/>
    <n v="0"/>
    <n v="75"/>
    <n v="46"/>
    <n v="1026.7"/>
    <n v="1024.5"/>
    <n v="1"/>
    <n v="3"/>
    <n v="6.7"/>
    <n v="13.8"/>
    <s v="No"/>
    <n v="0"/>
    <s v="No"/>
    <m/>
  </r>
  <r>
    <x v="74"/>
    <s v="Watsonia"/>
    <x v="86"/>
    <x v="31"/>
    <x v="27"/>
    <n v="1.2"/>
    <n v="2.1"/>
    <s v="NNW"/>
    <n v="13"/>
    <s v="SW"/>
    <s v="SSE"/>
    <n v="6"/>
    <n v="4"/>
    <n v="99"/>
    <n v="73"/>
    <n v="1027.0999999999999"/>
    <n v="1024.7"/>
    <n v="7"/>
    <n v="7"/>
    <n v="8.5"/>
    <n v="11.8"/>
    <s v="No"/>
    <n v="0.2"/>
    <s v="No"/>
    <m/>
  </r>
  <r>
    <x v="75"/>
    <s v="Launceston"/>
    <x v="87"/>
    <x v="77"/>
    <x v="3"/>
    <s v="NA"/>
    <s v="NA"/>
    <s v="WNW"/>
    <n v="13"/>
    <s v="NA"/>
    <s v="NA"/>
    <n v="0"/>
    <n v="0"/>
    <n v="97"/>
    <n v="98"/>
    <n v="1020.1"/>
    <n v="1013.3"/>
    <s v="NA"/>
    <s v="NA"/>
    <n v="4"/>
    <n v="9.5"/>
    <s v="No"/>
    <n v="8.8000000000000007"/>
    <s v="Yes"/>
    <m/>
  </r>
  <r>
    <x v="76"/>
    <s v="Launceston"/>
    <x v="88"/>
    <x v="78"/>
    <x v="0"/>
    <s v="NA"/>
    <s v="NA"/>
    <s v="SSW"/>
    <n v="13"/>
    <s v="NA"/>
    <s v="W"/>
    <n v="0"/>
    <n v="4"/>
    <n v="97"/>
    <n v="50"/>
    <n v="1023.2"/>
    <n v="1022.5"/>
    <s v="NA"/>
    <s v="NA"/>
    <n v="-1.4"/>
    <n v="12.8"/>
    <s v="No"/>
    <n v="0"/>
    <s v="No"/>
    <m/>
  </r>
  <r>
    <x v="77"/>
    <s v="Launceston"/>
    <x v="89"/>
    <x v="79"/>
    <x v="0"/>
    <s v="NA"/>
    <s v="NA"/>
    <s v="NW"/>
    <n v="9"/>
    <s v="NA"/>
    <s v="NW"/>
    <n v="0"/>
    <n v="4"/>
    <n v="98"/>
    <n v="62"/>
    <n v="1028.4000000000001"/>
    <n v="1028.3"/>
    <s v="NA"/>
    <s v="NA"/>
    <n v="0.4"/>
    <n v="13.2"/>
    <s v="No"/>
    <n v="0"/>
    <s v="No"/>
    <m/>
  </r>
  <r>
    <x v="77"/>
    <s v="Albury"/>
    <x v="62"/>
    <x v="34"/>
    <x v="0"/>
    <s v="NA"/>
    <s v="NA"/>
    <s v="ESE"/>
    <n v="11"/>
    <s v="NNW"/>
    <s v="SSE"/>
    <n v="6"/>
    <n v="9"/>
    <n v="83"/>
    <n v="47"/>
    <n v="1031.8"/>
    <n v="1030.7"/>
    <s v="NA"/>
    <s v="NA"/>
    <n v="4.0999999999999996"/>
    <n v="12"/>
    <s v="No"/>
    <n v="0"/>
    <s v="No"/>
    <m/>
  </r>
  <r>
    <x v="77"/>
    <s v="Canberra"/>
    <x v="90"/>
    <x v="76"/>
    <x v="0"/>
    <n v="1.8"/>
    <n v="9.6"/>
    <s v="SSW"/>
    <n v="13"/>
    <s v="NA"/>
    <s v="NNE"/>
    <n v="0"/>
    <n v="7"/>
    <s v="NA"/>
    <n v="41"/>
    <n v="1032"/>
    <n v="1030.4000000000001"/>
    <n v="0"/>
    <n v="0"/>
    <n v="2.8"/>
    <n v="11.1"/>
    <s v="No"/>
    <n v="0"/>
    <s v="No"/>
    <m/>
  </r>
  <r>
    <x v="78"/>
    <s v="Launceston"/>
    <x v="38"/>
    <x v="80"/>
    <x v="0"/>
    <s v="NA"/>
    <s v="NA"/>
    <s v="NNW"/>
    <n v="7"/>
    <s v="NA"/>
    <s v="SE"/>
    <n v="0"/>
    <n v="4"/>
    <n v="98"/>
    <n v="50"/>
    <n v="1035.0999999999999"/>
    <n v="1032.8"/>
    <s v="NA"/>
    <n v="1"/>
    <n v="1.7"/>
    <n v="14.2"/>
    <s v="No"/>
    <n v="0.8"/>
    <s v="No"/>
    <m/>
  </r>
  <r>
    <x v="78"/>
    <s v="Canberra"/>
    <x v="91"/>
    <x v="78"/>
    <x v="0"/>
    <n v="1.6"/>
    <n v="8.1999999999999993"/>
    <s v="ESE"/>
    <n v="13"/>
    <s v="NA"/>
    <s v="WSW"/>
    <n v="0"/>
    <n v="6"/>
    <s v="NA"/>
    <n v="43"/>
    <n v="1036.3"/>
    <n v="1032.7"/>
    <n v="0"/>
    <n v="0"/>
    <n v="2"/>
    <n v="12.7"/>
    <s v="No"/>
    <n v="0"/>
    <s v="No"/>
    <m/>
  </r>
  <r>
    <x v="78"/>
    <s v="Tuggeranong"/>
    <x v="92"/>
    <x v="46"/>
    <x v="16"/>
    <s v="NA"/>
    <s v="NA"/>
    <s v="WNW"/>
    <n v="13"/>
    <s v="NA"/>
    <s v="WNW"/>
    <n v="0"/>
    <n v="7"/>
    <n v="87"/>
    <n v="45"/>
    <n v="1036"/>
    <n v="1032.5999999999999"/>
    <s v="NA"/>
    <s v="NA"/>
    <n v="2.1"/>
    <n v="12.7"/>
    <s v="NA"/>
    <n v="0"/>
    <s v="No"/>
    <m/>
  </r>
  <r>
    <x v="79"/>
    <s v="Albury"/>
    <x v="93"/>
    <x v="81"/>
    <x v="0"/>
    <s v="NA"/>
    <s v="NA"/>
    <s v="SSE"/>
    <n v="11"/>
    <s v="SE"/>
    <s v="ESE"/>
    <n v="2"/>
    <n v="9"/>
    <n v="92"/>
    <n v="65"/>
    <n v="1032.3"/>
    <n v="1028.3"/>
    <n v="6"/>
    <n v="1"/>
    <n v="3.4"/>
    <n v="12.4"/>
    <s v="No"/>
    <n v="0"/>
    <s v="No"/>
    <m/>
  </r>
  <r>
    <x v="80"/>
    <s v="WaggaWagga"/>
    <x v="27"/>
    <x v="79"/>
    <x v="2"/>
    <n v="0.6"/>
    <n v="1"/>
    <s v="SE"/>
    <n v="13"/>
    <s v="WNW"/>
    <s v="NNW"/>
    <n v="2"/>
    <n v="6"/>
    <n v="96"/>
    <n v="80"/>
    <n v="1027.8"/>
    <n v="1027.0999999999999"/>
    <n v="7"/>
    <n v="6"/>
    <n v="9.3000000000000007"/>
    <n v="13.2"/>
    <s v="No"/>
    <n v="0.8"/>
    <s v="No"/>
    <m/>
  </r>
  <r>
    <x v="81"/>
    <s v="Watsonia"/>
    <x v="11"/>
    <x v="73"/>
    <x v="28"/>
    <n v="2"/>
    <n v="7.5"/>
    <s v="ENE"/>
    <n v="13"/>
    <s v="NE"/>
    <s v="ENE"/>
    <n v="6"/>
    <n v="6"/>
    <n v="100"/>
    <n v="60"/>
    <n v="1035.0999999999999"/>
    <n v="1034.2"/>
    <n v="2"/>
    <n v="4"/>
    <n v="6.7"/>
    <n v="13.4"/>
    <s v="Yes"/>
    <n v="0.2"/>
    <s v="No"/>
    <m/>
  </r>
  <r>
    <x v="82"/>
    <s v="Launceston"/>
    <x v="39"/>
    <x v="73"/>
    <x v="2"/>
    <s v="NA"/>
    <s v="NA"/>
    <s v="E"/>
    <n v="9"/>
    <s v="ENE"/>
    <s v="E"/>
    <n v="4"/>
    <n v="6"/>
    <n v="99"/>
    <n v="69"/>
    <n v="1040.5"/>
    <n v="1039.5999999999999"/>
    <s v="NA"/>
    <s v="NA"/>
    <n v="2.6"/>
    <n v="12.9"/>
    <s v="No"/>
    <n v="0"/>
    <s v="No"/>
    <m/>
  </r>
  <r>
    <x v="82"/>
    <s v="Albury"/>
    <x v="75"/>
    <x v="70"/>
    <x v="0"/>
    <s v="NA"/>
    <s v="NA"/>
    <s v="SE"/>
    <n v="15"/>
    <s v="NA"/>
    <s v="SE"/>
    <n v="0"/>
    <n v="7"/>
    <n v="94"/>
    <n v="61"/>
    <n v="1037.3"/>
    <n v="1035.2"/>
    <s v="NA"/>
    <s v="NA"/>
    <n v="6.1"/>
    <n v="14.7"/>
    <s v="No"/>
    <n v="0"/>
    <s v="No"/>
    <m/>
  </r>
  <r>
    <x v="83"/>
    <s v="Launceston"/>
    <x v="94"/>
    <x v="82"/>
    <x v="0"/>
    <s v="NA"/>
    <s v="NA"/>
    <s v="WNW"/>
    <n v="7"/>
    <s v="NA"/>
    <s v="NW"/>
    <n v="0"/>
    <n v="2"/>
    <n v="98"/>
    <n v="53"/>
    <n v="1023.3"/>
    <n v="1020"/>
    <s v="NA"/>
    <s v="NA"/>
    <n v="0.1"/>
    <n v="10.199999999999999"/>
    <s v="No"/>
    <n v="0.4"/>
    <s v="No"/>
    <m/>
  </r>
  <r>
    <x v="84"/>
    <s v="Penrith"/>
    <x v="93"/>
    <x v="79"/>
    <x v="2"/>
    <s v="NA"/>
    <s v="NA"/>
    <s v="WNW"/>
    <n v="13"/>
    <s v="WNW"/>
    <s v="N"/>
    <n v="4"/>
    <n v="9"/>
    <n v="99"/>
    <n v="43"/>
    <s v="NA"/>
    <s v="NA"/>
    <s v="NA"/>
    <s v="NA"/>
    <n v="2.2999999999999998"/>
    <n v="13.2"/>
    <s v="No"/>
    <n v="0.2"/>
    <s v="No"/>
    <m/>
  </r>
  <r>
    <x v="85"/>
    <s v="Launceston"/>
    <x v="95"/>
    <x v="57"/>
    <x v="29"/>
    <s v="NA"/>
    <s v="NA"/>
    <s v="E"/>
    <n v="7"/>
    <s v="NA"/>
    <s v="NE"/>
    <n v="0"/>
    <n v="4"/>
    <n v="99"/>
    <n v="82"/>
    <n v="1015.2"/>
    <n v="1015.3"/>
    <s v="NA"/>
    <s v="NA"/>
    <n v="7.8"/>
    <n v="10.8"/>
    <s v="Yes"/>
    <n v="4.2"/>
    <s v="Yes"/>
    <m/>
  </r>
  <r>
    <x v="85"/>
    <s v="Brisbane"/>
    <x v="31"/>
    <x v="6"/>
    <x v="17"/>
    <n v="0.2"/>
    <n v="1.4"/>
    <s v="SW"/>
    <n v="13"/>
    <s v="SW"/>
    <s v="NNE"/>
    <n v="2"/>
    <n v="4"/>
    <n v="90"/>
    <n v="73"/>
    <n v="1021.2"/>
    <n v="1018.5"/>
    <n v="8"/>
    <n v="7"/>
    <n v="11.2"/>
    <n v="18.100000000000001"/>
    <s v="No"/>
    <n v="2.2000000000000002"/>
    <s v="Yes"/>
    <m/>
  </r>
  <r>
    <x v="86"/>
    <s v="Launceston"/>
    <x v="96"/>
    <x v="31"/>
    <x v="22"/>
    <s v="NA"/>
    <s v="NA"/>
    <s v="E"/>
    <n v="9"/>
    <s v="ESE"/>
    <s v="ENE"/>
    <n v="2"/>
    <n v="4"/>
    <n v="100"/>
    <n v="71"/>
    <n v="1023.3"/>
    <n v="1022.6"/>
    <s v="NA"/>
    <s v="NA"/>
    <n v="1.4"/>
    <n v="11.7"/>
    <s v="Yes"/>
    <n v="0"/>
    <s v="No"/>
    <m/>
  </r>
  <r>
    <x v="86"/>
    <s v="Albury"/>
    <x v="97"/>
    <x v="83"/>
    <x v="4"/>
    <s v="NA"/>
    <s v="NA"/>
    <s v="NNE"/>
    <n v="13"/>
    <s v="NA"/>
    <s v="SW"/>
    <n v="0"/>
    <n v="6"/>
    <n v="99"/>
    <n v="67"/>
    <n v="1025.2"/>
    <n v="1024.3"/>
    <n v="7"/>
    <n v="7"/>
    <n v="5.5"/>
    <n v="10.4"/>
    <s v="Yes"/>
    <n v="0.2"/>
    <s v="No"/>
    <m/>
  </r>
  <r>
    <x v="86"/>
    <s v="Adelaide"/>
    <x v="81"/>
    <x v="84"/>
    <x v="27"/>
    <n v="0.2"/>
    <n v="2"/>
    <s v="N"/>
    <n v="13"/>
    <s v="WSW"/>
    <s v="N"/>
    <n v="2"/>
    <n v="7"/>
    <n v="94"/>
    <n v="68"/>
    <n v="1025.0999999999999"/>
    <n v="1024"/>
    <s v="NA"/>
    <s v="NA"/>
    <n v="6.4"/>
    <n v="11.9"/>
    <s v="No"/>
    <n v="0"/>
    <s v="No"/>
    <m/>
  </r>
  <r>
    <x v="87"/>
    <s v="Launceston"/>
    <x v="98"/>
    <x v="85"/>
    <x v="0"/>
    <s v="NA"/>
    <s v="NA"/>
    <s v="E"/>
    <n v="9"/>
    <s v="N"/>
    <s v="NW"/>
    <n v="2"/>
    <n v="2"/>
    <n v="100"/>
    <n v="85"/>
    <n v="1025"/>
    <n v="1022.2"/>
    <s v="NA"/>
    <s v="NA"/>
    <n v="0.1"/>
    <n v="7.8"/>
    <s v="No"/>
    <n v="0"/>
    <s v="No"/>
    <m/>
  </r>
  <r>
    <x v="87"/>
    <s v="Richmond"/>
    <x v="42"/>
    <x v="86"/>
    <x v="0"/>
    <n v="1"/>
    <s v="NA"/>
    <s v="NNW"/>
    <n v="11"/>
    <s v="NA"/>
    <s v="N"/>
    <n v="0"/>
    <n v="4"/>
    <n v="99"/>
    <n v="74"/>
    <n v="1027.3"/>
    <n v="1024.2"/>
    <s v="NA"/>
    <s v="NA"/>
    <n v="5.5"/>
    <n v="10.5"/>
    <s v="No"/>
    <n v="1"/>
    <s v="No"/>
    <m/>
  </r>
  <r>
    <x v="87"/>
    <s v="Brisbane"/>
    <x v="99"/>
    <x v="40"/>
    <x v="2"/>
    <n v="1.6"/>
    <n v="0"/>
    <s v="SW"/>
    <n v="13"/>
    <s v="SW"/>
    <s v="SW"/>
    <n v="4"/>
    <n v="2"/>
    <n v="74"/>
    <n v="69"/>
    <n v="1026.2"/>
    <n v="1023.3"/>
    <n v="8"/>
    <n v="8"/>
    <n v="13.2"/>
    <n v="15.7"/>
    <s v="No"/>
    <n v="8.6"/>
    <s v="Yes"/>
    <m/>
  </r>
  <r>
    <x v="87"/>
    <s v="BadgerysCreek"/>
    <x v="71"/>
    <x v="87"/>
    <x v="0"/>
    <s v="NA"/>
    <s v="NA"/>
    <s v="W"/>
    <n v="15"/>
    <s v="NA"/>
    <s v="NA"/>
    <n v="0"/>
    <n v="0"/>
    <n v="95"/>
    <n v="72"/>
    <n v="1027.2"/>
    <n v="1023.9"/>
    <s v="NA"/>
    <s v="NA"/>
    <n v="6.5"/>
    <n v="12"/>
    <s v="No"/>
    <n v="1.6"/>
    <s v="Yes"/>
    <m/>
  </r>
  <r>
    <x v="88"/>
    <s v="Albury"/>
    <x v="100"/>
    <x v="88"/>
    <x v="0"/>
    <s v="NA"/>
    <s v="NA"/>
    <s v="NNW"/>
    <n v="11"/>
    <s v="NA"/>
    <s v="SW"/>
    <n v="0"/>
    <n v="2"/>
    <n v="99"/>
    <n v="76"/>
    <n v="1030.5"/>
    <n v="1029.8"/>
    <n v="8"/>
    <s v="NA"/>
    <n v="3.7"/>
    <n v="10"/>
    <s v="No"/>
    <n v="0"/>
    <s v="No"/>
    <m/>
  </r>
  <r>
    <x v="88"/>
    <s v="Launceston"/>
    <x v="56"/>
    <x v="73"/>
    <x v="0"/>
    <s v="NA"/>
    <s v="NA"/>
    <s v="E"/>
    <n v="13"/>
    <s v="E"/>
    <s v="NA"/>
    <n v="2"/>
    <n v="0"/>
    <n v="100"/>
    <n v="62"/>
    <n v="1026"/>
    <n v="1025.9000000000001"/>
    <s v="NA"/>
    <s v="NA"/>
    <n v="0.9"/>
    <n v="12.8"/>
    <s v="No"/>
    <n v="0.4"/>
    <s v="No"/>
    <m/>
  </r>
  <r>
    <x v="89"/>
    <s v="Launceston"/>
    <x v="62"/>
    <x v="89"/>
    <x v="3"/>
    <s v="NA"/>
    <s v="NA"/>
    <s v="N"/>
    <n v="9"/>
    <s v="SE"/>
    <s v="NNW"/>
    <n v="2"/>
    <n v="4"/>
    <n v="100"/>
    <n v="79"/>
    <n v="1029"/>
    <n v="1025.5999999999999"/>
    <s v="NA"/>
    <s v="NA"/>
    <n v="0"/>
    <n v="9.3000000000000007"/>
    <s v="No"/>
    <n v="0.2"/>
    <s v="No"/>
    <m/>
  </r>
  <r>
    <x v="89"/>
    <s v="Albury"/>
    <x v="54"/>
    <x v="86"/>
    <x v="0"/>
    <s v="NA"/>
    <s v="NA"/>
    <s v="E"/>
    <n v="13"/>
    <s v="SSE"/>
    <s v="NA"/>
    <n v="4"/>
    <n v="0"/>
    <n v="99"/>
    <n v="77"/>
    <n v="1032.5"/>
    <n v="1029"/>
    <n v="8"/>
    <s v="NA"/>
    <n v="3.1"/>
    <n v="10"/>
    <s v="No"/>
    <n v="0.2"/>
    <s v="No"/>
    <m/>
  </r>
  <r>
    <x v="90"/>
    <s v="Penrith"/>
    <x v="49"/>
    <x v="20"/>
    <x v="0"/>
    <s v="NA"/>
    <s v="NA"/>
    <s v="NW"/>
    <n v="13"/>
    <s v="NNE"/>
    <s v="SSW"/>
    <n v="7"/>
    <n v="6"/>
    <n v="99"/>
    <n v="70"/>
    <s v="NA"/>
    <s v="NA"/>
    <s v="NA"/>
    <s v="NA"/>
    <n v="8.1"/>
    <n v="14"/>
    <s v="No"/>
    <n v="2.6"/>
    <s v="Yes"/>
    <m/>
  </r>
  <r>
    <x v="90"/>
    <s v="Watsonia"/>
    <x v="44"/>
    <x v="34"/>
    <x v="0"/>
    <n v="0.8"/>
    <n v="2"/>
    <s v="ENE"/>
    <n v="13"/>
    <s v="ENE"/>
    <s v="NA"/>
    <n v="7"/>
    <n v="0"/>
    <n v="100"/>
    <n v="57"/>
    <n v="1027.2"/>
    <n v="1022.7"/>
    <n v="7"/>
    <n v="7"/>
    <n v="4.8"/>
    <n v="11.9"/>
    <s v="No"/>
    <n v="0.2"/>
    <s v="No"/>
    <m/>
  </r>
  <r>
    <x v="91"/>
    <s v="Launceston"/>
    <x v="87"/>
    <x v="79"/>
    <x v="3"/>
    <s v="NA"/>
    <s v="NA"/>
    <s v="NW"/>
    <n v="11"/>
    <s v="SW"/>
    <s v="NNW"/>
    <n v="2"/>
    <n v="4"/>
    <n v="100"/>
    <n v="61"/>
    <n v="1025"/>
    <n v="1024.5"/>
    <s v="NA"/>
    <s v="NA"/>
    <n v="1.4"/>
    <n v="13"/>
    <s v="No"/>
    <n v="0.2"/>
    <s v="No"/>
    <m/>
  </r>
  <r>
    <x v="91"/>
    <s v="Watsonia"/>
    <x v="101"/>
    <x v="31"/>
    <x v="0"/>
    <n v="1.4"/>
    <n v="0.7"/>
    <s v="NE"/>
    <n v="13"/>
    <s v="NA"/>
    <s v="E"/>
    <n v="0"/>
    <n v="4"/>
    <n v="99"/>
    <n v="84"/>
    <n v="1027.0999999999999"/>
    <n v="1026.2"/>
    <n v="7"/>
    <n v="7"/>
    <n v="5.0999999999999996"/>
    <n v="11.9"/>
    <s v="No"/>
    <n v="0.2"/>
    <s v="No"/>
    <m/>
  </r>
  <r>
    <x v="92"/>
    <s v="Launceston"/>
    <x v="38"/>
    <x v="27"/>
    <x v="2"/>
    <s v="NA"/>
    <s v="NA"/>
    <s v="E"/>
    <n v="9"/>
    <s v="NA"/>
    <s v="NA"/>
    <n v="0"/>
    <n v="0"/>
    <n v="99"/>
    <n v="62"/>
    <n v="1030.9000000000001"/>
    <n v="1029.2"/>
    <s v="NA"/>
    <s v="NA"/>
    <n v="1.3"/>
    <n v="12.3"/>
    <s v="No"/>
    <n v="0.1"/>
    <s v="No"/>
    <m/>
  </r>
  <r>
    <x v="92"/>
    <s v="Albury"/>
    <x v="37"/>
    <x v="70"/>
    <x v="3"/>
    <s v="NA"/>
    <s v="NA"/>
    <s v="ESE"/>
    <n v="13"/>
    <s v="NA"/>
    <s v="NE"/>
    <n v="0"/>
    <n v="6"/>
    <n v="99"/>
    <n v="50"/>
    <n v="1029.5"/>
    <n v="1026.5999999999999"/>
    <n v="5"/>
    <s v="NA"/>
    <n v="4.0999999999999996"/>
    <n v="14.6"/>
    <s v="No"/>
    <n v="0"/>
    <s v="No"/>
    <m/>
  </r>
  <r>
    <x v="93"/>
    <s v="Launceston"/>
    <x v="93"/>
    <x v="82"/>
    <x v="19"/>
    <s v="NA"/>
    <s v="NA"/>
    <s v="ENE"/>
    <n v="9"/>
    <s v="ESE"/>
    <s v="SSE"/>
    <n v="4"/>
    <n v="4"/>
    <n v="98"/>
    <n v="80"/>
    <n v="1032.9000000000001"/>
    <n v="1030.2"/>
    <s v="NA"/>
    <s v="NA"/>
    <n v="3.2"/>
    <n v="10.8"/>
    <s v="No"/>
    <n v="0.8"/>
    <s v="No"/>
    <m/>
  </r>
  <r>
    <x v="93"/>
    <s v="Albury"/>
    <x v="102"/>
    <x v="90"/>
    <x v="0"/>
    <s v="NA"/>
    <s v="NA"/>
    <s v="ENE"/>
    <n v="15"/>
    <s v="NA"/>
    <s v="ESE"/>
    <n v="0"/>
    <n v="7"/>
    <n v="90"/>
    <n v="57"/>
    <n v="1030.9000000000001"/>
    <n v="1027.0999999999999"/>
    <s v="NA"/>
    <s v="NA"/>
    <n v="4.8"/>
    <n v="14.1"/>
    <s v="No"/>
    <n v="0"/>
    <s v="No"/>
    <m/>
  </r>
  <r>
    <x v="94"/>
    <s v="Albury"/>
    <x v="80"/>
    <x v="43"/>
    <x v="2"/>
    <s v="NA"/>
    <s v="NA"/>
    <s v="SE"/>
    <n v="13"/>
    <s v="E"/>
    <s v="NA"/>
    <n v="9"/>
    <n v="0"/>
    <n v="99"/>
    <n v="62"/>
    <n v="1024.3"/>
    <n v="1021"/>
    <n v="8"/>
    <s v="NA"/>
    <n v="5.9"/>
    <n v="15.1"/>
    <s v="No"/>
    <n v="0"/>
    <s v="No"/>
    <m/>
  </r>
  <r>
    <x v="95"/>
    <s v="Launceston"/>
    <x v="62"/>
    <x v="73"/>
    <x v="0"/>
    <s v="NA"/>
    <s v="NA"/>
    <s v="NW"/>
    <n v="9"/>
    <s v="E"/>
    <s v="NW"/>
    <n v="2"/>
    <n v="6"/>
    <n v="98"/>
    <n v="57"/>
    <n v="1025.5"/>
    <n v="1023.8"/>
    <s v="NA"/>
    <s v="NA"/>
    <n v="2"/>
    <n v="12.5"/>
    <s v="No"/>
    <n v="0.2"/>
    <s v="No"/>
    <m/>
  </r>
  <r>
    <x v="95"/>
    <s v="Mildura"/>
    <x v="33"/>
    <x v="78"/>
    <x v="0"/>
    <n v="1.2"/>
    <n v="0"/>
    <s v="SSE"/>
    <n v="13"/>
    <s v="ESE"/>
    <s v="NNW"/>
    <n v="2"/>
    <n v="6"/>
    <n v="87"/>
    <n v="60"/>
    <n v="1028.9000000000001"/>
    <n v="1027.2"/>
    <n v="7"/>
    <n v="8"/>
    <n v="10.5"/>
    <n v="12.8"/>
    <s v="No"/>
    <n v="0"/>
    <s v="No"/>
    <m/>
  </r>
  <r>
    <x v="96"/>
    <s v="WaggaWagga"/>
    <x v="103"/>
    <x v="46"/>
    <x v="0"/>
    <n v="0.4"/>
    <n v="9.1999999999999993"/>
    <s v="E"/>
    <n v="11"/>
    <s v="E"/>
    <s v="WSW"/>
    <n v="7"/>
    <n v="4"/>
    <n v="85"/>
    <n v="58"/>
    <n v="1029.2"/>
    <n v="1025.7"/>
    <n v="1"/>
    <n v="1"/>
    <n v="4.3"/>
    <n v="12.3"/>
    <s v="No"/>
    <n v="0"/>
    <s v="No"/>
    <m/>
  </r>
  <r>
    <x v="96"/>
    <s v="Albury"/>
    <x v="55"/>
    <x v="91"/>
    <x v="0"/>
    <s v="NA"/>
    <s v="NA"/>
    <s v="E"/>
    <n v="15"/>
    <s v="ESE"/>
    <s v="NA"/>
    <n v="6"/>
    <n v="0"/>
    <n v="99"/>
    <n v="69"/>
    <n v="1029.2"/>
    <n v="1025.9000000000001"/>
    <n v="8"/>
    <n v="4"/>
    <n v="2.8"/>
    <n v="10.8"/>
    <s v="No"/>
    <n v="0"/>
    <s v="No"/>
    <m/>
  </r>
  <r>
    <x v="97"/>
    <s v="Brisbane"/>
    <x v="104"/>
    <x v="92"/>
    <x v="0"/>
    <n v="3.8"/>
    <n v="9.9"/>
    <s v="NNE"/>
    <n v="13"/>
    <s v="SW"/>
    <s v="NNE"/>
    <n v="4"/>
    <n v="4"/>
    <n v="71"/>
    <n v="33"/>
    <n v="1025.5"/>
    <n v="1021"/>
    <n v="1"/>
    <n v="1"/>
    <n v="13.4"/>
    <n v="22.9"/>
    <s v="No"/>
    <n v="0"/>
    <s v="No"/>
    <m/>
  </r>
  <r>
    <x v="98"/>
    <s v="Launceston"/>
    <x v="40"/>
    <x v="73"/>
    <x v="17"/>
    <s v="NA"/>
    <s v="NA"/>
    <s v="SSE"/>
    <n v="13"/>
    <s v="NA"/>
    <s v="SE"/>
    <n v="0"/>
    <n v="7"/>
    <n v="99"/>
    <n v="55"/>
    <n v="1020"/>
    <n v="1021"/>
    <s v="NA"/>
    <s v="NA"/>
    <n v="6.7"/>
    <n v="13.4"/>
    <s v="No"/>
    <n v="0.4"/>
    <s v="No"/>
    <m/>
  </r>
  <r>
    <x v="99"/>
    <s v="Launceston"/>
    <x v="93"/>
    <x v="93"/>
    <x v="3"/>
    <s v="NA"/>
    <s v="NA"/>
    <s v="ENE"/>
    <n v="9"/>
    <s v="E"/>
    <s v="NA"/>
    <n v="4"/>
    <n v="0"/>
    <n v="99"/>
    <n v="53"/>
    <n v="1029"/>
    <n v="1027"/>
    <s v="NA"/>
    <s v="NA"/>
    <n v="2.2999999999999998"/>
    <n v="13.9"/>
    <s v="No"/>
    <n v="0"/>
    <s v="No"/>
    <m/>
  </r>
  <r>
    <x v="99"/>
    <s v="WaggaWagga"/>
    <x v="105"/>
    <x v="94"/>
    <x v="0"/>
    <n v="0.2"/>
    <n v="8.8000000000000007"/>
    <s v="NE"/>
    <n v="13"/>
    <s v="NE"/>
    <s v="WSW"/>
    <n v="6"/>
    <n v="2"/>
    <n v="69"/>
    <n v="60"/>
    <n v="1029.2"/>
    <n v="1027.3"/>
    <n v="1"/>
    <n v="1"/>
    <n v="1.6"/>
    <n v="11.8"/>
    <s v="No"/>
    <n v="0"/>
    <s v="No"/>
    <m/>
  </r>
  <r>
    <x v="100"/>
    <s v="Launceston"/>
    <x v="106"/>
    <x v="95"/>
    <x v="0"/>
    <s v="NA"/>
    <s v="NA"/>
    <s v="NNW"/>
    <n v="7"/>
    <s v="NA"/>
    <s v="NA"/>
    <n v="0"/>
    <n v="0"/>
    <n v="99"/>
    <n v="64"/>
    <n v="1030.5999999999999"/>
    <n v="1030"/>
    <s v="NA"/>
    <s v="NA"/>
    <n v="5.0999999999999996"/>
    <n v="16.399999999999999"/>
    <s v="No"/>
    <n v="0"/>
    <s v="No"/>
    <m/>
  </r>
  <r>
    <x v="101"/>
    <s v="Watsonia"/>
    <x v="31"/>
    <x v="77"/>
    <x v="30"/>
    <n v="0.2"/>
    <n v="0"/>
    <s v="SW"/>
    <n v="13"/>
    <s v="SSW"/>
    <s v="NA"/>
    <n v="9"/>
    <n v="0"/>
    <n v="100"/>
    <n v="75"/>
    <n v="1035.7"/>
    <n v="1033.5999999999999"/>
    <n v="8"/>
    <n v="8"/>
    <n v="9.8000000000000007"/>
    <n v="11.5"/>
    <s v="Yes"/>
    <n v="0"/>
    <s v="No"/>
    <m/>
  </r>
  <r>
    <x v="102"/>
    <s v="Canberra"/>
    <x v="88"/>
    <x v="93"/>
    <x v="2"/>
    <n v="2.4"/>
    <n v="9.3000000000000007"/>
    <s v="ESE"/>
    <n v="13"/>
    <s v="SE"/>
    <s v="S"/>
    <n v="9"/>
    <n v="4"/>
    <n v="89"/>
    <n v="30"/>
    <n v="1036.2"/>
    <n v="1034.0999999999999"/>
    <n v="0"/>
    <n v="1"/>
    <n v="3.6"/>
    <n v="13.3"/>
    <s v="No"/>
    <n v="0"/>
    <s v="No"/>
    <m/>
  </r>
  <r>
    <x v="103"/>
    <s v="Penrith"/>
    <x v="107"/>
    <x v="74"/>
    <x v="0"/>
    <s v="NA"/>
    <s v="NA"/>
    <s v="NE"/>
    <n v="13"/>
    <s v="SSW"/>
    <s v="WSW"/>
    <n v="6"/>
    <n v="4"/>
    <n v="96"/>
    <n v="61"/>
    <s v="NA"/>
    <s v="NA"/>
    <s v="NA"/>
    <s v="NA"/>
    <n v="11.7"/>
    <n v="16.2"/>
    <s v="No"/>
    <n v="2.2000000000000002"/>
    <s v="Yes"/>
    <m/>
  </r>
  <r>
    <x v="103"/>
    <s v="Richmond"/>
    <x v="33"/>
    <x v="95"/>
    <x v="3"/>
    <n v="1"/>
    <s v="NA"/>
    <s v="ENE"/>
    <n v="13"/>
    <s v="NA"/>
    <s v="NE"/>
    <n v="0"/>
    <n v="4"/>
    <n v="99"/>
    <n v="63"/>
    <n v="1036.0999999999999"/>
    <n v="1032.4000000000001"/>
    <s v="NA"/>
    <s v="NA"/>
    <n v="11.2"/>
    <n v="16.3"/>
    <s v="No"/>
    <s v="NA"/>
    <s v="NA"/>
    <m/>
  </r>
  <r>
    <x v="103"/>
    <s v="Albury"/>
    <x v="108"/>
    <x v="51"/>
    <x v="2"/>
    <s v="NA"/>
    <s v="NA"/>
    <s v="SSE"/>
    <n v="15"/>
    <s v="NA"/>
    <s v="ESE"/>
    <n v="0"/>
    <n v="7"/>
    <n v="85"/>
    <n v="52"/>
    <n v="1036.0999999999999"/>
    <n v="1031.5"/>
    <s v="NA"/>
    <s v="NA"/>
    <n v="4"/>
    <n v="14.7"/>
    <s v="No"/>
    <n v="0"/>
    <s v="No"/>
    <m/>
  </r>
  <r>
    <x v="104"/>
    <s v="Watsonia"/>
    <x v="75"/>
    <x v="73"/>
    <x v="2"/>
    <n v="2"/>
    <n v="0.1"/>
    <s v="NE"/>
    <n v="11"/>
    <s v="NE"/>
    <s v="NA"/>
    <n v="2"/>
    <n v="0"/>
    <n v="100"/>
    <n v="68"/>
    <n v="1027.3"/>
    <n v="1021.8"/>
    <n v="7"/>
    <n v="8"/>
    <n v="4.9000000000000004"/>
    <n v="13.8"/>
    <s v="No"/>
    <n v="2.8"/>
    <s v="Yes"/>
    <m/>
  </r>
  <r>
    <x v="104"/>
    <s v="Launceston"/>
    <x v="84"/>
    <x v="44"/>
    <x v="0"/>
    <s v="NA"/>
    <s v="NA"/>
    <s v="ESE"/>
    <n v="11"/>
    <s v="NA"/>
    <s v="NNE"/>
    <n v="0"/>
    <n v="4"/>
    <n v="93"/>
    <n v="64"/>
    <n v="1030.2"/>
    <n v="1026"/>
    <s v="NA"/>
    <s v="NA"/>
    <n v="7.1"/>
    <n v="13.4"/>
    <s v="No"/>
    <n v="0"/>
    <s v="No"/>
    <m/>
  </r>
  <r>
    <x v="104"/>
    <s v="Albury"/>
    <x v="37"/>
    <x v="96"/>
    <x v="0"/>
    <s v="NA"/>
    <s v="NA"/>
    <s v="ESE"/>
    <n v="15"/>
    <s v="N"/>
    <s v="ESE"/>
    <n v="4"/>
    <n v="6"/>
    <n v="80"/>
    <n v="67"/>
    <n v="1027.8"/>
    <n v="1022.3"/>
    <s v="NA"/>
    <n v="8"/>
    <n v="5.8"/>
    <n v="12.2"/>
    <s v="No"/>
    <n v="6.2"/>
    <s v="Yes"/>
    <m/>
  </r>
  <r>
    <x v="104"/>
    <s v="BadgerysCreek"/>
    <x v="43"/>
    <x v="96"/>
    <x v="31"/>
    <s v="NA"/>
    <s v="NA"/>
    <s v="SE"/>
    <n v="15"/>
    <s v="NA"/>
    <s v="NA"/>
    <n v="0"/>
    <s v="NA"/>
    <n v="100"/>
    <n v="100"/>
    <n v="1030.3"/>
    <n v="1025"/>
    <s v="NA"/>
    <s v="NA"/>
    <n v="10.4"/>
    <n v="12.3"/>
    <s v="Yes"/>
    <n v="21"/>
    <s v="Yes"/>
    <m/>
  </r>
  <r>
    <x v="105"/>
    <s v="Penrith"/>
    <x v="69"/>
    <x v="97"/>
    <x v="32"/>
    <s v="NA"/>
    <s v="NA"/>
    <s v="N"/>
    <n v="11"/>
    <s v="NA"/>
    <s v="NA"/>
    <s v="NA"/>
    <n v="0"/>
    <s v="NA"/>
    <n v="100"/>
    <s v="NA"/>
    <s v="NA"/>
    <s v="NA"/>
    <s v="NA"/>
    <s v="NA"/>
    <n v="13.1"/>
    <s v="Yes"/>
    <s v="NA"/>
    <s v="NA"/>
    <m/>
  </r>
  <r>
    <x v="106"/>
    <s v="WaggaWagga"/>
    <x v="62"/>
    <x v="34"/>
    <x v="0"/>
    <n v="1.2"/>
    <n v="9.5"/>
    <s v="NNE"/>
    <n v="13"/>
    <s v="ENE"/>
    <s v="NNE"/>
    <n v="7"/>
    <n v="7"/>
    <n v="84"/>
    <n v="45"/>
    <n v="1027"/>
    <n v="1023.4"/>
    <n v="1"/>
    <n v="1"/>
    <n v="4.5"/>
    <n v="12.6"/>
    <s v="No"/>
    <n v="0"/>
    <s v="No"/>
    <m/>
  </r>
  <r>
    <x v="106"/>
    <s v="Launceston"/>
    <x v="109"/>
    <x v="98"/>
    <x v="0"/>
    <s v="NA"/>
    <s v="NA"/>
    <s v="NNW"/>
    <n v="13"/>
    <s v="NA"/>
    <s v="NNW"/>
    <n v="0"/>
    <n v="7"/>
    <n v="98"/>
    <n v="68"/>
    <n v="1026.7"/>
    <n v="1023.4"/>
    <s v="NA"/>
    <s v="NA"/>
    <n v="0.8"/>
    <n v="9.9"/>
    <s v="No"/>
    <n v="0"/>
    <s v="No"/>
    <m/>
  </r>
  <r>
    <x v="106"/>
    <s v="Albury"/>
    <x v="98"/>
    <x v="34"/>
    <x v="2"/>
    <s v="NA"/>
    <s v="NA"/>
    <s v="ESE"/>
    <n v="15"/>
    <s v="NA"/>
    <s v="SW"/>
    <n v="0"/>
    <n v="9"/>
    <n v="83"/>
    <n v="54"/>
    <n v="1026.9000000000001"/>
    <n v="1023.3"/>
    <s v="NA"/>
    <n v="8"/>
    <n v="4.5999999999999996"/>
    <n v="12.7"/>
    <s v="No"/>
    <n v="0"/>
    <s v="No"/>
    <m/>
  </r>
  <r>
    <x v="107"/>
    <s v="Launceston"/>
    <x v="85"/>
    <x v="98"/>
    <x v="0"/>
    <s v="NA"/>
    <s v="NA"/>
    <s v="SSE"/>
    <n v="13"/>
    <s v="N"/>
    <s v="NA"/>
    <n v="2"/>
    <n v="0"/>
    <n v="97"/>
    <n v="84"/>
    <n v="1020.1"/>
    <n v="1018"/>
    <s v="NA"/>
    <s v="NA"/>
    <n v="3.9"/>
    <n v="10"/>
    <s v="No"/>
    <n v="2.2000000000000002"/>
    <s v="Yes"/>
    <m/>
  </r>
  <r>
    <x v="107"/>
    <s v="Albury"/>
    <x v="38"/>
    <x v="96"/>
    <x v="0"/>
    <s v="NA"/>
    <s v="NA"/>
    <s v="SSE"/>
    <n v="15"/>
    <s v="NA"/>
    <s v="ESE"/>
    <n v="0"/>
    <n v="9"/>
    <n v="86"/>
    <n v="58"/>
    <n v="1022.2"/>
    <n v="1018.8"/>
    <s v="NA"/>
    <n v="8"/>
    <n v="4.3"/>
    <n v="12.2"/>
    <s v="No"/>
    <n v="0"/>
    <s v="No"/>
    <m/>
  </r>
  <r>
    <x v="108"/>
    <s v="Penrith"/>
    <x v="110"/>
    <x v="56"/>
    <x v="33"/>
    <s v="NA"/>
    <s v="NA"/>
    <s v="SSW"/>
    <n v="13"/>
    <s v="NA"/>
    <s v="NA"/>
    <n v="0"/>
    <n v="0"/>
    <n v="98"/>
    <n v="99"/>
    <s v="NA"/>
    <s v="NA"/>
    <s v="NA"/>
    <s v="NA"/>
    <n v="9"/>
    <n v="12.2"/>
    <s v="Yes"/>
    <n v="4.2"/>
    <s v="Yes"/>
    <m/>
  </r>
  <r>
    <x v="108"/>
    <s v="Richmond"/>
    <x v="6"/>
    <x v="96"/>
    <x v="33"/>
    <s v="NA"/>
    <s v="NA"/>
    <s v="ENE"/>
    <n v="13"/>
    <s v="NA"/>
    <s v="NA"/>
    <n v="0"/>
    <n v="0"/>
    <n v="99"/>
    <n v="98"/>
    <n v="1019.3"/>
    <n v="1013.8"/>
    <s v="NA"/>
    <s v="NA"/>
    <n v="9.1"/>
    <n v="12.5"/>
    <s v="Yes"/>
    <n v="4.5999999999999996"/>
    <s v="Yes"/>
    <m/>
  </r>
  <r>
    <x v="109"/>
    <s v="Albury"/>
    <x v="62"/>
    <x v="87"/>
    <x v="34"/>
    <s v="NA"/>
    <s v="NA"/>
    <s v="E"/>
    <n v="15"/>
    <s v="NA"/>
    <s v="NE"/>
    <n v="0"/>
    <n v="9"/>
    <n v="87"/>
    <n v="55"/>
    <n v="1024.0999999999999"/>
    <n v="1020.4"/>
    <s v="NA"/>
    <n v="1"/>
    <n v="4.5"/>
    <n v="11.3"/>
    <s v="Yes"/>
    <n v="0.2"/>
    <s v="No"/>
    <m/>
  </r>
  <r>
    <x v="110"/>
    <s v="Albury"/>
    <x v="12"/>
    <x v="99"/>
    <x v="0"/>
    <s v="NA"/>
    <s v="NA"/>
    <s v="WSW"/>
    <n v="15"/>
    <s v="W"/>
    <s v="NW"/>
    <n v="2"/>
    <n v="6"/>
    <n v="85"/>
    <n v="57"/>
    <n v="1029.5999999999999"/>
    <n v="1027.2"/>
    <n v="5"/>
    <n v="7"/>
    <n v="7.1"/>
    <n v="14.1"/>
    <s v="No"/>
    <n v="0"/>
    <s v="No"/>
    <m/>
  </r>
  <r>
    <x v="111"/>
    <s v="Albury"/>
    <x v="111"/>
    <x v="100"/>
    <x v="0"/>
    <s v="NA"/>
    <s v="NA"/>
    <s v="NE"/>
    <n v="15"/>
    <s v="NA"/>
    <s v="S"/>
    <n v="0"/>
    <n v="9"/>
    <n v="81"/>
    <n v="66"/>
    <n v="1019.6"/>
    <n v="1016.3"/>
    <n v="4"/>
    <n v="8"/>
    <n v="12.8"/>
    <n v="19.5"/>
    <s v="No"/>
    <n v="0"/>
    <s v="No"/>
    <m/>
  </r>
  <r>
    <x v="112"/>
    <s v="Penrith"/>
    <x v="112"/>
    <x v="101"/>
    <x v="0"/>
    <s v="NA"/>
    <s v="NA"/>
    <s v="WNW"/>
    <n v="9"/>
    <s v="NW"/>
    <s v="NNW"/>
    <n v="4"/>
    <n v="4"/>
    <n v="99"/>
    <n v="85"/>
    <s v="NA"/>
    <s v="NA"/>
    <s v="NA"/>
    <s v="NA"/>
    <n v="12.1"/>
    <n v="18.100000000000001"/>
    <s v="No"/>
    <n v="0.2"/>
    <s v="No"/>
    <m/>
  </r>
  <r>
    <x v="112"/>
    <s v="BadgerysCreek"/>
    <x v="113"/>
    <x v="102"/>
    <x v="0"/>
    <s v="NA"/>
    <s v="NA"/>
    <s v="W"/>
    <n v="11"/>
    <s v="NA"/>
    <s v="WSW"/>
    <n v="0"/>
    <n v="2"/>
    <n v="100"/>
    <n v="68"/>
    <n v="1016.9"/>
    <n v="1015"/>
    <s v="NA"/>
    <s v="NA"/>
    <n v="12.4"/>
    <n v="18.7"/>
    <s v="No"/>
    <n v="0.2"/>
    <s v="No"/>
    <m/>
  </r>
  <r>
    <x v="112"/>
    <s v="Richmond"/>
    <x v="22"/>
    <x v="33"/>
    <x v="2"/>
    <n v="2.4"/>
    <s v="NA"/>
    <s v="ENE"/>
    <n v="13"/>
    <s v="NA"/>
    <s v="ENE"/>
    <n v="0"/>
    <n v="7"/>
    <n v="99"/>
    <n v="76"/>
    <n v="1017.3"/>
    <n v="1015.3"/>
    <s v="NA"/>
    <s v="NA"/>
    <n v="10.9"/>
    <n v="17.399999999999999"/>
    <s v="No"/>
    <n v="0.8"/>
    <s v="No"/>
    <m/>
  </r>
  <r>
    <x v="112"/>
    <s v="Launceston"/>
    <x v="49"/>
    <x v="59"/>
    <x v="9"/>
    <s v="NA"/>
    <s v="NA"/>
    <s v="ESE"/>
    <n v="13"/>
    <s v="E"/>
    <s v="N"/>
    <n v="2"/>
    <n v="4"/>
    <n v="100"/>
    <n v="78"/>
    <n v="1019.5"/>
    <n v="1018.2"/>
    <s v="NA"/>
    <s v="NA"/>
    <n v="7.5"/>
    <n v="14.9"/>
    <s v="Yes"/>
    <n v="0"/>
    <s v="No"/>
    <m/>
  </r>
  <r>
    <x v="113"/>
    <s v="Launceston"/>
    <x v="0"/>
    <x v="79"/>
    <x v="0"/>
    <s v="NA"/>
    <s v="NA"/>
    <s v="NE"/>
    <n v="13"/>
    <s v="ENE"/>
    <s v="NW"/>
    <n v="2"/>
    <n v="7"/>
    <n v="81"/>
    <n v="50"/>
    <n v="1025.3"/>
    <n v="1023.5"/>
    <s v="NA"/>
    <s v="NA"/>
    <n v="5.6"/>
    <n v="13.1"/>
    <s v="No"/>
    <n v="0.2"/>
    <s v="No"/>
    <m/>
  </r>
  <r>
    <x v="114"/>
    <s v="Launceston"/>
    <x v="114"/>
    <x v="80"/>
    <x v="2"/>
    <s v="NA"/>
    <s v="NA"/>
    <s v="NNW"/>
    <n v="11"/>
    <s v="NE"/>
    <s v="NNW"/>
    <n v="2"/>
    <n v="6"/>
    <n v="88"/>
    <n v="58"/>
    <n v="1024.8"/>
    <n v="1020.8"/>
    <s v="NA"/>
    <s v="NA"/>
    <n v="3.6"/>
    <n v="14.2"/>
    <s v="No"/>
    <n v="0"/>
    <s v="No"/>
    <m/>
  </r>
  <r>
    <x v="114"/>
    <s v="Albury"/>
    <x v="60"/>
    <x v="95"/>
    <x v="0"/>
    <s v="NA"/>
    <s v="NA"/>
    <s v="SSW"/>
    <n v="13"/>
    <s v="NA"/>
    <s v="SSE"/>
    <n v="0"/>
    <n v="7"/>
    <n v="76"/>
    <n v="53"/>
    <n v="1025.4000000000001"/>
    <n v="1021.5"/>
    <s v="NA"/>
    <s v="NA"/>
    <n v="8.1"/>
    <n v="15.9"/>
    <s v="No"/>
    <n v="0"/>
    <s v="No"/>
    <m/>
  </r>
  <r>
    <x v="114"/>
    <s v="Canberra"/>
    <x v="115"/>
    <x v="70"/>
    <x v="0"/>
    <n v="3.8"/>
    <n v="8.6"/>
    <s v="SE"/>
    <n v="13"/>
    <s v="SE"/>
    <s v="WSW"/>
    <n v="7"/>
    <n v="6"/>
    <n v="76"/>
    <n v="46"/>
    <n v="1025.7"/>
    <n v="1021.1"/>
    <n v="3"/>
    <s v="NA"/>
    <n v="5.2"/>
    <n v="14.3"/>
    <s v="No"/>
    <n v="0.2"/>
    <s v="No"/>
    <m/>
  </r>
  <r>
    <x v="115"/>
    <s v="Brisbane"/>
    <x v="116"/>
    <x v="103"/>
    <x v="0"/>
    <n v="4"/>
    <n v="10"/>
    <s v="W"/>
    <n v="13"/>
    <s v="SW"/>
    <s v="W"/>
    <n v="6"/>
    <n v="4"/>
    <n v="67"/>
    <n v="38"/>
    <n v="1018.3"/>
    <n v="1014.3"/>
    <n v="1"/>
    <n v="3"/>
    <n v="18.100000000000001"/>
    <n v="24"/>
    <s v="No"/>
    <n v="0"/>
    <s v="No"/>
    <m/>
  </r>
  <r>
    <x v="116"/>
    <s v="BadgerysCreek"/>
    <x v="42"/>
    <x v="64"/>
    <x v="0"/>
    <s v="NA"/>
    <s v="NA"/>
    <s v="W"/>
    <n v="15"/>
    <s v="NNW"/>
    <s v="NNW"/>
    <n v="4"/>
    <n v="2"/>
    <n v="83"/>
    <n v="35"/>
    <n v="1014.4"/>
    <n v="1010.4"/>
    <s v="NA"/>
    <s v="NA"/>
    <n v="11"/>
    <n v="20.7"/>
    <s v="No"/>
    <n v="0"/>
    <s v="No"/>
    <m/>
  </r>
  <r>
    <x v="117"/>
    <s v="Launceston"/>
    <x v="63"/>
    <x v="36"/>
    <x v="5"/>
    <s v="NA"/>
    <s v="NA"/>
    <s v="ENE"/>
    <n v="9"/>
    <s v="E"/>
    <s v="NA"/>
    <n v="4"/>
    <n v="0"/>
    <n v="96"/>
    <n v="89"/>
    <n v="1007.4"/>
    <n v="1004.8"/>
    <s v="NA"/>
    <s v="NA"/>
    <n v="2.7"/>
    <n v="8.9"/>
    <s v="Yes"/>
    <n v="2.2000000000000002"/>
    <s v="Yes"/>
    <m/>
  </r>
  <r>
    <x v="118"/>
    <s v="Albury"/>
    <x v="117"/>
    <x v="50"/>
    <x v="0"/>
    <s v="NA"/>
    <s v="NA"/>
    <s v="W"/>
    <n v="15"/>
    <s v="NA"/>
    <s v="WSW"/>
    <n v="0"/>
    <n v="9"/>
    <n v="95"/>
    <n v="57"/>
    <n v="1031.5"/>
    <n v="1029.9000000000001"/>
    <n v="8"/>
    <n v="5"/>
    <n v="3.3"/>
    <n v="12.3"/>
    <s v="No"/>
    <n v="0"/>
    <s v="No"/>
    <m/>
  </r>
  <r>
    <x v="119"/>
    <s v="Penrith"/>
    <x v="118"/>
    <x v="61"/>
    <x v="0"/>
    <s v="NA"/>
    <s v="NA"/>
    <s v="SSW"/>
    <n v="9"/>
    <s v="S"/>
    <s v="NNW"/>
    <n v="4"/>
    <n v="4"/>
    <n v="89"/>
    <n v="35"/>
    <s v="NA"/>
    <s v="NA"/>
    <s v="NA"/>
    <s v="NA"/>
    <n v="7.1"/>
    <n v="18.8"/>
    <s v="No"/>
    <n v="0.2"/>
    <s v="No"/>
    <m/>
  </r>
  <r>
    <x v="119"/>
    <s v="Richmond"/>
    <x v="119"/>
    <x v="25"/>
    <x v="0"/>
    <n v="7.7"/>
    <s v="NA"/>
    <s v="SE"/>
    <n v="13"/>
    <s v="NA"/>
    <s v="SE"/>
    <n v="0"/>
    <n v="2"/>
    <n v="87"/>
    <n v="40"/>
    <n v="1030.7"/>
    <n v="1026.3"/>
    <s v="NA"/>
    <s v="NA"/>
    <n v="6.1"/>
    <n v="17.399999999999999"/>
    <s v="No"/>
    <n v="0"/>
    <s v="No"/>
    <m/>
  </r>
  <r>
    <x v="119"/>
    <s v="BadgerysCreek"/>
    <x v="1"/>
    <x v="14"/>
    <x v="0"/>
    <s v="NA"/>
    <s v="NA"/>
    <s v="SSE"/>
    <n v="15"/>
    <s v="NA"/>
    <s v="NE"/>
    <n v="0"/>
    <n v="4"/>
    <n v="81"/>
    <n v="30"/>
    <n v="1030.2"/>
    <n v="1025.9000000000001"/>
    <s v="NA"/>
    <s v="NA"/>
    <n v="8.4"/>
    <n v="20.2"/>
    <s v="No"/>
    <n v="0"/>
    <s v="No"/>
    <m/>
  </r>
  <r>
    <x v="120"/>
    <s v="Ballarat"/>
    <x v="27"/>
    <x v="104"/>
    <x v="0"/>
    <s v="NA"/>
    <s v="NA"/>
    <s v="WSW"/>
    <n v="13"/>
    <s v="NNW"/>
    <s v="W"/>
    <n v="2"/>
    <n v="4"/>
    <n v="95"/>
    <n v="76"/>
    <n v="1032"/>
    <n v="1029.2"/>
    <n v="6"/>
    <n v="8"/>
    <n v="8.6999999999999993"/>
    <n v="10.3"/>
    <s v="No"/>
    <n v="0"/>
    <s v="No"/>
    <m/>
  </r>
  <r>
    <x v="120"/>
    <s v="Watsonia"/>
    <x v="120"/>
    <x v="30"/>
    <x v="0"/>
    <n v="1.2"/>
    <n v="2.5"/>
    <s v="WSW"/>
    <n v="13"/>
    <s v="NW"/>
    <s v="SW"/>
    <n v="6"/>
    <n v="7"/>
    <n v="85"/>
    <n v="69"/>
    <n v="1031.8"/>
    <n v="1028.9000000000001"/>
    <n v="7"/>
    <n v="4"/>
    <n v="11"/>
    <n v="14.9"/>
    <s v="No"/>
    <n v="0.2"/>
    <s v="No"/>
    <m/>
  </r>
  <r>
    <x v="120"/>
    <s v="Albury"/>
    <x v="39"/>
    <x v="30"/>
    <x v="0"/>
    <s v="NA"/>
    <s v="NA"/>
    <s v="E"/>
    <n v="15"/>
    <s v="NA"/>
    <s v="ESE"/>
    <n v="0"/>
    <n v="4"/>
    <n v="85"/>
    <n v="54"/>
    <n v="1031.8"/>
    <n v="1028.0999999999999"/>
    <s v="NA"/>
    <s v="NA"/>
    <n v="5.4"/>
    <n v="14.7"/>
    <s v="No"/>
    <n v="0"/>
    <s v="No"/>
    <m/>
  </r>
  <r>
    <x v="121"/>
    <s v="Sale"/>
    <x v="14"/>
    <x v="9"/>
    <x v="2"/>
    <n v="1"/>
    <n v="1.7"/>
    <s v="NNW"/>
    <n v="11"/>
    <s v="W"/>
    <s v="NA"/>
    <n v="6"/>
    <n v="0"/>
    <n v="95"/>
    <n v="67"/>
    <n v="1028.5999999999999"/>
    <n v="1026.3"/>
    <n v="6"/>
    <n v="7"/>
    <n v="6.7"/>
    <n v="15.6"/>
    <s v="No"/>
    <n v="0"/>
    <s v="No"/>
    <m/>
  </r>
  <r>
    <x v="121"/>
    <s v="Albury"/>
    <x v="118"/>
    <x v="19"/>
    <x v="0"/>
    <s v="NA"/>
    <s v="NA"/>
    <s v="S"/>
    <n v="13"/>
    <s v="NA"/>
    <s v="SSE"/>
    <n v="0"/>
    <n v="6"/>
    <n v="91"/>
    <n v="55"/>
    <n v="1031.5"/>
    <n v="1028.8"/>
    <s v="NA"/>
    <s v="NA"/>
    <n v="6.6"/>
    <n v="15.9"/>
    <s v="No"/>
    <n v="0"/>
    <s v="No"/>
    <m/>
  </r>
  <r>
    <x v="122"/>
    <s v="Penrith"/>
    <x v="121"/>
    <x v="105"/>
    <x v="0"/>
    <s v="NA"/>
    <s v="NA"/>
    <s v="NW"/>
    <n v="9"/>
    <s v="NA"/>
    <s v="NA"/>
    <n v="0"/>
    <n v="0"/>
    <n v="100"/>
    <n v="52"/>
    <s v="NA"/>
    <s v="NA"/>
    <s v="NA"/>
    <s v="NA"/>
    <n v="8.4"/>
    <n v="21.8"/>
    <s v="No"/>
    <n v="0.2"/>
    <s v="No"/>
    <m/>
  </r>
  <r>
    <x v="122"/>
    <s v="Tuggeranong"/>
    <x v="122"/>
    <x v="43"/>
    <x v="0"/>
    <s v="NA"/>
    <s v="NA"/>
    <s v="W"/>
    <n v="11"/>
    <s v="WSW"/>
    <s v="SSW"/>
    <n v="6"/>
    <n v="7"/>
    <n v="79"/>
    <n v="44"/>
    <n v="1029.9000000000001"/>
    <n v="1025.9000000000001"/>
    <s v="NA"/>
    <s v="NA"/>
    <n v="3.7"/>
    <n v="14.3"/>
    <s v="No"/>
    <n v="0"/>
    <s v="No"/>
    <m/>
  </r>
  <r>
    <x v="122"/>
    <s v="Albury"/>
    <x v="47"/>
    <x v="12"/>
    <x v="0"/>
    <s v="NA"/>
    <s v="NA"/>
    <s v="SE"/>
    <n v="15"/>
    <s v="NA"/>
    <s v="ESE"/>
    <n v="0"/>
    <n v="7"/>
    <n v="93"/>
    <n v="48"/>
    <n v="1028.7"/>
    <n v="1024.9000000000001"/>
    <s v="NA"/>
    <s v="NA"/>
    <n v="7.7"/>
    <n v="18.100000000000001"/>
    <s v="No"/>
    <n v="0"/>
    <s v="No"/>
    <m/>
  </r>
  <r>
    <x v="122"/>
    <s v="BadgerysCreek"/>
    <x v="76"/>
    <x v="106"/>
    <x v="0"/>
    <s v="NA"/>
    <s v="NA"/>
    <s v="ENE"/>
    <n v="15"/>
    <s v="E"/>
    <s v="ENE"/>
    <n v="2"/>
    <n v="7"/>
    <n v="100"/>
    <n v="42"/>
    <n v="1028.5999999999999"/>
    <n v="1024.2"/>
    <s v="NA"/>
    <s v="NA"/>
    <n v="11.6"/>
    <n v="22.4"/>
    <s v="No"/>
    <n v="0"/>
    <s v="No"/>
    <m/>
  </r>
  <r>
    <x v="123"/>
    <s v="Launceston"/>
    <x v="0"/>
    <x v="79"/>
    <x v="0"/>
    <s v="NA"/>
    <s v="NA"/>
    <s v="N"/>
    <n v="9"/>
    <s v="NA"/>
    <s v="N"/>
    <n v="0"/>
    <n v="2"/>
    <n v="97"/>
    <n v="52"/>
    <n v="1019.9"/>
    <n v="1017.3"/>
    <s v="NA"/>
    <s v="NA"/>
    <n v="3.1"/>
    <n v="13.3"/>
    <s v="No"/>
    <n v="0"/>
    <s v="No"/>
    <m/>
  </r>
  <r>
    <x v="124"/>
    <s v="Launceston"/>
    <x v="98"/>
    <x v="93"/>
    <x v="0"/>
    <s v="NA"/>
    <s v="NA"/>
    <s v="NNW"/>
    <n v="13"/>
    <s v="E"/>
    <s v="W"/>
    <n v="4"/>
    <n v="4"/>
    <n v="96"/>
    <n v="55"/>
    <n v="1016.8"/>
    <n v="1014.4"/>
    <s v="NA"/>
    <s v="NA"/>
    <n v="2"/>
    <n v="13.4"/>
    <s v="No"/>
    <n v="0"/>
    <s v="No"/>
    <m/>
  </r>
  <r>
    <x v="125"/>
    <s v="Mildura"/>
    <x v="76"/>
    <x v="70"/>
    <x v="0"/>
    <n v="1.2"/>
    <n v="0.9"/>
    <s v="SW"/>
    <n v="13"/>
    <s v="NNE"/>
    <s v="ENE"/>
    <n v="7"/>
    <n v="6"/>
    <n v="96"/>
    <n v="63"/>
    <n v="1025.9000000000001"/>
    <n v="1024"/>
    <n v="7"/>
    <n v="7"/>
    <n v="8.9"/>
    <n v="14.2"/>
    <s v="No"/>
    <n v="0"/>
    <s v="No"/>
    <m/>
  </r>
  <r>
    <x v="125"/>
    <s v="Albury"/>
    <x v="9"/>
    <x v="79"/>
    <x v="0"/>
    <s v="NA"/>
    <s v="NA"/>
    <s v="WSW"/>
    <n v="15"/>
    <s v="NA"/>
    <s v="WSW"/>
    <n v="0"/>
    <n v="11"/>
    <n v="99"/>
    <n v="72"/>
    <n v="1025.4000000000001"/>
    <n v="1023.5"/>
    <s v="NA"/>
    <s v="NA"/>
    <n v="6.1"/>
    <n v="13"/>
    <s v="No"/>
    <n v="0"/>
    <s v="No"/>
    <m/>
  </r>
  <r>
    <x v="126"/>
    <s v="Albury"/>
    <x v="123"/>
    <x v="70"/>
    <x v="0"/>
    <s v="NA"/>
    <s v="NA"/>
    <s v="SSE"/>
    <n v="11"/>
    <s v="WSW"/>
    <s v="NA"/>
    <n v="4"/>
    <n v="0"/>
    <n v="99"/>
    <n v="63"/>
    <n v="1026.5"/>
    <n v="1023.4"/>
    <s v="NA"/>
    <s v="NA"/>
    <n v="4.7"/>
    <n v="14.1"/>
    <s v="No"/>
    <n v="0"/>
    <s v="No"/>
    <m/>
  </r>
  <r>
    <x v="126"/>
    <s v="Penrith"/>
    <x v="124"/>
    <x v="26"/>
    <x v="0"/>
    <s v="NA"/>
    <s v="NA"/>
    <s v="SW"/>
    <n v="13"/>
    <s v="NA"/>
    <s v="WNW"/>
    <n v="0"/>
    <n v="4"/>
    <n v="98"/>
    <n v="72"/>
    <s v="NA"/>
    <s v="NA"/>
    <s v="NA"/>
    <s v="NA"/>
    <n v="10.9"/>
    <n v="16"/>
    <s v="No"/>
    <n v="3.4"/>
    <s v="Yes"/>
    <m/>
  </r>
  <r>
    <x v="126"/>
    <s v="Tuggeranong"/>
    <x v="38"/>
    <x v="59"/>
    <x v="0"/>
    <s v="NA"/>
    <s v="NA"/>
    <s v="WNW"/>
    <n v="13"/>
    <s v="NA"/>
    <s v="NNW"/>
    <n v="0"/>
    <n v="6"/>
    <n v="96"/>
    <n v="52"/>
    <n v="1026.9000000000001"/>
    <n v="1023"/>
    <s v="NA"/>
    <s v="NA"/>
    <n v="4.9000000000000004"/>
    <n v="14.6"/>
    <s v="No"/>
    <n v="0"/>
    <s v="No"/>
    <m/>
  </r>
  <r>
    <x v="126"/>
    <s v="Launceston"/>
    <x v="88"/>
    <x v="22"/>
    <x v="0"/>
    <s v="NA"/>
    <s v="NA"/>
    <s v="NNW"/>
    <n v="13"/>
    <s v="ENE"/>
    <s v="NW"/>
    <n v="2"/>
    <n v="7"/>
    <n v="100"/>
    <n v="71"/>
    <n v="1025.7"/>
    <n v="1023.8"/>
    <s v="NA"/>
    <s v="NA"/>
    <n v="0.4"/>
    <n v="12.5"/>
    <s v="No"/>
    <n v="0"/>
    <s v="No"/>
    <m/>
  </r>
  <r>
    <x v="127"/>
    <s v="Launceston"/>
    <x v="62"/>
    <x v="52"/>
    <x v="0"/>
    <s v="NA"/>
    <s v="NA"/>
    <s v="NE"/>
    <n v="9"/>
    <s v="ESE"/>
    <s v="E"/>
    <n v="4"/>
    <n v="2"/>
    <n v="100"/>
    <n v="69"/>
    <n v="1028.4000000000001"/>
    <n v="1026.3"/>
    <s v="NA"/>
    <s v="NA"/>
    <n v="0.4"/>
    <n v="12.3"/>
    <s v="No"/>
    <n v="0.3"/>
    <s v="No"/>
    <m/>
  </r>
  <r>
    <x v="128"/>
    <s v="Watsonia"/>
    <x v="100"/>
    <x v="6"/>
    <x v="2"/>
    <n v="1.6"/>
    <n v="9.3000000000000007"/>
    <s v="ENE"/>
    <n v="11"/>
    <s v="NE"/>
    <s v="E"/>
    <n v="4"/>
    <n v="4"/>
    <n v="99"/>
    <n v="65"/>
    <n v="1028.2"/>
    <n v="1025.4000000000001"/>
    <n v="0"/>
    <n v="1"/>
    <n v="3.8"/>
    <n v="17.5"/>
    <s v="No"/>
    <n v="0.4"/>
    <s v="No"/>
    <m/>
  </r>
  <r>
    <x v="129"/>
    <s v="Albury"/>
    <x v="84"/>
    <x v="33"/>
    <x v="0"/>
    <s v="NA"/>
    <s v="NA"/>
    <s v="N"/>
    <n v="15"/>
    <s v="NNW"/>
    <s v="SSE"/>
    <n v="7"/>
    <n v="9"/>
    <n v="99"/>
    <n v="58"/>
    <n v="1027.8"/>
    <n v="1023.4"/>
    <n v="7"/>
    <s v="NA"/>
    <n v="7.7"/>
    <n v="17.3"/>
    <s v="No"/>
    <n v="0"/>
    <s v="No"/>
    <m/>
  </r>
  <r>
    <x v="130"/>
    <s v="BadgerysCreek"/>
    <x v="125"/>
    <x v="63"/>
    <x v="0"/>
    <s v="NA"/>
    <s v="NA"/>
    <s v="NNW"/>
    <n v="13"/>
    <s v="NNE"/>
    <s v="NW"/>
    <n v="4"/>
    <n v="4"/>
    <n v="92"/>
    <n v="49"/>
    <n v="1019.7"/>
    <n v="1014.6"/>
    <s v="NA"/>
    <s v="NA"/>
    <n v="11.2"/>
    <n v="20.3"/>
    <s v="No"/>
    <n v="0"/>
    <s v="No"/>
    <m/>
  </r>
  <r>
    <x v="131"/>
    <s v="Brisbane"/>
    <x v="126"/>
    <x v="107"/>
    <x v="0"/>
    <n v="2.8"/>
    <n v="2.1"/>
    <s v="WSW"/>
    <n v="13"/>
    <s v="SW"/>
    <s v="W"/>
    <n v="4"/>
    <n v="6"/>
    <n v="80"/>
    <n v="49"/>
    <n v="1018.9"/>
    <n v="1014.7"/>
    <n v="7"/>
    <n v="6"/>
    <n v="14.5"/>
    <n v="21.9"/>
    <s v="No"/>
    <n v="0"/>
    <s v="No"/>
    <m/>
  </r>
  <r>
    <x v="132"/>
    <s v="Launceston"/>
    <x v="93"/>
    <x v="0"/>
    <x v="0"/>
    <s v="NA"/>
    <s v="NA"/>
    <s v="SE"/>
    <n v="9"/>
    <s v="NA"/>
    <s v="S"/>
    <n v="0"/>
    <n v="2"/>
    <n v="99"/>
    <n v="58"/>
    <n v="1029.5"/>
    <n v="1029.3"/>
    <s v="NA"/>
    <s v="NA"/>
    <n v="1.6"/>
    <n v="15"/>
    <s v="No"/>
    <n v="0"/>
    <s v="No"/>
    <m/>
  </r>
  <r>
    <x v="133"/>
    <s v="Launceston"/>
    <x v="63"/>
    <x v="108"/>
    <x v="0"/>
    <s v="NA"/>
    <s v="NA"/>
    <s v="ESE"/>
    <n v="13"/>
    <s v="E"/>
    <s v="E"/>
    <n v="4"/>
    <n v="7"/>
    <n v="98"/>
    <n v="81"/>
    <n v="1031.0999999999999"/>
    <n v="1028.7"/>
    <s v="NA"/>
    <s v="NA"/>
    <n v="2.1"/>
    <n v="8.9"/>
    <s v="No"/>
    <n v="0"/>
    <s v="No"/>
    <m/>
  </r>
  <r>
    <x v="134"/>
    <s v="Launceston"/>
    <x v="108"/>
    <x v="108"/>
    <x v="0"/>
    <s v="NA"/>
    <s v="NA"/>
    <s v="ENE"/>
    <n v="13"/>
    <s v="ESE"/>
    <s v="ENE"/>
    <n v="6"/>
    <n v="2"/>
    <n v="100"/>
    <n v="81"/>
    <n v="1030.7"/>
    <n v="1028.7"/>
    <s v="NA"/>
    <s v="NA"/>
    <n v="-0.5"/>
    <n v="9"/>
    <s v="No"/>
    <n v="0.6"/>
    <s v="No"/>
    <m/>
  </r>
  <r>
    <x v="135"/>
    <s v="Launceston"/>
    <x v="38"/>
    <x v="38"/>
    <x v="6"/>
    <s v="NA"/>
    <s v="NA"/>
    <s v="SE"/>
    <n v="9"/>
    <s v="ENE"/>
    <s v="NA"/>
    <n v="2"/>
    <n v="0"/>
    <n v="100"/>
    <n v="86"/>
    <n v="1031.5"/>
    <n v="1029.0999999999999"/>
    <s v="NA"/>
    <s v="NA"/>
    <n v="0"/>
    <n v="7.9"/>
    <s v="No"/>
    <n v="0"/>
    <s v="No"/>
    <m/>
  </r>
  <r>
    <x v="135"/>
    <s v="Albury"/>
    <x v="39"/>
    <x v="29"/>
    <x v="0"/>
    <s v="NA"/>
    <s v="NA"/>
    <s v="S"/>
    <n v="15"/>
    <s v="E"/>
    <s v="S"/>
    <n v="2"/>
    <n v="7"/>
    <n v="82"/>
    <n v="48"/>
    <n v="1027"/>
    <n v="1024.7"/>
    <s v="NA"/>
    <s v="NA"/>
    <n v="5.8"/>
    <n v="16.8"/>
    <s v="No"/>
    <n v="0"/>
    <s v="No"/>
    <m/>
  </r>
  <r>
    <x v="136"/>
    <s v="Penrith"/>
    <x v="60"/>
    <x v="25"/>
    <x v="2"/>
    <s v="NA"/>
    <s v="NA"/>
    <s v="SSE"/>
    <n v="11"/>
    <s v="N"/>
    <s v="NNW"/>
    <n v="4"/>
    <n v="6"/>
    <n v="97"/>
    <n v="46"/>
    <s v="NA"/>
    <s v="NA"/>
    <s v="NA"/>
    <s v="NA"/>
    <n v="7.3"/>
    <n v="17.8"/>
    <s v="No"/>
    <n v="0"/>
    <s v="No"/>
    <m/>
  </r>
  <r>
    <x v="136"/>
    <s v="Canberra"/>
    <x v="61"/>
    <x v="93"/>
    <x v="0"/>
    <n v="2"/>
    <n v="6.8"/>
    <s v="ESE"/>
    <n v="13"/>
    <s v="ESE"/>
    <s v="SW"/>
    <n v="9"/>
    <n v="2"/>
    <n v="98"/>
    <n v="52"/>
    <n v="1028.2"/>
    <n v="1026.4000000000001"/>
    <n v="8"/>
    <s v="NA"/>
    <n v="1.5"/>
    <n v="13.3"/>
    <s v="No"/>
    <n v="0"/>
    <s v="No"/>
    <m/>
  </r>
  <r>
    <x v="136"/>
    <s v="Albury"/>
    <x v="84"/>
    <x v="34"/>
    <x v="0"/>
    <s v="NA"/>
    <s v="NA"/>
    <s v="WNW"/>
    <n v="15"/>
    <s v="NE"/>
    <s v="S"/>
    <n v="6"/>
    <n v="7"/>
    <n v="99"/>
    <n v="87"/>
    <n v="1028.3"/>
    <n v="1027.8"/>
    <s v="NA"/>
    <s v="NA"/>
    <n v="6.4"/>
    <n v="11.9"/>
    <s v="No"/>
    <n v="0.4"/>
    <s v="No"/>
    <m/>
  </r>
  <r>
    <x v="137"/>
    <s v="Albury"/>
    <x v="52"/>
    <x v="0"/>
    <x v="3"/>
    <s v="NA"/>
    <s v="NA"/>
    <s v="SE"/>
    <n v="13"/>
    <s v="SSE"/>
    <s v="S"/>
    <n v="7"/>
    <n v="6"/>
    <n v="99"/>
    <n v="65"/>
    <n v="1031"/>
    <n v="1028.0999999999999"/>
    <n v="8"/>
    <s v="NA"/>
    <n v="8"/>
    <n v="14.8"/>
    <s v="No"/>
    <n v="0"/>
    <s v="No"/>
    <m/>
  </r>
  <r>
    <x v="138"/>
    <s v="BadgerysCreek"/>
    <x v="55"/>
    <x v="109"/>
    <x v="2"/>
    <s v="NA"/>
    <s v="NA"/>
    <s v="NNE"/>
    <n v="11"/>
    <s v="NA"/>
    <s v="NNE"/>
    <n v="0"/>
    <n v="6"/>
    <n v="100"/>
    <n v="42"/>
    <n v="1026.9000000000001"/>
    <n v="1023.2"/>
    <s v="NA"/>
    <s v="NA"/>
    <n v="5.6"/>
    <n v="18.899999999999999"/>
    <s v="No"/>
    <n v="0.2"/>
    <s v="No"/>
    <m/>
  </r>
  <r>
    <x v="139"/>
    <s v="Dartmoor"/>
    <x v="81"/>
    <x v="40"/>
    <x v="5"/>
    <n v="1.4"/>
    <n v="4.8"/>
    <s v="NW"/>
    <n v="11"/>
    <s v="NA"/>
    <s v="NA"/>
    <n v="0"/>
    <n v="0"/>
    <n v="100"/>
    <n v="91"/>
    <n v="1030.0999999999999"/>
    <n v="1029.8"/>
    <s v="NA"/>
    <s v="NA"/>
    <n v="5.7"/>
    <n v="14"/>
    <s v="Yes"/>
    <n v="0.4"/>
    <s v="No"/>
    <m/>
  </r>
  <r>
    <x v="139"/>
    <s v="Albury"/>
    <x v="96"/>
    <x v="110"/>
    <x v="0"/>
    <s v="NA"/>
    <s v="NA"/>
    <s v="NNE"/>
    <n v="13"/>
    <s v="NA"/>
    <s v="NA"/>
    <n v="0"/>
    <n v="0"/>
    <n v="99"/>
    <n v="47"/>
    <n v="1030.5"/>
    <n v="1028.7"/>
    <s v="NA"/>
    <s v="NA"/>
    <n v="4.3"/>
    <n v="16.2"/>
    <s v="No"/>
    <n v="0"/>
    <s v="No"/>
    <m/>
  </r>
  <r>
    <x v="139"/>
    <s v="Brisbane"/>
    <x v="127"/>
    <x v="106"/>
    <x v="0"/>
    <n v="2.8"/>
    <n v="0.1"/>
    <s v="WSW"/>
    <n v="13"/>
    <s v="WSW"/>
    <s v="NE"/>
    <n v="2"/>
    <n v="4"/>
    <n v="77"/>
    <n v="47"/>
    <n v="1027.3"/>
    <n v="1024.3"/>
    <n v="7"/>
    <n v="6"/>
    <n v="15"/>
    <n v="21.3"/>
    <s v="No"/>
    <n v="0"/>
    <s v="No"/>
    <m/>
  </r>
  <r>
    <x v="140"/>
    <s v="Launceston"/>
    <x v="98"/>
    <x v="71"/>
    <x v="0"/>
    <s v="NA"/>
    <s v="NA"/>
    <s v="E"/>
    <n v="13"/>
    <s v="SE"/>
    <s v="ENE"/>
    <n v="4"/>
    <n v="4"/>
    <n v="97"/>
    <n v="62"/>
    <n v="1036.2"/>
    <n v="1035"/>
    <s v="NA"/>
    <s v="NA"/>
    <n v="2"/>
    <n v="12.3"/>
    <s v="No"/>
    <n v="0"/>
    <s v="No"/>
    <m/>
  </r>
  <r>
    <x v="140"/>
    <s v="Albury"/>
    <x v="114"/>
    <x v="99"/>
    <x v="0"/>
    <s v="NA"/>
    <s v="NA"/>
    <s v="SSE"/>
    <n v="15"/>
    <s v="NA"/>
    <s v="ESE"/>
    <n v="0"/>
    <n v="7"/>
    <n v="98"/>
    <n v="52"/>
    <n v="1035.7"/>
    <n v="1032.5999999999999"/>
    <s v="NA"/>
    <s v="NA"/>
    <n v="3.6"/>
    <n v="15.2"/>
    <s v="No"/>
    <n v="0"/>
    <s v="No"/>
    <m/>
  </r>
  <r>
    <x v="141"/>
    <s v="Launceston"/>
    <x v="106"/>
    <x v="34"/>
    <x v="0"/>
    <s v="NA"/>
    <s v="NA"/>
    <s v="NE"/>
    <n v="11"/>
    <s v="NA"/>
    <s v="NW"/>
    <n v="0"/>
    <n v="6"/>
    <n v="97"/>
    <n v="79"/>
    <n v="1040.3"/>
    <n v="1038.4000000000001"/>
    <s v="NA"/>
    <s v="NA"/>
    <n v="3.5"/>
    <n v="12.6"/>
    <s v="No"/>
    <n v="0"/>
    <s v="No"/>
    <m/>
  </r>
  <r>
    <x v="142"/>
    <s v="Launceston"/>
    <x v="80"/>
    <x v="45"/>
    <x v="0"/>
    <s v="NA"/>
    <s v="NA"/>
    <s v="NNW"/>
    <n v="11"/>
    <s v="SSW"/>
    <s v="NW"/>
    <n v="2"/>
    <n v="6"/>
    <n v="96"/>
    <n v="61"/>
    <n v="1038.2"/>
    <n v="1034.5"/>
    <s v="NA"/>
    <s v="NA"/>
    <n v="9.1999999999999993"/>
    <n v="15.8"/>
    <s v="No"/>
    <n v="0"/>
    <s v="No"/>
    <m/>
  </r>
  <r>
    <x v="142"/>
    <s v="Sale"/>
    <x v="62"/>
    <x v="95"/>
    <x v="2"/>
    <n v="0.6"/>
    <n v="8.3000000000000007"/>
    <s v="E"/>
    <n v="13"/>
    <s v="NW"/>
    <s v="E"/>
    <n v="7"/>
    <n v="9"/>
    <n v="96"/>
    <n v="62"/>
    <n v="1037.4000000000001"/>
    <n v="1033.5"/>
    <n v="2"/>
    <n v="1"/>
    <n v="1.6"/>
    <n v="16.100000000000001"/>
    <s v="No"/>
    <n v="0.2"/>
    <s v="No"/>
    <m/>
  </r>
  <r>
    <x v="143"/>
    <s v="Launceston"/>
    <x v="60"/>
    <x v="71"/>
    <x v="0"/>
    <s v="NA"/>
    <s v="NA"/>
    <s v="ENE"/>
    <n v="9"/>
    <s v="NA"/>
    <s v="NA"/>
    <n v="0"/>
    <n v="0"/>
    <n v="99"/>
    <n v="78"/>
    <n v="1032.3"/>
    <n v="1028.5"/>
    <s v="NA"/>
    <s v="NA"/>
    <n v="3.6"/>
    <n v="11.8"/>
    <s v="No"/>
    <n v="0"/>
    <s v="No"/>
    <m/>
  </r>
  <r>
    <x v="143"/>
    <s v="Albury"/>
    <x v="83"/>
    <x v="44"/>
    <x v="0"/>
    <s v="NA"/>
    <s v="NA"/>
    <s v="E"/>
    <n v="13"/>
    <s v="SE"/>
    <s v="SE"/>
    <n v="2"/>
    <n v="4"/>
    <n v="99"/>
    <n v="59"/>
    <n v="1033.5999999999999"/>
    <n v="1028.7"/>
    <n v="8"/>
    <s v="NA"/>
    <n v="3.9"/>
    <n v="13.8"/>
    <s v="No"/>
    <n v="0"/>
    <s v="No"/>
    <m/>
  </r>
  <r>
    <x v="144"/>
    <s v="Walpole"/>
    <x v="121"/>
    <x v="99"/>
    <x v="17"/>
    <s v="NA"/>
    <s v="NA"/>
    <s v="ESE"/>
    <n v="13"/>
    <s v="NA"/>
    <s v="NE"/>
    <n v="0"/>
    <n v="6"/>
    <n v="94"/>
    <n v="68"/>
    <n v="1034.5999999999999"/>
    <n v="1031"/>
    <s v="NA"/>
    <s v="NA"/>
    <n v="9.3000000000000007"/>
    <n v="14.7"/>
    <s v="No"/>
    <n v="0.2"/>
    <s v="No"/>
    <m/>
  </r>
  <r>
    <x v="145"/>
    <s v="Launceston"/>
    <x v="103"/>
    <x v="56"/>
    <x v="0"/>
    <s v="NA"/>
    <s v="NA"/>
    <s v="NW"/>
    <n v="11"/>
    <s v="NA"/>
    <s v="NW"/>
    <n v="0"/>
    <n v="4"/>
    <n v="95"/>
    <n v="47"/>
    <n v="1027"/>
    <n v="1029.2"/>
    <s v="NA"/>
    <s v="NA"/>
    <n v="1.9"/>
    <n v="11.6"/>
    <s v="No"/>
    <n v="0"/>
    <s v="No"/>
    <m/>
  </r>
  <r>
    <x v="145"/>
    <s v="Albury"/>
    <x v="93"/>
    <x v="96"/>
    <x v="35"/>
    <s v="NA"/>
    <s v="NA"/>
    <s v="SW"/>
    <n v="15"/>
    <s v="S"/>
    <s v="ENE"/>
    <n v="6"/>
    <n v="2"/>
    <n v="99"/>
    <n v="65"/>
    <n v="1029.3"/>
    <n v="1029.7"/>
    <n v="8"/>
    <s v="NA"/>
    <n v="4"/>
    <n v="10.7"/>
    <s v="Yes"/>
    <n v="0"/>
    <s v="No"/>
    <m/>
  </r>
  <r>
    <x v="146"/>
    <s v="Watsonia"/>
    <x v="70"/>
    <x v="52"/>
    <x v="2"/>
    <n v="0.8"/>
    <n v="8.9"/>
    <s v="W"/>
    <n v="13"/>
    <s v="NE"/>
    <s v="NA"/>
    <n v="6"/>
    <n v="0"/>
    <n v="100"/>
    <n v="62"/>
    <n v="1036.8"/>
    <n v="1033.4000000000001"/>
    <n v="3"/>
    <n v="2"/>
    <n v="4.2"/>
    <n v="12.5"/>
    <s v="No"/>
    <n v="0.4"/>
    <s v="No"/>
    <m/>
  </r>
  <r>
    <x v="147"/>
    <s v="Penrith"/>
    <x v="128"/>
    <x v="90"/>
    <x v="20"/>
    <s v="NA"/>
    <s v="NA"/>
    <s v="ENE"/>
    <n v="9"/>
    <s v="NA"/>
    <s v="W"/>
    <n v="0"/>
    <n v="4"/>
    <n v="99"/>
    <n v="73"/>
    <s v="NA"/>
    <s v="NA"/>
    <s v="NA"/>
    <s v="NA"/>
    <n v="9.4"/>
    <n v="14.5"/>
    <s v="Yes"/>
    <n v="0.2"/>
    <s v="No"/>
    <m/>
  </r>
  <r>
    <x v="147"/>
    <s v="Launceston"/>
    <x v="129"/>
    <x v="34"/>
    <x v="0"/>
    <s v="NA"/>
    <s v="NA"/>
    <s v="NNW"/>
    <n v="9"/>
    <s v="NA"/>
    <s v="WNW"/>
    <n v="0"/>
    <n v="6"/>
    <n v="98"/>
    <n v="68"/>
    <n v="1032.7"/>
    <n v="1028.2"/>
    <s v="NA"/>
    <s v="NA"/>
    <n v="1.4"/>
    <n v="11.7"/>
    <s v="No"/>
    <n v="0"/>
    <s v="No"/>
    <m/>
  </r>
  <r>
    <x v="147"/>
    <s v="Richmond"/>
    <x v="50"/>
    <x v="59"/>
    <x v="27"/>
    <s v="NA"/>
    <s v="NA"/>
    <s v="NE"/>
    <n v="13"/>
    <s v="NA"/>
    <s v="WNW"/>
    <n v="0"/>
    <n v="2"/>
    <n v="99"/>
    <n v="65"/>
    <n v="1032.3"/>
    <n v="1027.8"/>
    <s v="NA"/>
    <s v="NA"/>
    <n v="9.9"/>
    <n v="15.6"/>
    <s v="No"/>
    <n v="0.2"/>
    <s v="No"/>
    <m/>
  </r>
  <r>
    <x v="148"/>
    <s v="Launceston"/>
    <x v="18"/>
    <x v="111"/>
    <x v="0"/>
    <s v="NA"/>
    <s v="NA"/>
    <s v="E"/>
    <n v="9"/>
    <s v="E"/>
    <s v="NA"/>
    <n v="2"/>
    <n v="0"/>
    <n v="98"/>
    <n v="82"/>
    <n v="1023"/>
    <n v="1019.8"/>
    <s v="NA"/>
    <s v="NA"/>
    <n v="5.5"/>
    <n v="11.6"/>
    <s v="No"/>
    <n v="0"/>
    <s v="No"/>
    <m/>
  </r>
  <r>
    <x v="148"/>
    <s v="Canberra"/>
    <x v="119"/>
    <x v="44"/>
    <x v="0"/>
    <n v="2.8"/>
    <n v="3.4"/>
    <s v="E"/>
    <n v="11"/>
    <s v="SSW"/>
    <s v="WSW"/>
    <n v="6"/>
    <n v="7"/>
    <n v="97"/>
    <n v="63"/>
    <n v="1026.5"/>
    <n v="1022.6"/>
    <n v="4"/>
    <n v="8"/>
    <n v="3"/>
    <n v="11.6"/>
    <s v="No"/>
    <n v="1"/>
    <s v="No"/>
    <m/>
  </r>
  <r>
    <x v="149"/>
    <s v="Albury"/>
    <x v="0"/>
    <x v="24"/>
    <x v="36"/>
    <s v="NA"/>
    <s v="NA"/>
    <s v="WSW"/>
    <n v="13"/>
    <s v="NW"/>
    <s v="NA"/>
    <n v="4"/>
    <n v="0"/>
    <n v="99"/>
    <n v="66"/>
    <n v="1020.4"/>
    <n v="1017.8"/>
    <s v="NA"/>
    <s v="NA"/>
    <n v="3.4"/>
    <n v="14"/>
    <s v="Yes"/>
    <n v="0.2"/>
    <s v="No"/>
    <m/>
  </r>
  <r>
    <x v="150"/>
    <s v="Watsonia"/>
    <x v="72"/>
    <x v="46"/>
    <x v="2"/>
    <n v="1.4"/>
    <n v="3"/>
    <s v="NE"/>
    <n v="13"/>
    <s v="ENE"/>
    <s v="NA"/>
    <n v="6"/>
    <n v="0"/>
    <n v="100"/>
    <n v="73"/>
    <n v="1024.4000000000001"/>
    <n v="1021.2"/>
    <n v="8"/>
    <n v="6"/>
    <n v="5.6"/>
    <n v="12.1"/>
    <s v="No"/>
    <n v="4"/>
    <s v="Yes"/>
    <m/>
  </r>
  <r>
    <x v="151"/>
    <s v="Penrith"/>
    <x v="75"/>
    <x v="80"/>
    <x v="0"/>
    <s v="NA"/>
    <s v="NA"/>
    <s v="SW"/>
    <n v="9"/>
    <s v="NA"/>
    <s v="SSE"/>
    <n v="0"/>
    <n v="6"/>
    <n v="98"/>
    <n v="47"/>
    <s v="NA"/>
    <s v="NA"/>
    <s v="NA"/>
    <s v="NA"/>
    <n v="6.8"/>
    <n v="14"/>
    <s v="No"/>
    <n v="0.2"/>
    <s v="No"/>
    <m/>
  </r>
  <r>
    <x v="151"/>
    <s v="Richmond"/>
    <x v="63"/>
    <x v="20"/>
    <x v="0"/>
    <s v="NA"/>
    <s v="NA"/>
    <s v="SSE"/>
    <n v="13"/>
    <s v="NA"/>
    <s v="S"/>
    <n v="0"/>
    <n v="7"/>
    <n v="99"/>
    <n v="54"/>
    <n v="1020.5"/>
    <n v="1018.2"/>
    <s v="NA"/>
    <s v="NA"/>
    <n v="6.1"/>
    <n v="13.7"/>
    <s v="No"/>
    <n v="0"/>
    <s v="No"/>
    <m/>
  </r>
  <r>
    <x v="151"/>
    <s v="Launceston"/>
    <x v="130"/>
    <x v="112"/>
    <x v="0"/>
    <s v="NA"/>
    <s v="NA"/>
    <s v="E"/>
    <n v="13"/>
    <s v="NA"/>
    <s v="S"/>
    <n v="0"/>
    <n v="2"/>
    <n v="97"/>
    <n v="55"/>
    <n v="1021.7"/>
    <n v="1018.9"/>
    <s v="NA"/>
    <s v="NA"/>
    <n v="1.8"/>
    <n v="10.6"/>
    <s v="No"/>
    <n v="0"/>
    <s v="No"/>
    <m/>
  </r>
  <r>
    <x v="152"/>
    <s v="Launceston"/>
    <x v="36"/>
    <x v="113"/>
    <x v="0"/>
    <s v="NA"/>
    <s v="NA"/>
    <s v="E"/>
    <n v="7"/>
    <s v="E"/>
    <s v="N"/>
    <n v="2"/>
    <n v="4"/>
    <n v="98"/>
    <n v="65"/>
    <n v="1017.7"/>
    <n v="1014.7"/>
    <s v="NA"/>
    <s v="NA"/>
    <n v="0.3"/>
    <n v="10.3"/>
    <s v="No"/>
    <n v="0"/>
    <s v="No"/>
    <m/>
  </r>
  <r>
    <x v="153"/>
    <s v="Albury"/>
    <x v="39"/>
    <x v="24"/>
    <x v="0"/>
    <s v="NA"/>
    <s v="NA"/>
    <s v="NNW"/>
    <n v="15"/>
    <s v="NA"/>
    <s v="NW"/>
    <n v="0"/>
    <n v="7"/>
    <n v="99"/>
    <n v="49"/>
    <n v="1030.0999999999999"/>
    <n v="1028.8"/>
    <s v="NA"/>
    <s v="NA"/>
    <n v="4.3"/>
    <n v="14.2"/>
    <s v="No"/>
    <n v="0"/>
    <s v="No"/>
    <m/>
  </r>
  <r>
    <x v="154"/>
    <s v="BadgerysCreek"/>
    <x v="87"/>
    <x v="101"/>
    <x v="2"/>
    <s v="NA"/>
    <s v="NA"/>
    <s v="N"/>
    <n v="13"/>
    <s v="NA"/>
    <s v="NNE"/>
    <n v="0"/>
    <n v="6"/>
    <n v="100"/>
    <n v="49"/>
    <n v="1029.5"/>
    <n v="1025.5"/>
    <s v="NA"/>
    <s v="NA"/>
    <n v="7.1"/>
    <n v="17.899999999999999"/>
    <s v="No"/>
    <n v="0"/>
    <s v="No"/>
    <m/>
  </r>
  <r>
    <x v="154"/>
    <s v="Penrith"/>
    <x v="131"/>
    <x v="114"/>
    <x v="2"/>
    <s v="NA"/>
    <s v="NA"/>
    <s v="NE"/>
    <n v="13"/>
    <s v="NA"/>
    <s v="SSW"/>
    <n v="0"/>
    <n v="4"/>
    <n v="99"/>
    <n v="54"/>
    <s v="NA"/>
    <s v="NA"/>
    <s v="NA"/>
    <s v="NA"/>
    <n v="5.9"/>
    <n v="18.5"/>
    <s v="No"/>
    <n v="0.4"/>
    <s v="No"/>
    <m/>
  </r>
  <r>
    <x v="155"/>
    <s v="BadgerysCreek"/>
    <x v="39"/>
    <x v="15"/>
    <x v="0"/>
    <s v="NA"/>
    <s v="NA"/>
    <s v="N"/>
    <n v="11"/>
    <s v="NA"/>
    <s v="N"/>
    <n v="0"/>
    <n v="4"/>
    <n v="100"/>
    <n v="34"/>
    <n v="1027.2"/>
    <n v="1023.4"/>
    <s v="NA"/>
    <s v="NA"/>
    <n v="6.8"/>
    <n v="19"/>
    <s v="No"/>
    <n v="0.2"/>
    <s v="No"/>
    <m/>
  </r>
  <r>
    <x v="155"/>
    <s v="Penrith"/>
    <x v="118"/>
    <x v="7"/>
    <x v="3"/>
    <s v="NA"/>
    <s v="NA"/>
    <s v="N"/>
    <n v="11"/>
    <s v="SSW"/>
    <s v="NNW"/>
    <n v="2"/>
    <n v="6"/>
    <n v="99"/>
    <n v="39"/>
    <s v="NA"/>
    <s v="NA"/>
    <s v="NA"/>
    <s v="NA"/>
    <n v="5.9"/>
    <n v="18.5"/>
    <s v="No"/>
    <n v="0"/>
    <s v="No"/>
    <m/>
  </r>
  <r>
    <x v="155"/>
    <s v="Richmond"/>
    <x v="63"/>
    <x v="5"/>
    <x v="2"/>
    <n v="1.6"/>
    <s v="NA"/>
    <s v="E"/>
    <n v="13"/>
    <s v="NA"/>
    <s v="ENE"/>
    <n v="0"/>
    <n v="4"/>
    <n v="99"/>
    <n v="31"/>
    <n v="1027.7"/>
    <n v="1023.7"/>
    <s v="NA"/>
    <s v="NA"/>
    <n v="4.8"/>
    <n v="18.7"/>
    <s v="No"/>
    <n v="0"/>
    <s v="No"/>
    <m/>
  </r>
  <r>
    <x v="156"/>
    <s v="Penrith"/>
    <x v="37"/>
    <x v="115"/>
    <x v="0"/>
    <s v="NA"/>
    <s v="NA"/>
    <s v="S"/>
    <n v="9"/>
    <s v="NA"/>
    <s v="S"/>
    <n v="0"/>
    <n v="2"/>
    <n v="99"/>
    <n v="42"/>
    <s v="NA"/>
    <s v="NA"/>
    <s v="NA"/>
    <s v="NA"/>
    <n v="5.9"/>
    <n v="19.7"/>
    <s v="No"/>
    <n v="0.2"/>
    <s v="No"/>
    <m/>
  </r>
  <r>
    <x v="156"/>
    <s v="BadgerysCreek"/>
    <x v="39"/>
    <x v="102"/>
    <x v="2"/>
    <s v="NA"/>
    <s v="NA"/>
    <s v="NNE"/>
    <n v="15"/>
    <s v="NA"/>
    <s v="NNE"/>
    <n v="0"/>
    <n v="7"/>
    <n v="100"/>
    <n v="37"/>
    <n v="1024.8"/>
    <n v="1020.4"/>
    <s v="NA"/>
    <s v="NA"/>
    <n v="8.1"/>
    <n v="18.600000000000001"/>
    <s v="No"/>
    <n v="0"/>
    <s v="No"/>
    <m/>
  </r>
  <r>
    <x v="157"/>
    <s v="Penrith"/>
    <x v="132"/>
    <x v="61"/>
    <x v="2"/>
    <s v="NA"/>
    <s v="NA"/>
    <s v="WNW"/>
    <n v="9"/>
    <s v="NA"/>
    <s v="NNW"/>
    <n v="0"/>
    <n v="4"/>
    <n v="98"/>
    <n v="50"/>
    <s v="NA"/>
    <s v="NA"/>
    <s v="NA"/>
    <s v="NA"/>
    <n v="7.8"/>
    <n v="18.399999999999999"/>
    <s v="No"/>
    <n v="0"/>
    <s v="No"/>
    <m/>
  </r>
  <r>
    <x v="157"/>
    <s v="BadgerysCreek"/>
    <x v="0"/>
    <x v="7"/>
    <x v="0"/>
    <s v="NA"/>
    <s v="NA"/>
    <s v="WSW"/>
    <n v="11"/>
    <s v="NNE"/>
    <s v="NNE"/>
    <n v="2"/>
    <n v="6"/>
    <n v="100"/>
    <n v="43"/>
    <n v="1022.6"/>
    <n v="1019.5"/>
    <s v="NA"/>
    <s v="NA"/>
    <n v="7.7"/>
    <n v="18.600000000000001"/>
    <s v="No"/>
    <n v="0"/>
    <s v="No"/>
    <m/>
  </r>
  <r>
    <x v="157"/>
    <s v="Richmond"/>
    <x v="109"/>
    <x v="115"/>
    <x v="0"/>
    <n v="2.8"/>
    <s v="NA"/>
    <s v="W"/>
    <n v="13"/>
    <s v="NA"/>
    <s v="NA"/>
    <n v="0"/>
    <n v="0"/>
    <n v="97"/>
    <n v="48"/>
    <n v="1022.8"/>
    <n v="1019.4"/>
    <s v="NA"/>
    <s v="NA"/>
    <n v="6.2"/>
    <n v="18.8"/>
    <s v="No"/>
    <n v="0.4"/>
    <s v="No"/>
    <m/>
  </r>
  <r>
    <x v="158"/>
    <s v="Penrith"/>
    <x v="133"/>
    <x v="116"/>
    <x v="0"/>
    <s v="NA"/>
    <s v="NA"/>
    <s v="N"/>
    <n v="13"/>
    <s v="NA"/>
    <s v="NA"/>
    <n v="0"/>
    <n v="0"/>
    <n v="98"/>
    <n v="43"/>
    <s v="NA"/>
    <s v="NA"/>
    <s v="NA"/>
    <s v="NA"/>
    <n v="9.5"/>
    <n v="21.7"/>
    <s v="No"/>
    <n v="0.4"/>
    <s v="No"/>
    <m/>
  </r>
  <r>
    <x v="159"/>
    <s v="Penrith"/>
    <x v="134"/>
    <x v="60"/>
    <x v="3"/>
    <s v="NA"/>
    <s v="NA"/>
    <s v="WNW"/>
    <n v="9"/>
    <s v="NA"/>
    <s v="NNW"/>
    <n v="0"/>
    <n v="2"/>
    <n v="97"/>
    <n v="35"/>
    <s v="NA"/>
    <s v="NA"/>
    <s v="NA"/>
    <s v="NA"/>
    <n v="9.1"/>
    <n v="22.7"/>
    <s v="No"/>
    <n v="0"/>
    <s v="No"/>
    <m/>
  </r>
  <r>
    <x v="159"/>
    <s v="BadgerysCreek"/>
    <x v="35"/>
    <x v="32"/>
    <x v="0"/>
    <s v="NA"/>
    <s v="NA"/>
    <s v="NE"/>
    <n v="13"/>
    <s v="NA"/>
    <s v="ENE"/>
    <n v="0"/>
    <n v="6"/>
    <n v="100"/>
    <n v="33"/>
    <n v="1023.6"/>
    <n v="1020.6"/>
    <s v="NA"/>
    <s v="NA"/>
    <n v="10.4"/>
    <n v="22.3"/>
    <s v="No"/>
    <n v="0"/>
    <s v="No"/>
    <m/>
  </r>
  <r>
    <x v="160"/>
    <s v="Launceston"/>
    <x v="49"/>
    <x v="44"/>
    <x v="0"/>
    <s v="NA"/>
    <s v="NA"/>
    <s v="NW"/>
    <n v="11"/>
    <s v="ESE"/>
    <s v="NW"/>
    <n v="6"/>
    <n v="6"/>
    <n v="87"/>
    <n v="56"/>
    <n v="1021.1"/>
    <n v="1019.7"/>
    <s v="NA"/>
    <s v="NA"/>
    <n v="6.8"/>
    <n v="13.8"/>
    <s v="No"/>
    <n v="0"/>
    <s v="No"/>
    <m/>
  </r>
  <r>
    <x v="160"/>
    <s v="Watsonia"/>
    <x v="101"/>
    <x v="96"/>
    <x v="2"/>
    <n v="2.8"/>
    <n v="5.9"/>
    <s v="ENE"/>
    <n v="13"/>
    <s v="E"/>
    <s v="E"/>
    <n v="2"/>
    <n v="2"/>
    <n v="100"/>
    <n v="64"/>
    <n v="1021.5"/>
    <n v="1020.6"/>
    <n v="7"/>
    <n v="2"/>
    <n v="5.3"/>
    <n v="12"/>
    <s v="No"/>
    <n v="0.2"/>
    <s v="No"/>
    <m/>
  </r>
  <r>
    <x v="161"/>
    <s v="Watsonia"/>
    <x v="100"/>
    <x v="71"/>
    <x v="2"/>
    <n v="0.6"/>
    <n v="0.2"/>
    <s v="ENE"/>
    <n v="11"/>
    <s v="NE"/>
    <s v="E"/>
    <n v="4"/>
    <n v="4"/>
    <n v="100"/>
    <n v="78"/>
    <n v="1024.2"/>
    <n v="1022.7"/>
    <n v="7"/>
    <n v="8"/>
    <n v="5.2"/>
    <n v="12.4"/>
    <s v="No"/>
    <n v="1.2"/>
    <s v="Yes"/>
    <m/>
  </r>
  <r>
    <x v="161"/>
    <s v="Albury"/>
    <x v="135"/>
    <x v="22"/>
    <x v="0"/>
    <s v="NA"/>
    <s v="NA"/>
    <s v="ESE"/>
    <n v="13"/>
    <s v="NA"/>
    <s v="E"/>
    <n v="0"/>
    <n v="7"/>
    <n v="91"/>
    <n v="65"/>
    <n v="1025"/>
    <n v="1023.1"/>
    <s v="NA"/>
    <s v="NA"/>
    <n v="5.8"/>
    <n v="13"/>
    <s v="No"/>
    <n v="0"/>
    <s v="No"/>
    <m/>
  </r>
  <r>
    <x v="161"/>
    <s v="Dartmoor"/>
    <x v="82"/>
    <x v="41"/>
    <x v="0"/>
    <n v="0.8"/>
    <n v="5.2"/>
    <s v="ENE"/>
    <n v="13"/>
    <s v="NA"/>
    <s v="S"/>
    <n v="0"/>
    <n v="7"/>
    <n v="99"/>
    <n v="74"/>
    <n v="1023.3"/>
    <n v="1021.9"/>
    <s v="NA"/>
    <s v="NA"/>
    <n v="6.9"/>
    <n v="12.6"/>
    <s v="No"/>
    <n v="0.2"/>
    <s v="No"/>
    <m/>
  </r>
  <r>
    <x v="162"/>
    <s v="Albury"/>
    <x v="34"/>
    <x v="73"/>
    <x v="4"/>
    <s v="NA"/>
    <s v="NA"/>
    <s v="ENE"/>
    <n v="15"/>
    <s v="SE"/>
    <s v="ESE"/>
    <n v="6"/>
    <n v="7"/>
    <n v="86"/>
    <n v="73"/>
    <n v="1025.5999999999999"/>
    <n v="1021.7"/>
    <s v="NA"/>
    <s v="NA"/>
    <n v="9.3000000000000007"/>
    <n v="13.3"/>
    <s v="Yes"/>
    <n v="0.2"/>
    <s v="No"/>
    <m/>
  </r>
  <r>
    <x v="163"/>
    <s v="Penrith"/>
    <x v="13"/>
    <x v="71"/>
    <x v="0"/>
    <s v="NA"/>
    <s v="NA"/>
    <s v="N"/>
    <n v="9"/>
    <s v="NA"/>
    <s v="NNE"/>
    <n v="0"/>
    <n v="6"/>
    <n v="99"/>
    <n v="99"/>
    <s v="NA"/>
    <s v="NA"/>
    <s v="NA"/>
    <s v="NA"/>
    <n v="9.6999999999999993"/>
    <n v="12.3"/>
    <s v="No"/>
    <n v="11.2"/>
    <s v="Yes"/>
    <m/>
  </r>
  <r>
    <x v="164"/>
    <s v="BadgerysCreek"/>
    <x v="136"/>
    <x v="33"/>
    <x v="0"/>
    <s v="NA"/>
    <s v="NA"/>
    <s v="E"/>
    <n v="13"/>
    <s v="SW"/>
    <s v="NE"/>
    <n v="6"/>
    <n v="4"/>
    <n v="87"/>
    <n v="67"/>
    <n v="1036.5"/>
    <n v="1031.7"/>
    <s v="NA"/>
    <s v="NA"/>
    <n v="13.8"/>
    <n v="17"/>
    <s v="No"/>
    <n v="0.2"/>
    <s v="No"/>
    <m/>
  </r>
  <r>
    <x v="164"/>
    <s v="Penrith"/>
    <x v="137"/>
    <x v="25"/>
    <x v="0"/>
    <s v="NA"/>
    <s v="NA"/>
    <s v="WSW"/>
    <n v="13"/>
    <s v="SW"/>
    <s v="NNW"/>
    <n v="4"/>
    <n v="4"/>
    <n v="82"/>
    <n v="64"/>
    <s v="NA"/>
    <s v="NA"/>
    <s v="NA"/>
    <s v="NA"/>
    <n v="14"/>
    <n v="17.600000000000001"/>
    <s v="No"/>
    <n v="0"/>
    <s v="No"/>
    <m/>
  </r>
  <r>
    <x v="165"/>
    <s v="Penrith"/>
    <x v="14"/>
    <x v="2"/>
    <x v="0"/>
    <s v="NA"/>
    <s v="NA"/>
    <s v="NE"/>
    <n v="13"/>
    <s v="N"/>
    <s v="NNE"/>
    <n v="2"/>
    <n v="7"/>
    <n v="98"/>
    <n v="49"/>
    <s v="NA"/>
    <s v="NA"/>
    <s v="NA"/>
    <s v="NA"/>
    <n v="8.9"/>
    <n v="22.6"/>
    <s v="No"/>
    <n v="0.2"/>
    <s v="No"/>
    <m/>
  </r>
  <r>
    <x v="166"/>
    <s v="Penrith"/>
    <x v="29"/>
    <x v="5"/>
    <x v="0"/>
    <s v="NA"/>
    <s v="NA"/>
    <s v="NNW"/>
    <n v="13"/>
    <s v="NA"/>
    <s v="NNW"/>
    <n v="0"/>
    <n v="6"/>
    <n v="98"/>
    <n v="66"/>
    <s v="NA"/>
    <s v="NA"/>
    <s v="NA"/>
    <s v="NA"/>
    <n v="11.6"/>
    <n v="18"/>
    <s v="No"/>
    <n v="0"/>
    <s v="No"/>
    <m/>
  </r>
  <r>
    <x v="166"/>
    <s v="Williamtown"/>
    <x v="138"/>
    <x v="40"/>
    <x v="0"/>
    <s v="NA"/>
    <s v="NA"/>
    <s v="NNE"/>
    <n v="13"/>
    <s v="NA"/>
    <s v="NNW"/>
    <n v="0"/>
    <n v="2"/>
    <n v="95"/>
    <n v="80"/>
    <n v="1021.5"/>
    <n v="1018.2"/>
    <n v="1"/>
    <n v="8"/>
    <n v="12.1"/>
    <n v="15.2"/>
    <s v="No"/>
    <n v="0"/>
    <s v="No"/>
    <m/>
  </r>
  <r>
    <x v="166"/>
    <s v="BadgerysCreek"/>
    <x v="20"/>
    <x v="61"/>
    <x v="2"/>
    <s v="NA"/>
    <s v="NA"/>
    <s v="NNE"/>
    <n v="15"/>
    <s v="NNE"/>
    <s v="N"/>
    <n v="4"/>
    <n v="6"/>
    <n v="100"/>
    <n v="72"/>
    <n v="1022.1"/>
    <n v="1018"/>
    <s v="NA"/>
    <s v="NA"/>
    <n v="11.2"/>
    <n v="18"/>
    <s v="No"/>
    <n v="0"/>
    <s v="No"/>
    <m/>
  </r>
  <r>
    <x v="167"/>
    <s v="Albury"/>
    <x v="9"/>
    <x v="101"/>
    <x v="0"/>
    <s v="NA"/>
    <s v="NA"/>
    <s v="S"/>
    <n v="15"/>
    <s v="E"/>
    <s v="S"/>
    <n v="6"/>
    <n v="4"/>
    <n v="82"/>
    <n v="42"/>
    <n v="1025.5999999999999"/>
    <n v="1023"/>
    <s v="NA"/>
    <s v="NA"/>
    <n v="9.3000000000000007"/>
    <n v="17.899999999999999"/>
    <s v="No"/>
    <n v="0"/>
    <s v="No"/>
    <m/>
  </r>
  <r>
    <x v="168"/>
    <s v="Albury"/>
    <x v="29"/>
    <x v="19"/>
    <x v="0"/>
    <s v="NA"/>
    <s v="NA"/>
    <s v="SW"/>
    <n v="13"/>
    <s v="S"/>
    <s v="S"/>
    <n v="9"/>
    <n v="4"/>
    <n v="87"/>
    <n v="80"/>
    <n v="1014.8"/>
    <n v="1012.6"/>
    <s v="NA"/>
    <n v="8"/>
    <n v="13"/>
    <n v="15"/>
    <s v="No"/>
    <n v="4.2"/>
    <s v="Yes"/>
    <m/>
  </r>
  <r>
    <x v="168"/>
    <s v="NorahHead"/>
    <x v="139"/>
    <x v="49"/>
    <x v="0"/>
    <s v="NA"/>
    <s v="NA"/>
    <s v="SSE"/>
    <n v="13"/>
    <s v="W"/>
    <s v="NA"/>
    <n v="4"/>
    <n v="0"/>
    <n v="72"/>
    <n v="75"/>
    <n v="1016.4"/>
    <n v="1013.6"/>
    <s v="NA"/>
    <s v="NA"/>
    <n v="15.5"/>
    <n v="17.100000000000001"/>
    <s v="No"/>
    <n v="2.2000000000000002"/>
    <s v="Yes"/>
    <m/>
  </r>
  <r>
    <x v="169"/>
    <s v="Penrith"/>
    <x v="3"/>
    <x v="33"/>
    <x v="0"/>
    <s v="NA"/>
    <s v="NA"/>
    <s v="SSW"/>
    <n v="11"/>
    <s v="W"/>
    <s v="SW"/>
    <n v="2"/>
    <n v="4"/>
    <n v="93"/>
    <n v="97"/>
    <s v="NA"/>
    <s v="NA"/>
    <s v="NA"/>
    <s v="NA"/>
    <n v="14.4"/>
    <n v="16.2"/>
    <s v="No"/>
    <n v="0.8"/>
    <s v="No"/>
    <m/>
  </r>
  <r>
    <x v="170"/>
    <s v="BadgerysCreek"/>
    <x v="140"/>
    <x v="117"/>
    <x v="37"/>
    <s v="NA"/>
    <s v="NA"/>
    <s v="SE"/>
    <n v="13"/>
    <s v="NA"/>
    <s v="ESE"/>
    <n v="0"/>
    <n v="6"/>
    <n v="100"/>
    <n v="100"/>
    <n v="1020.3"/>
    <n v="1018.7"/>
    <s v="NA"/>
    <s v="NA"/>
    <n v="16"/>
    <n v="17"/>
    <s v="Yes"/>
    <n v="5.2"/>
    <s v="Yes"/>
    <m/>
  </r>
  <r>
    <x v="171"/>
    <s v="Albury"/>
    <x v="23"/>
    <x v="105"/>
    <x v="0"/>
    <s v="NA"/>
    <s v="NA"/>
    <s v="S"/>
    <n v="13"/>
    <s v="SSE"/>
    <s v="N"/>
    <n v="4"/>
    <n v="6"/>
    <n v="86"/>
    <n v="57"/>
    <n v="1022.7"/>
    <n v="1020.6"/>
    <s v="NA"/>
    <s v="NA"/>
    <n v="13.5"/>
    <n v="21.1"/>
    <s v="No"/>
    <n v="0"/>
    <s v="No"/>
    <m/>
  </r>
  <r>
    <x v="172"/>
    <s v="Penrith"/>
    <x v="68"/>
    <x v="118"/>
    <x v="0"/>
    <s v="NA"/>
    <s v="NA"/>
    <s v="ENE"/>
    <n v="11"/>
    <s v="S"/>
    <s v="NE"/>
    <n v="4"/>
    <n v="2"/>
    <n v="98"/>
    <n v="63"/>
    <s v="NA"/>
    <s v="NA"/>
    <s v="NA"/>
    <s v="NA"/>
    <n v="19.5"/>
    <n v="23.3"/>
    <s v="No"/>
    <n v="0"/>
    <s v="No"/>
    <m/>
  </r>
  <r>
    <x v="173"/>
    <s v="Penrith"/>
    <x v="141"/>
    <x v="119"/>
    <x v="15"/>
    <s v="NA"/>
    <s v="NA"/>
    <s v="N"/>
    <n v="13"/>
    <s v="ENE"/>
    <s v="NNE"/>
    <n v="4"/>
    <n v="4"/>
    <n v="98"/>
    <n v="48"/>
    <s v="NA"/>
    <s v="NA"/>
    <s v="NA"/>
    <s v="NA"/>
    <n v="17.3"/>
    <n v="26.7"/>
    <s v="Yes"/>
    <n v="0"/>
    <s v="No"/>
    <m/>
  </r>
  <r>
    <x v="174"/>
    <s v="Albury"/>
    <x v="67"/>
    <x v="32"/>
    <x v="0"/>
    <s v="NA"/>
    <s v="NA"/>
    <s v="S"/>
    <n v="15"/>
    <s v="NA"/>
    <s v="S"/>
    <n v="0"/>
    <n v="7"/>
    <n v="78"/>
    <n v="33"/>
    <n v="1033"/>
    <n v="1028.0999999999999"/>
    <s v="NA"/>
    <s v="NA"/>
    <n v="13.1"/>
    <n v="21.9"/>
    <s v="No"/>
    <n v="0"/>
    <s v="No"/>
    <m/>
  </r>
  <r>
    <x v="174"/>
    <s v="BadgerysCreek"/>
    <x v="142"/>
    <x v="120"/>
    <x v="2"/>
    <s v="NA"/>
    <s v="NA"/>
    <s v="NNE"/>
    <n v="15"/>
    <s v="WSW"/>
    <s v="NE"/>
    <n v="4"/>
    <n v="6"/>
    <n v="84"/>
    <n v="47"/>
    <n v="1032"/>
    <n v="1027.5999999999999"/>
    <s v="NA"/>
    <s v="NA"/>
    <n v="15.1"/>
    <n v="25"/>
    <s v="No"/>
    <n v="0"/>
    <s v="No"/>
    <m/>
  </r>
  <r>
    <x v="175"/>
    <s v="Albury"/>
    <x v="13"/>
    <x v="47"/>
    <x v="0"/>
    <s v="NA"/>
    <s v="NA"/>
    <s v="SE"/>
    <n v="15"/>
    <s v="NA"/>
    <s v="SE"/>
    <n v="0"/>
    <n v="9"/>
    <n v="82"/>
    <n v="63"/>
    <n v="1028"/>
    <n v="1023.9"/>
    <s v="NA"/>
    <n v="1"/>
    <n v="11.8"/>
    <n v="19.600000000000001"/>
    <s v="No"/>
    <n v="0"/>
    <s v="No"/>
    <m/>
  </r>
  <r>
    <x v="176"/>
    <s v="BadgerysCreek"/>
    <x v="143"/>
    <x v="121"/>
    <x v="6"/>
    <s v="NA"/>
    <s v="NA"/>
    <s v="ENE"/>
    <n v="13"/>
    <s v="NW"/>
    <s v="NNE"/>
    <n v="2"/>
    <n v="9"/>
    <n v="100"/>
    <n v="54"/>
    <n v="1016.5"/>
    <n v="1014"/>
    <s v="NA"/>
    <s v="NA"/>
    <n v="17.600000000000001"/>
    <n v="26.3"/>
    <s v="No"/>
    <n v="0"/>
    <s v="No"/>
    <m/>
  </r>
  <r>
    <x v="176"/>
    <s v="Penrith"/>
    <x v="144"/>
    <x v="122"/>
    <x v="31"/>
    <s v="NA"/>
    <s v="NA"/>
    <s v="NNE"/>
    <n v="13"/>
    <s v="NA"/>
    <s v="NE"/>
    <n v="0"/>
    <n v="7"/>
    <n v="99"/>
    <n v="58"/>
    <s v="NA"/>
    <s v="NA"/>
    <s v="NA"/>
    <s v="NA"/>
    <n v="18"/>
    <n v="25.8"/>
    <s v="Yes"/>
    <n v="0.2"/>
    <s v="No"/>
    <m/>
  </r>
  <r>
    <x v="177"/>
    <s v="BadgerysCreek"/>
    <x v="66"/>
    <x v="47"/>
    <x v="4"/>
    <s v="NA"/>
    <s v="NA"/>
    <s v="WSW"/>
    <n v="11"/>
    <s v="NE"/>
    <s v="WSW"/>
    <n v="6"/>
    <n v="6"/>
    <n v="100"/>
    <n v="92"/>
    <n v="1014.5"/>
    <n v="1011.2"/>
    <s v="NA"/>
    <s v="NA"/>
    <n v="15.6"/>
    <n v="19.3"/>
    <s v="Yes"/>
    <n v="1.6"/>
    <s v="Yes"/>
    <m/>
  </r>
  <r>
    <x v="177"/>
    <s v="Penrith"/>
    <x v="145"/>
    <x v="123"/>
    <x v="3"/>
    <s v="NA"/>
    <s v="NA"/>
    <s v="S"/>
    <n v="11"/>
    <s v="NE"/>
    <s v="S"/>
    <n v="7"/>
    <n v="6"/>
    <n v="100"/>
    <n v="98"/>
    <s v="NA"/>
    <s v="NA"/>
    <s v="NA"/>
    <s v="NA"/>
    <n v="15.9"/>
    <n v="20"/>
    <s v="No"/>
    <n v="2"/>
    <s v="Yes"/>
    <m/>
  </r>
  <r>
    <x v="177"/>
    <s v="Richmond"/>
    <x v="145"/>
    <x v="92"/>
    <x v="0"/>
    <s v="NA"/>
    <s v="NA"/>
    <s v="NE"/>
    <n v="13"/>
    <s v="NNE"/>
    <s v="SW"/>
    <n v="2"/>
    <n v="7"/>
    <n v="100"/>
    <n v="88"/>
    <n v="1014.5"/>
    <n v="1011"/>
    <s v="NA"/>
    <s v="NA"/>
    <n v="16.5"/>
    <n v="20.7"/>
    <s v="No"/>
    <n v="2.8"/>
    <s v="Yes"/>
    <m/>
  </r>
  <r>
    <x v="178"/>
    <s v="Launceston"/>
    <x v="83"/>
    <x v="81"/>
    <x v="0"/>
    <s v="NA"/>
    <s v="NA"/>
    <s v="ENE"/>
    <n v="11"/>
    <s v="ESE"/>
    <s v="N"/>
    <n v="2"/>
    <n v="2"/>
    <n v="88"/>
    <n v="74"/>
    <n v="1026.5999999999999"/>
    <n v="1023.3"/>
    <s v="NA"/>
    <s v="NA"/>
    <n v="3.8"/>
    <n v="12.4"/>
    <s v="No"/>
    <n v="0"/>
    <s v="No"/>
    <m/>
  </r>
  <r>
    <x v="179"/>
    <s v="Tuggeranong"/>
    <x v="71"/>
    <x v="57"/>
    <x v="0"/>
    <s v="NA"/>
    <s v="NA"/>
    <s v="NNW"/>
    <n v="13"/>
    <s v="NA"/>
    <s v="NA"/>
    <n v="0"/>
    <n v="0"/>
    <n v="91"/>
    <n v="98"/>
    <n v="1023.9"/>
    <n v="1020.9"/>
    <s v="NA"/>
    <s v="NA"/>
    <n v="8.6999999999999993"/>
    <n v="12.1"/>
    <s v="No"/>
    <n v="4.4000000000000004"/>
    <s v="Yes"/>
    <m/>
  </r>
  <r>
    <x v="180"/>
    <s v="Penrith"/>
    <x v="146"/>
    <x v="124"/>
    <x v="27"/>
    <s v="NA"/>
    <s v="NA"/>
    <s v="SSE"/>
    <n v="11"/>
    <s v="NA"/>
    <s v="SSE"/>
    <n v="0"/>
    <n v="4"/>
    <n v="98"/>
    <n v="51"/>
    <s v="NA"/>
    <s v="NA"/>
    <s v="NA"/>
    <s v="NA"/>
    <n v="14.8"/>
    <n v="22"/>
    <s v="No"/>
    <n v="0"/>
    <s v="No"/>
    <m/>
  </r>
  <r>
    <x v="181"/>
    <s v="Launceston"/>
    <x v="7"/>
    <x v="8"/>
    <x v="0"/>
    <s v="NA"/>
    <s v="NA"/>
    <s v="NW"/>
    <n v="11"/>
    <s v="SSW"/>
    <s v="N"/>
    <n v="4"/>
    <n v="4"/>
    <n v="99"/>
    <n v="61"/>
    <n v="1016.8"/>
    <n v="1014.2"/>
    <s v="NA"/>
    <s v="NA"/>
    <n v="5.2"/>
    <n v="17"/>
    <s v="No"/>
    <n v="0"/>
    <s v="No"/>
    <m/>
  </r>
  <r>
    <x v="182"/>
    <s v="Penrith"/>
    <x v="128"/>
    <x v="64"/>
    <x v="0"/>
    <s v="NA"/>
    <s v="NA"/>
    <s v="S"/>
    <n v="9"/>
    <s v="NA"/>
    <s v="NW"/>
    <n v="0"/>
    <n v="6"/>
    <n v="85"/>
    <n v="43"/>
    <s v="NA"/>
    <s v="NA"/>
    <s v="NA"/>
    <s v="NA"/>
    <n v="11.8"/>
    <n v="20.5"/>
    <s v="No"/>
    <n v="0"/>
    <s v="No"/>
    <m/>
  </r>
  <r>
    <x v="183"/>
    <s v="Penrith"/>
    <x v="147"/>
    <x v="65"/>
    <x v="0"/>
    <s v="NA"/>
    <s v="NA"/>
    <s v="NNW"/>
    <n v="11"/>
    <s v="ENE"/>
    <s v="NNE"/>
    <n v="2"/>
    <n v="4"/>
    <n v="98"/>
    <n v="52"/>
    <s v="NA"/>
    <s v="NA"/>
    <s v="NA"/>
    <s v="NA"/>
    <n v="9.9"/>
    <n v="18"/>
    <s v="No"/>
    <n v="0.2"/>
    <s v="No"/>
    <m/>
  </r>
  <r>
    <x v="183"/>
    <s v="Canberra"/>
    <x v="148"/>
    <x v="83"/>
    <x v="0"/>
    <n v="1.6"/>
    <n v="1.1000000000000001"/>
    <s v="N"/>
    <n v="11"/>
    <s v="NNE"/>
    <s v="ENE"/>
    <n v="7"/>
    <n v="7"/>
    <n v="95"/>
    <n v="62"/>
    <n v="1019.9"/>
    <n v="1017.2"/>
    <s v="NA"/>
    <s v="NA"/>
    <n v="4.4000000000000004"/>
    <n v="11.2"/>
    <s v="No"/>
    <n v="0"/>
    <s v="No"/>
    <m/>
  </r>
  <r>
    <x v="183"/>
    <s v="Richmond"/>
    <x v="46"/>
    <x v="101"/>
    <x v="0"/>
    <n v="9.3000000000000007"/>
    <s v="NA"/>
    <s v="ESE"/>
    <n v="13"/>
    <s v="NA"/>
    <s v="NA"/>
    <n v="0"/>
    <n v="0"/>
    <n v="93"/>
    <n v="46"/>
    <n v="1018.7"/>
    <n v="1016"/>
    <s v="NA"/>
    <s v="NA"/>
    <n v="9.9"/>
    <n v="17.5"/>
    <s v="No"/>
    <n v="0"/>
    <s v="No"/>
    <m/>
  </r>
  <r>
    <x v="183"/>
    <s v="Tuggeranong"/>
    <x v="85"/>
    <x v="125"/>
    <x v="0"/>
    <s v="NA"/>
    <s v="NA"/>
    <s v="WSW"/>
    <n v="13"/>
    <s v="S"/>
    <s v="SW"/>
    <n v="6"/>
    <n v="6"/>
    <n v="93"/>
    <n v="67"/>
    <n v="1020"/>
    <n v="1017"/>
    <s v="NA"/>
    <s v="NA"/>
    <n v="4"/>
    <n v="11.1"/>
    <s v="No"/>
    <n v="0"/>
    <s v="No"/>
    <m/>
  </r>
  <r>
    <x v="184"/>
    <s v="Penrith"/>
    <x v="128"/>
    <x v="106"/>
    <x v="2"/>
    <s v="NA"/>
    <s v="NA"/>
    <s v="NNW"/>
    <n v="11"/>
    <s v="NA"/>
    <s v="NW"/>
    <n v="0"/>
    <n v="7"/>
    <n v="90"/>
    <n v="47"/>
    <s v="NA"/>
    <s v="NA"/>
    <s v="NA"/>
    <s v="NA"/>
    <n v="12.1"/>
    <n v="22.3"/>
    <s v="No"/>
    <n v="0"/>
    <s v="No"/>
    <m/>
  </r>
  <r>
    <x v="184"/>
    <s v="BadgerysCreek"/>
    <x v="47"/>
    <x v="60"/>
    <x v="0"/>
    <s v="NA"/>
    <s v="NA"/>
    <s v="SW"/>
    <n v="13"/>
    <s v="ENE"/>
    <s v="S"/>
    <n v="4"/>
    <n v="2"/>
    <n v="87"/>
    <n v="41"/>
    <n v="1019.1"/>
    <n v="1016.1"/>
    <s v="NA"/>
    <s v="NA"/>
    <n v="12.1"/>
    <n v="22.4"/>
    <s v="No"/>
    <n v="0"/>
    <s v="No"/>
    <m/>
  </r>
  <r>
    <x v="185"/>
    <s v="Penrith"/>
    <x v="149"/>
    <x v="122"/>
    <x v="0"/>
    <s v="NA"/>
    <s v="NA"/>
    <s v="W"/>
    <n v="11"/>
    <s v="N"/>
    <s v="E"/>
    <n v="2"/>
    <n v="4"/>
    <n v="95"/>
    <n v="41"/>
    <s v="NA"/>
    <s v="NA"/>
    <s v="NA"/>
    <s v="NA"/>
    <n v="13"/>
    <n v="25.6"/>
    <s v="No"/>
    <n v="0.2"/>
    <s v="No"/>
    <m/>
  </r>
  <r>
    <x v="185"/>
    <s v="Brisbane"/>
    <x v="73"/>
    <x v="126"/>
    <x v="0"/>
    <n v="2.6"/>
    <n v="9.9"/>
    <s v="ENE"/>
    <n v="13"/>
    <s v="SW"/>
    <s v="NE"/>
    <n v="4"/>
    <n v="7"/>
    <n v="73"/>
    <n v="43"/>
    <n v="1022.7"/>
    <n v="1019.9"/>
    <n v="0"/>
    <n v="1"/>
    <n v="18.5"/>
    <n v="24.6"/>
    <s v="No"/>
    <n v="0"/>
    <s v="No"/>
    <m/>
  </r>
  <r>
    <x v="186"/>
    <s v="Albury"/>
    <x v="31"/>
    <x v="127"/>
    <x v="3"/>
    <s v="NA"/>
    <s v="NA"/>
    <s v="S"/>
    <n v="13"/>
    <s v="NA"/>
    <s v="S"/>
    <n v="0"/>
    <n v="7"/>
    <n v="100"/>
    <n v="56"/>
    <n v="1022.8"/>
    <n v="1019.5"/>
    <n v="5"/>
    <n v="7"/>
    <n v="12.5"/>
    <n v="21"/>
    <s v="No"/>
    <n v="0"/>
    <s v="No"/>
    <m/>
  </r>
  <r>
    <x v="187"/>
    <s v="Brisbane"/>
    <x v="25"/>
    <x v="128"/>
    <x v="0"/>
    <n v="3.8"/>
    <n v="10.1"/>
    <s v="W"/>
    <n v="13"/>
    <s v="SW"/>
    <s v="NW"/>
    <n v="2"/>
    <n v="6"/>
    <n v="83"/>
    <n v="38"/>
    <n v="1019.1"/>
    <n v="1014.6"/>
    <n v="0"/>
    <n v="1"/>
    <n v="17.600000000000001"/>
    <n v="27.1"/>
    <s v="No"/>
    <n v="0"/>
    <s v="No"/>
    <m/>
  </r>
  <r>
    <x v="188"/>
    <s v="Penrith"/>
    <x v="150"/>
    <x v="63"/>
    <x v="0"/>
    <s v="NA"/>
    <s v="NA"/>
    <s v="N"/>
    <n v="11"/>
    <s v="NNW"/>
    <s v="N"/>
    <n v="2"/>
    <n v="6"/>
    <n v="99"/>
    <n v="49"/>
    <s v="NA"/>
    <s v="NA"/>
    <s v="NA"/>
    <s v="NA"/>
    <n v="8.9"/>
    <n v="20.100000000000001"/>
    <s v="No"/>
    <n v="0.2"/>
    <s v="No"/>
    <m/>
  </r>
  <r>
    <x v="188"/>
    <s v="Albury"/>
    <x v="132"/>
    <x v="66"/>
    <x v="0"/>
    <s v="NA"/>
    <s v="NA"/>
    <s v="ESE"/>
    <n v="13"/>
    <s v="NA"/>
    <s v="ESE"/>
    <n v="0"/>
    <n v="7"/>
    <n v="100"/>
    <n v="51"/>
    <n v="1026.3"/>
    <n v="1022.7"/>
    <n v="7"/>
    <s v="NA"/>
    <n v="5.7"/>
    <n v="15.5"/>
    <s v="No"/>
    <n v="0"/>
    <s v="No"/>
    <m/>
  </r>
  <r>
    <x v="188"/>
    <s v="BadgerysCreek"/>
    <x v="44"/>
    <x v="129"/>
    <x v="2"/>
    <s v="NA"/>
    <s v="NA"/>
    <s v="NNE"/>
    <n v="13"/>
    <s v="WSW"/>
    <s v="NE"/>
    <n v="2"/>
    <n v="4"/>
    <n v="100"/>
    <n v="48"/>
    <n v="1025.3"/>
    <n v="1021.9"/>
    <s v="NA"/>
    <s v="NA"/>
    <n v="10.4"/>
    <n v="19.100000000000001"/>
    <s v="No"/>
    <n v="0"/>
    <s v="No"/>
    <m/>
  </r>
  <r>
    <x v="189"/>
    <s v="BadgerysCreek"/>
    <x v="49"/>
    <x v="72"/>
    <x v="0"/>
    <s v="NA"/>
    <s v="NA"/>
    <s v="SW"/>
    <n v="11"/>
    <s v="NA"/>
    <s v="NNE"/>
    <n v="0"/>
    <n v="7"/>
    <n v="100"/>
    <n v="44"/>
    <n v="1025.3"/>
    <n v="1021.1"/>
    <s v="NA"/>
    <s v="NA"/>
    <n v="10.3"/>
    <n v="20.399999999999999"/>
    <s v="No"/>
    <n v="0.2"/>
    <s v="No"/>
    <m/>
  </r>
  <r>
    <x v="189"/>
    <s v="Penrith"/>
    <x v="151"/>
    <x v="130"/>
    <x v="2"/>
    <s v="NA"/>
    <s v="NA"/>
    <s v="ENE"/>
    <n v="11"/>
    <s v="NW"/>
    <s v="N"/>
    <n v="4"/>
    <n v="4"/>
    <n v="98"/>
    <n v="45"/>
    <s v="NA"/>
    <s v="NA"/>
    <s v="NA"/>
    <s v="NA"/>
    <n v="9.6999999999999993"/>
    <n v="21.4"/>
    <s v="No"/>
    <n v="0.2"/>
    <s v="No"/>
    <m/>
  </r>
  <r>
    <x v="189"/>
    <s v="Albury"/>
    <x v="132"/>
    <x v="43"/>
    <x v="0"/>
    <s v="NA"/>
    <s v="NA"/>
    <s v="NE"/>
    <n v="13"/>
    <s v="E"/>
    <s v="E"/>
    <n v="6"/>
    <n v="7"/>
    <n v="94"/>
    <n v="65"/>
    <n v="1025.9000000000001"/>
    <n v="1023"/>
    <s v="NA"/>
    <s v="NA"/>
    <n v="6.9"/>
    <n v="14.8"/>
    <s v="No"/>
    <n v="0"/>
    <s v="No"/>
    <m/>
  </r>
  <r>
    <x v="190"/>
    <s v="Watsonia"/>
    <x v="152"/>
    <x v="11"/>
    <x v="17"/>
    <n v="0.8"/>
    <n v="6.8"/>
    <s v="ENE"/>
    <n v="13"/>
    <s v="N"/>
    <s v="NW"/>
    <n v="2"/>
    <n v="6"/>
    <n v="99"/>
    <n v="49"/>
    <n v="1027.7"/>
    <n v="1024.9000000000001"/>
    <n v="2"/>
    <n v="3"/>
    <n v="7.8"/>
    <n v="15.2"/>
    <s v="No"/>
    <n v="0"/>
    <s v="No"/>
    <m/>
  </r>
  <r>
    <x v="191"/>
    <s v="Albury"/>
    <x v="96"/>
    <x v="51"/>
    <x v="0"/>
    <s v="NA"/>
    <s v="NA"/>
    <s v="W"/>
    <n v="13"/>
    <s v="NA"/>
    <s v="NA"/>
    <n v="0"/>
    <n v="0"/>
    <n v="100"/>
    <n v="59"/>
    <n v="1026.2"/>
    <n v="1022.9"/>
    <n v="8"/>
    <n v="5"/>
    <n v="5"/>
    <n v="13.3"/>
    <s v="No"/>
    <n v="0"/>
    <s v="No"/>
    <m/>
  </r>
  <r>
    <x v="192"/>
    <s v="Penrith"/>
    <x v="82"/>
    <x v="34"/>
    <x v="0"/>
    <s v="NA"/>
    <s v="NA"/>
    <s v="N"/>
    <n v="13"/>
    <s v="NA"/>
    <s v="SSW"/>
    <n v="0"/>
    <n v="2"/>
    <n v="97"/>
    <n v="98"/>
    <s v="NA"/>
    <s v="NA"/>
    <s v="NA"/>
    <s v="NA"/>
    <n v="9"/>
    <n v="10.199999999999999"/>
    <s v="No"/>
    <n v="12.6"/>
    <s v="Yes"/>
    <m/>
  </r>
  <r>
    <x v="192"/>
    <s v="BadgerysCreek"/>
    <x v="54"/>
    <x v="96"/>
    <x v="0"/>
    <s v="NA"/>
    <s v="NA"/>
    <s v="N"/>
    <n v="15"/>
    <s v="WSW"/>
    <s v="NA"/>
    <n v="6"/>
    <n v="0"/>
    <n v="100"/>
    <n v="99"/>
    <n v="1021.1"/>
    <n v="1018.4"/>
    <s v="NA"/>
    <s v="NA"/>
    <n v="8.3000000000000007"/>
    <n v="10"/>
    <s v="No"/>
    <n v="11.4"/>
    <s v="Yes"/>
    <m/>
  </r>
  <r>
    <x v="193"/>
    <s v="Watsonia"/>
    <x v="149"/>
    <x v="42"/>
    <x v="3"/>
    <n v="1.4"/>
    <n v="0"/>
    <s v="S"/>
    <n v="11"/>
    <s v="NA"/>
    <s v="NA"/>
    <n v="0"/>
    <n v="0"/>
    <n v="90"/>
    <n v="68"/>
    <n v="1033.7"/>
    <n v="1033.4000000000001"/>
    <n v="7"/>
    <n v="7"/>
    <n v="10.5"/>
    <n v="13.2"/>
    <s v="No"/>
    <n v="0"/>
    <s v="No"/>
    <m/>
  </r>
  <r>
    <x v="193"/>
    <s v="Canberra"/>
    <x v="61"/>
    <x v="18"/>
    <x v="0"/>
    <n v="1.2"/>
    <n v="7.6"/>
    <s v="WNW"/>
    <n v="13"/>
    <s v="NA"/>
    <s v="SSE"/>
    <n v="0"/>
    <n v="6"/>
    <n v="87"/>
    <n v="44"/>
    <n v="1033.7"/>
    <n v="1031.3"/>
    <n v="0"/>
    <s v="NA"/>
    <n v="4.3"/>
    <n v="14.3"/>
    <s v="No"/>
    <n v="0"/>
    <s v="No"/>
    <m/>
  </r>
  <r>
    <x v="193"/>
    <s v="Launceston"/>
    <x v="135"/>
    <x v="73"/>
    <x v="0"/>
    <s v="NA"/>
    <s v="NA"/>
    <s v="E"/>
    <n v="13"/>
    <s v="NA"/>
    <s v="E"/>
    <n v="0"/>
    <n v="4"/>
    <n v="100"/>
    <n v="65"/>
    <n v="1028.8"/>
    <n v="1028.7"/>
    <s v="NA"/>
    <s v="NA"/>
    <n v="2"/>
    <n v="13.1"/>
    <s v="No"/>
    <n v="0"/>
    <s v="No"/>
    <m/>
  </r>
  <r>
    <x v="193"/>
    <s v="Albury"/>
    <x v="35"/>
    <x v="28"/>
    <x v="0"/>
    <s v="NA"/>
    <s v="NA"/>
    <s v="W"/>
    <n v="15"/>
    <s v="NA"/>
    <s v="W"/>
    <n v="0"/>
    <n v="9"/>
    <n v="92"/>
    <n v="56"/>
    <n v="1033.8"/>
    <n v="1031.9000000000001"/>
    <s v="NA"/>
    <s v="NA"/>
    <n v="7.3"/>
    <n v="16.399999999999999"/>
    <s v="No"/>
    <n v="0"/>
    <s v="No"/>
    <m/>
  </r>
  <r>
    <x v="194"/>
    <s v="Launceston"/>
    <x v="41"/>
    <x v="29"/>
    <x v="0"/>
    <s v="NA"/>
    <s v="NA"/>
    <s v="NNW"/>
    <n v="9"/>
    <s v="NA"/>
    <s v="N"/>
    <n v="0"/>
    <n v="6"/>
    <n v="99"/>
    <n v="61"/>
    <n v="1033.8"/>
    <n v="1032.0999999999999"/>
    <s v="NA"/>
    <s v="NA"/>
    <n v="3.6"/>
    <n v="16"/>
    <s v="No"/>
    <n v="0"/>
    <s v="No"/>
    <m/>
  </r>
  <r>
    <x v="194"/>
    <s v="Albury"/>
    <x v="37"/>
    <x v="49"/>
    <x v="0"/>
    <s v="NA"/>
    <s v="NA"/>
    <s v="SSW"/>
    <n v="11"/>
    <s v="S"/>
    <s v="NA"/>
    <n v="4"/>
    <n v="0"/>
    <n v="100"/>
    <n v="57"/>
    <n v="1036.5"/>
    <n v="1032.5"/>
    <n v="8"/>
    <s v="NA"/>
    <n v="5.8"/>
    <n v="16.3"/>
    <s v="No"/>
    <n v="0"/>
    <s v="No"/>
    <m/>
  </r>
  <r>
    <x v="195"/>
    <s v="Albury"/>
    <x v="87"/>
    <x v="9"/>
    <x v="0"/>
    <s v="NA"/>
    <s v="NA"/>
    <s v="E"/>
    <n v="13"/>
    <s v="NW"/>
    <s v="SE"/>
    <n v="6"/>
    <n v="4"/>
    <n v="100"/>
    <n v="63"/>
    <n v="1034.4000000000001"/>
    <n v="1030.9000000000001"/>
    <n v="7"/>
    <s v="NA"/>
    <n v="5.7"/>
    <n v="15.6"/>
    <s v="No"/>
    <n v="0"/>
    <s v="No"/>
    <m/>
  </r>
  <r>
    <x v="195"/>
    <s v="Launceston"/>
    <x v="12"/>
    <x v="1"/>
    <x v="0"/>
    <s v="NA"/>
    <s v="NA"/>
    <s v="NW"/>
    <n v="13"/>
    <s v="NA"/>
    <s v="NNW"/>
    <n v="0"/>
    <n v="7"/>
    <n v="99"/>
    <n v="81"/>
    <n v="1033.4000000000001"/>
    <n v="1029.9000000000001"/>
    <s v="NA"/>
    <s v="NA"/>
    <n v="3.5"/>
    <n v="14"/>
    <s v="No"/>
    <n v="0"/>
    <s v="No"/>
    <m/>
  </r>
  <r>
    <x v="196"/>
    <s v="Penrith"/>
    <x v="69"/>
    <x v="66"/>
    <x v="0"/>
    <s v="NA"/>
    <s v="NA"/>
    <s v="N"/>
    <n v="9"/>
    <s v="NA"/>
    <s v="N"/>
    <n v="0"/>
    <n v="7"/>
    <n v="98"/>
    <n v="88"/>
    <s v="NA"/>
    <s v="NA"/>
    <s v="NA"/>
    <s v="NA"/>
    <n v="12.1"/>
    <n v="16.3"/>
    <s v="No"/>
    <n v="1.2"/>
    <s v="Yes"/>
    <m/>
  </r>
  <r>
    <x v="196"/>
    <s v="Albury"/>
    <x v="80"/>
    <x v="21"/>
    <x v="0"/>
    <s v="NA"/>
    <s v="NA"/>
    <s v="ESE"/>
    <n v="11"/>
    <s v="SSE"/>
    <s v="E"/>
    <n v="4"/>
    <n v="2"/>
    <n v="100"/>
    <n v="56"/>
    <n v="1030.0999999999999"/>
    <n v="1025.9000000000001"/>
    <s v="NA"/>
    <s v="NA"/>
    <n v="7.9"/>
    <n v="15.8"/>
    <s v="No"/>
    <n v="0"/>
    <s v="No"/>
    <m/>
  </r>
  <r>
    <x v="196"/>
    <s v="Tuggeranong"/>
    <x v="0"/>
    <x v="22"/>
    <x v="0"/>
    <s v="NA"/>
    <s v="NA"/>
    <s v="N"/>
    <n v="11"/>
    <s v="N"/>
    <s v="W"/>
    <n v="2"/>
    <n v="7"/>
    <n v="95"/>
    <n v="63"/>
    <n v="1031"/>
    <n v="1027.0999999999999"/>
    <s v="NA"/>
    <s v="NA"/>
    <n v="4.2"/>
    <n v="13.1"/>
    <s v="No"/>
    <n v="1.6"/>
    <s v="Yes"/>
    <m/>
  </r>
  <r>
    <x v="196"/>
    <s v="Dartmoor"/>
    <x v="71"/>
    <x v="28"/>
    <x v="0"/>
    <n v="1"/>
    <n v="8.8000000000000007"/>
    <s v="W"/>
    <n v="11"/>
    <s v="NA"/>
    <s v="SW"/>
    <n v="0"/>
    <n v="2"/>
    <n v="100"/>
    <n v="68"/>
    <n v="1028.8"/>
    <n v="1026.2"/>
    <s v="NA"/>
    <s v="NA"/>
    <n v="5.8"/>
    <n v="16.600000000000001"/>
    <s v="No"/>
    <n v="0.2"/>
    <s v="No"/>
    <m/>
  </r>
  <r>
    <x v="196"/>
    <s v="BadgerysCreek"/>
    <x v="17"/>
    <x v="101"/>
    <x v="0"/>
    <s v="NA"/>
    <s v="NA"/>
    <s v="NNE"/>
    <n v="13"/>
    <s v="WSW"/>
    <s v="NNE"/>
    <n v="4"/>
    <n v="6"/>
    <n v="100"/>
    <n v="70"/>
    <n v="1029.5999999999999"/>
    <n v="1025.8"/>
    <s v="NA"/>
    <s v="NA"/>
    <n v="11.8"/>
    <n v="17.100000000000001"/>
    <s v="No"/>
    <n v="0.6"/>
    <s v="No"/>
    <m/>
  </r>
  <r>
    <x v="196"/>
    <s v="Richmond"/>
    <x v="121"/>
    <x v="74"/>
    <x v="0"/>
    <n v="1.4"/>
    <s v="NA"/>
    <s v="NNW"/>
    <n v="13"/>
    <s v="NA"/>
    <s v="NA"/>
    <n v="0"/>
    <n v="0"/>
    <n v="99"/>
    <n v="72"/>
    <n v="1029.9000000000001"/>
    <n v="1025.9000000000001"/>
    <s v="NA"/>
    <s v="NA"/>
    <n v="12"/>
    <n v="16.7"/>
    <s v="No"/>
    <n v="0.8"/>
    <s v="No"/>
    <m/>
  </r>
  <r>
    <x v="196"/>
    <s v="Canberra"/>
    <x v="56"/>
    <x v="46"/>
    <x v="0"/>
    <n v="1.4"/>
    <n v="0.4"/>
    <s v="E"/>
    <n v="13"/>
    <s v="NA"/>
    <s v="SW"/>
    <n v="0"/>
    <n v="6"/>
    <n v="91"/>
    <n v="64"/>
    <n v="1030.8"/>
    <n v="1027"/>
    <n v="7"/>
    <s v="NA"/>
    <n v="5.9"/>
    <n v="12.2"/>
    <s v="No"/>
    <n v="1"/>
    <s v="No"/>
    <m/>
  </r>
  <r>
    <x v="196"/>
    <s v="Watsonia"/>
    <x v="9"/>
    <x v="131"/>
    <x v="0"/>
    <n v="2.2000000000000002"/>
    <n v="6.6"/>
    <s v="SW"/>
    <n v="13"/>
    <s v="NNE"/>
    <s v="SE"/>
    <n v="6"/>
    <n v="4"/>
    <n v="100"/>
    <n v="57"/>
    <n v="1030.2"/>
    <n v="1026.8"/>
    <n v="7"/>
    <n v="5"/>
    <n v="4.9000000000000004"/>
    <n v="15.8"/>
    <s v="No"/>
    <n v="0"/>
    <s v="No"/>
    <m/>
  </r>
  <r>
    <x v="197"/>
    <s v="Albury"/>
    <x v="71"/>
    <x v="90"/>
    <x v="0"/>
    <s v="NA"/>
    <s v="NA"/>
    <s v="NE"/>
    <n v="11"/>
    <s v="NA"/>
    <s v="NA"/>
    <n v="0"/>
    <n v="0"/>
    <n v="94"/>
    <n v="60"/>
    <n v="1023.9"/>
    <n v="1019.2"/>
    <s v="NA"/>
    <s v="NA"/>
    <n v="6"/>
    <n v="13.9"/>
    <s v="No"/>
    <n v="3.6"/>
    <s v="Yes"/>
    <m/>
  </r>
  <r>
    <x v="197"/>
    <s v="Tuggeranong"/>
    <x v="44"/>
    <x v="132"/>
    <x v="20"/>
    <s v="NA"/>
    <s v="NA"/>
    <s v="NNE"/>
    <n v="11"/>
    <s v="WSW"/>
    <s v="W"/>
    <n v="7"/>
    <n v="6"/>
    <n v="99"/>
    <n v="99"/>
    <n v="1024.5"/>
    <n v="1020.5"/>
    <s v="NA"/>
    <s v="NA"/>
    <n v="5.9"/>
    <n v="8.4"/>
    <s v="Yes"/>
    <n v="20.8"/>
    <s v="Yes"/>
    <m/>
  </r>
  <r>
    <x v="197"/>
    <s v="BadgerysCreek"/>
    <x v="153"/>
    <x v="95"/>
    <x v="6"/>
    <s v="NA"/>
    <s v="NA"/>
    <s v="ENE"/>
    <n v="13"/>
    <s v="WSW"/>
    <s v="ESE"/>
    <n v="7"/>
    <n v="6"/>
    <n v="100"/>
    <n v="97"/>
    <n v="1022.8"/>
    <n v="1018.9"/>
    <s v="NA"/>
    <s v="NA"/>
    <n v="13.5"/>
    <n v="14.3"/>
    <s v="No"/>
    <n v="16"/>
    <s v="Yes"/>
    <m/>
  </r>
  <r>
    <x v="197"/>
    <s v="Richmond"/>
    <x v="154"/>
    <x v="30"/>
    <x v="17"/>
    <s v="NA"/>
    <s v="NA"/>
    <s v="SSW"/>
    <n v="13"/>
    <s v="NA"/>
    <s v="NA"/>
    <n v="0"/>
    <n v="0"/>
    <n v="100"/>
    <n v="99"/>
    <n v="1022.6"/>
    <n v="1018.7"/>
    <s v="NA"/>
    <s v="NA"/>
    <n v="13.5"/>
    <n v="15.1"/>
    <s v="No"/>
    <n v="17.399999999999999"/>
    <s v="Yes"/>
    <m/>
  </r>
  <r>
    <x v="197"/>
    <s v="Williamtown"/>
    <x v="153"/>
    <x v="65"/>
    <x v="16"/>
    <s v="NA"/>
    <s v="NA"/>
    <s v="NW"/>
    <n v="13"/>
    <s v="NNE"/>
    <s v="ESE"/>
    <n v="6"/>
    <n v="7"/>
    <n v="97"/>
    <n v="81"/>
    <n v="1021.9"/>
    <n v="1018"/>
    <n v="8"/>
    <n v="8"/>
    <n v="14.8"/>
    <n v="18.100000000000001"/>
    <s v="NA"/>
    <s v="NA"/>
    <s v="NA"/>
    <m/>
  </r>
  <r>
    <x v="198"/>
    <s v="Penrith"/>
    <x v="25"/>
    <x v="0"/>
    <x v="38"/>
    <s v="NA"/>
    <s v="NA"/>
    <s v="SSE"/>
    <n v="11"/>
    <s v="NA"/>
    <s v="W"/>
    <n v="0"/>
    <n v="2"/>
    <n v="100"/>
    <n v="98"/>
    <s v="NA"/>
    <s v="NA"/>
    <s v="NA"/>
    <s v="NA"/>
    <n v="13.8"/>
    <n v="15.4"/>
    <s v="Yes"/>
    <n v="0.2"/>
    <s v="No"/>
    <m/>
  </r>
  <r>
    <x v="198"/>
    <s v="Watsonia"/>
    <x v="49"/>
    <x v="96"/>
    <x v="3"/>
    <n v="0.6"/>
    <n v="1.8"/>
    <s v="SSW"/>
    <n v="13"/>
    <s v="S"/>
    <s v="NA"/>
    <n v="4"/>
    <n v="0"/>
    <n v="100"/>
    <n v="73"/>
    <n v="1018.2"/>
    <n v="1014.5"/>
    <n v="6"/>
    <n v="6"/>
    <n v="8.1"/>
    <n v="12.3"/>
    <s v="No"/>
    <n v="3.2"/>
    <s v="Yes"/>
    <m/>
  </r>
  <r>
    <x v="198"/>
    <s v="BadgerysCreek"/>
    <x v="66"/>
    <x v="43"/>
    <x v="39"/>
    <s v="NA"/>
    <s v="NA"/>
    <s v="WSW"/>
    <n v="15"/>
    <s v="SW"/>
    <s v="SE"/>
    <n v="6"/>
    <n v="2"/>
    <n v="100"/>
    <n v="91"/>
    <n v="1014.9"/>
    <n v="1010.7"/>
    <s v="NA"/>
    <s v="NA"/>
    <n v="13.4"/>
    <n v="15"/>
    <s v="Yes"/>
    <n v="0.2"/>
    <s v="No"/>
    <m/>
  </r>
  <r>
    <x v="199"/>
    <s v="Albury"/>
    <x v="155"/>
    <x v="79"/>
    <x v="2"/>
    <s v="NA"/>
    <s v="NA"/>
    <s v="WSW"/>
    <n v="13"/>
    <s v="S"/>
    <s v="NNW"/>
    <n v="4"/>
    <n v="4"/>
    <n v="96"/>
    <n v="54"/>
    <n v="1027.5"/>
    <n v="1025.5"/>
    <s v="NA"/>
    <s v="NA"/>
    <n v="3.2"/>
    <n v="13.3"/>
    <s v="No"/>
    <n v="0"/>
    <s v="No"/>
    <m/>
  </r>
  <r>
    <x v="199"/>
    <s v="Penrith"/>
    <x v="70"/>
    <x v="9"/>
    <x v="2"/>
    <s v="NA"/>
    <s v="NA"/>
    <s v="NW"/>
    <n v="13"/>
    <s v="N"/>
    <s v="NNW"/>
    <n v="6"/>
    <n v="6"/>
    <n v="99"/>
    <n v="54"/>
    <s v="NA"/>
    <s v="NA"/>
    <s v="NA"/>
    <s v="NA"/>
    <n v="5.3"/>
    <n v="15.8"/>
    <s v="No"/>
    <n v="0.2"/>
    <s v="No"/>
    <m/>
  </r>
  <r>
    <x v="199"/>
    <s v="Launceston"/>
    <x v="58"/>
    <x v="18"/>
    <x v="0"/>
    <s v="NA"/>
    <s v="NA"/>
    <s v="NW"/>
    <n v="13"/>
    <s v="NA"/>
    <s v="NW"/>
    <n v="0"/>
    <n v="7"/>
    <n v="98"/>
    <n v="64"/>
    <n v="1022.8"/>
    <n v="1021.3"/>
    <s v="NA"/>
    <s v="NA"/>
    <n v="1.8"/>
    <n v="15.6"/>
    <s v="No"/>
    <n v="0"/>
    <s v="No"/>
    <m/>
  </r>
  <r>
    <x v="199"/>
    <s v="BadgerysCreek"/>
    <x v="57"/>
    <x v="29"/>
    <x v="2"/>
    <s v="NA"/>
    <s v="NA"/>
    <s v="SW"/>
    <n v="15"/>
    <s v="NW"/>
    <s v="WNW"/>
    <n v="2"/>
    <n v="2"/>
    <n v="91"/>
    <n v="45"/>
    <n v="1026.4000000000001"/>
    <n v="1023.9"/>
    <s v="NA"/>
    <s v="NA"/>
    <n v="7.6"/>
    <n v="15.7"/>
    <s v="No"/>
    <n v="0"/>
    <s v="No"/>
    <m/>
  </r>
  <r>
    <x v="200"/>
    <s v="Launceston"/>
    <x v="62"/>
    <x v="45"/>
    <x v="0"/>
    <s v="NA"/>
    <s v="NA"/>
    <s v="NNE"/>
    <n v="7"/>
    <s v="NA"/>
    <s v="NA"/>
    <n v="0"/>
    <n v="0"/>
    <n v="99"/>
    <n v="45"/>
    <n v="1025.0999999999999"/>
    <n v="1023.9"/>
    <s v="NA"/>
    <s v="NA"/>
    <n v="2.1"/>
    <n v="15.4"/>
    <s v="No"/>
    <n v="0"/>
    <s v="No"/>
    <m/>
  </r>
  <r>
    <x v="200"/>
    <s v="Albury"/>
    <x v="102"/>
    <x v="70"/>
    <x v="0"/>
    <s v="NA"/>
    <s v="NA"/>
    <s v="NE"/>
    <n v="11"/>
    <s v="S"/>
    <s v="SE"/>
    <n v="2"/>
    <n v="6"/>
    <n v="100"/>
    <n v="64"/>
    <n v="1028.2"/>
    <n v="1025.2"/>
    <n v="7"/>
    <n v="5"/>
    <n v="3"/>
    <n v="12.5"/>
    <s v="No"/>
    <n v="0"/>
    <s v="No"/>
    <m/>
  </r>
  <r>
    <x v="200"/>
    <s v="Penrith"/>
    <x v="123"/>
    <x v="37"/>
    <x v="2"/>
    <s v="NA"/>
    <s v="NA"/>
    <s v="WNW"/>
    <n v="11"/>
    <s v="NA"/>
    <s v="WNW"/>
    <n v="0"/>
    <n v="4"/>
    <n v="99"/>
    <n v="56"/>
    <s v="NA"/>
    <s v="NA"/>
    <s v="NA"/>
    <s v="NA"/>
    <n v="5.0999999999999996"/>
    <n v="16.5"/>
    <s v="No"/>
    <n v="0"/>
    <s v="No"/>
    <m/>
  </r>
  <r>
    <x v="200"/>
    <s v="Dartmoor"/>
    <x v="20"/>
    <x v="83"/>
    <x v="5"/>
    <n v="0.8"/>
    <n v="1.3"/>
    <s v="ESE"/>
    <n v="11"/>
    <s v="NA"/>
    <s v="NA"/>
    <n v="0"/>
    <n v="0"/>
    <n v="100"/>
    <n v="80"/>
    <n v="1030.2"/>
    <n v="1028.3"/>
    <s v="NA"/>
    <s v="NA"/>
    <n v="8.4"/>
    <n v="11.3"/>
    <s v="Yes"/>
    <n v="0"/>
    <s v="No"/>
    <m/>
  </r>
  <r>
    <x v="201"/>
    <s v="Albury"/>
    <x v="63"/>
    <x v="59"/>
    <x v="0"/>
    <s v="NA"/>
    <s v="NA"/>
    <s v="S"/>
    <n v="13"/>
    <s v="NA"/>
    <s v="SSW"/>
    <n v="0"/>
    <n v="6"/>
    <n v="100"/>
    <n v="50"/>
    <n v="1027.5"/>
    <n v="1024.4000000000001"/>
    <n v="8"/>
    <n v="1"/>
    <n v="4"/>
    <n v="15.1"/>
    <s v="No"/>
    <n v="0"/>
    <s v="No"/>
    <m/>
  </r>
  <r>
    <x v="202"/>
    <s v="Watsonia"/>
    <x v="14"/>
    <x v="83"/>
    <x v="0"/>
    <n v="1"/>
    <n v="9"/>
    <s v="E"/>
    <n v="13"/>
    <s v="NE"/>
    <s v="E"/>
    <n v="7"/>
    <n v="6"/>
    <n v="100"/>
    <n v="93"/>
    <n v="1026.8"/>
    <n v="1023.3"/>
    <n v="2"/>
    <n v="1"/>
    <n v="5.3"/>
    <n v="9.6999999999999993"/>
    <s v="No"/>
    <n v="0.2"/>
    <s v="No"/>
    <m/>
  </r>
  <r>
    <x v="202"/>
    <s v="Albury"/>
    <x v="93"/>
    <x v="40"/>
    <x v="0"/>
    <s v="NA"/>
    <s v="NA"/>
    <s v="SSE"/>
    <n v="15"/>
    <s v="NA"/>
    <s v="SSE"/>
    <n v="0"/>
    <n v="7"/>
    <n v="84"/>
    <n v="52"/>
    <n v="1026.2"/>
    <n v="1022.2"/>
    <s v="NA"/>
    <s v="NA"/>
    <n v="5.7"/>
    <n v="14.5"/>
    <s v="No"/>
    <n v="0.2"/>
    <s v="No"/>
    <m/>
  </r>
  <r>
    <x v="203"/>
    <s v="Albury"/>
    <x v="0"/>
    <x v="110"/>
    <x v="2"/>
    <s v="NA"/>
    <s v="NA"/>
    <s v="NNW"/>
    <n v="11"/>
    <s v="NA"/>
    <s v="SE"/>
    <n v="0"/>
    <n v="7"/>
    <n v="81"/>
    <n v="53"/>
    <n v="1023.5"/>
    <n v="1020.4"/>
    <s v="NA"/>
    <s v="NA"/>
    <n v="6.3"/>
    <n v="15.1"/>
    <s v="No"/>
    <n v="0"/>
    <s v="No"/>
    <m/>
  </r>
  <r>
    <x v="204"/>
    <s v="Albury"/>
    <x v="63"/>
    <x v="99"/>
    <x v="0"/>
    <s v="NA"/>
    <s v="NA"/>
    <s v="SE"/>
    <n v="13"/>
    <s v="ENE"/>
    <s v="ESE"/>
    <n v="2"/>
    <n v="7"/>
    <n v="85"/>
    <n v="60"/>
    <n v="1022.9"/>
    <n v="1019.7"/>
    <s v="NA"/>
    <s v="NA"/>
    <n v="6.3"/>
    <n v="15.1"/>
    <s v="No"/>
    <n v="0"/>
    <s v="No"/>
    <m/>
  </r>
  <r>
    <x v="205"/>
    <s v="Tuggeranong"/>
    <x v="67"/>
    <x v="41"/>
    <x v="0"/>
    <s v="NA"/>
    <s v="NA"/>
    <s v="W"/>
    <n v="13"/>
    <s v="NA"/>
    <s v="W"/>
    <n v="0"/>
    <n v="4"/>
    <n v="93"/>
    <n v="62"/>
    <n v="1020.7"/>
    <n v="1016.4"/>
    <s v="NA"/>
    <s v="NA"/>
    <n v="8.1"/>
    <n v="14.1"/>
    <s v="No"/>
    <n v="0"/>
    <s v="No"/>
    <m/>
  </r>
  <r>
    <x v="206"/>
    <s v="Penrith"/>
    <x v="111"/>
    <x v="10"/>
    <x v="2"/>
    <s v="NA"/>
    <s v="NA"/>
    <s v="WSW"/>
    <n v="9"/>
    <s v="NA"/>
    <s v="SW"/>
    <n v="0"/>
    <n v="4"/>
    <n v="100"/>
    <n v="70"/>
    <s v="NA"/>
    <s v="NA"/>
    <s v="NA"/>
    <s v="NA"/>
    <n v="10.6"/>
    <n v="18.899999999999999"/>
    <s v="No"/>
    <n v="0.2"/>
    <s v="No"/>
    <m/>
  </r>
  <r>
    <x v="206"/>
    <s v="Brisbane"/>
    <x v="29"/>
    <x v="60"/>
    <x v="0"/>
    <n v="3"/>
    <n v="9.8000000000000007"/>
    <s v="SW"/>
    <n v="13"/>
    <s v="SW"/>
    <s v="N"/>
    <n v="2"/>
    <n v="4"/>
    <n v="79"/>
    <n v="53"/>
    <n v="1020.5"/>
    <n v="1017.7"/>
    <n v="1"/>
    <n v="1"/>
    <n v="15.3"/>
    <n v="22.2"/>
    <s v="No"/>
    <n v="0"/>
    <s v="No"/>
    <m/>
  </r>
  <r>
    <x v="206"/>
    <s v="BadgerysCreek"/>
    <x v="13"/>
    <x v="100"/>
    <x v="0"/>
    <s v="NA"/>
    <s v="NA"/>
    <s v="NNE"/>
    <n v="15"/>
    <s v="WNW"/>
    <s v="NE"/>
    <n v="4"/>
    <n v="6"/>
    <n v="100"/>
    <n v="61"/>
    <n v="1016.9"/>
    <n v="1013.1"/>
    <s v="NA"/>
    <s v="NA"/>
    <n v="10"/>
    <n v="19.600000000000001"/>
    <s v="No"/>
    <n v="0.2"/>
    <s v="No"/>
    <m/>
  </r>
  <r>
    <x v="207"/>
    <s v="Tuggeranong"/>
    <x v="57"/>
    <x v="133"/>
    <x v="0"/>
    <s v="NA"/>
    <s v="NA"/>
    <s v="NW"/>
    <n v="11"/>
    <s v="WSW"/>
    <s v="N"/>
    <n v="4"/>
    <n v="7"/>
    <n v="98"/>
    <n v="86"/>
    <n v="1018.4"/>
    <n v="1014.5"/>
    <s v="NA"/>
    <s v="NA"/>
    <n v="5"/>
    <n v="9.1"/>
    <s v="No"/>
    <n v="0.4"/>
    <s v="No"/>
    <m/>
  </r>
  <r>
    <x v="208"/>
    <s v="Penrith"/>
    <x v="84"/>
    <x v="30"/>
    <x v="0"/>
    <s v="NA"/>
    <s v="NA"/>
    <s v="NW"/>
    <n v="9"/>
    <s v="S"/>
    <s v="WSW"/>
    <n v="4"/>
    <n v="2"/>
    <n v="98"/>
    <n v="57"/>
    <s v="NA"/>
    <s v="NA"/>
    <s v="NA"/>
    <s v="NA"/>
    <n v="6.7"/>
    <n v="15.3"/>
    <s v="No"/>
    <n v="0.2"/>
    <s v="No"/>
    <m/>
  </r>
  <r>
    <x v="208"/>
    <s v="BadgerysCreek"/>
    <x v="18"/>
    <x v="30"/>
    <x v="0"/>
    <s v="NA"/>
    <s v="NA"/>
    <s v="N"/>
    <n v="13"/>
    <s v="SW"/>
    <s v="NNE"/>
    <n v="4"/>
    <n v="7"/>
    <n v="99"/>
    <n v="52"/>
    <n v="1023"/>
    <n v="1017.7"/>
    <s v="NA"/>
    <s v="NA"/>
    <n v="6.5"/>
    <n v="15.1"/>
    <s v="No"/>
    <n v="0"/>
    <s v="No"/>
    <m/>
  </r>
  <r>
    <x v="208"/>
    <s v="Richmond"/>
    <x v="87"/>
    <x v="28"/>
    <x v="0"/>
    <s v="NA"/>
    <s v="NA"/>
    <s v="N"/>
    <n v="13"/>
    <s v="NA"/>
    <s v="NE"/>
    <n v="0"/>
    <n v="2"/>
    <n v="99"/>
    <n v="53"/>
    <n v="1023.3"/>
    <n v="1017.7"/>
    <s v="NA"/>
    <s v="NA"/>
    <n v="6.5"/>
    <n v="16.600000000000001"/>
    <s v="No"/>
    <n v="0"/>
    <s v="No"/>
    <m/>
  </r>
  <r>
    <x v="209"/>
    <s v="Dartmoor"/>
    <x v="82"/>
    <x v="87"/>
    <x v="17"/>
    <n v="0.8"/>
    <n v="3.3"/>
    <s v="SE"/>
    <n v="11"/>
    <s v="NA"/>
    <s v="SE"/>
    <n v="0"/>
    <n v="7"/>
    <n v="100"/>
    <n v="68"/>
    <n v="1033.8"/>
    <n v="1031.7"/>
    <s v="NA"/>
    <s v="NA"/>
    <n v="5.9"/>
    <n v="10.7"/>
    <s v="No"/>
    <n v="0"/>
    <s v="No"/>
    <m/>
  </r>
  <r>
    <x v="209"/>
    <s v="Launceston"/>
    <x v="156"/>
    <x v="125"/>
    <x v="0"/>
    <s v="NA"/>
    <s v="NA"/>
    <s v="NNW"/>
    <n v="11"/>
    <s v="NA"/>
    <s v="NNW"/>
    <n v="0"/>
    <n v="6"/>
    <n v="95"/>
    <n v="45"/>
    <n v="1032.0999999999999"/>
    <n v="1030.0999999999999"/>
    <s v="NA"/>
    <s v="NA"/>
    <n v="0.3"/>
    <n v="10.5"/>
    <s v="No"/>
    <n v="0"/>
    <s v="No"/>
    <m/>
  </r>
  <r>
    <x v="209"/>
    <s v="MountGambier"/>
    <x v="100"/>
    <x v="81"/>
    <x v="2"/>
    <n v="0.8"/>
    <n v="3.3"/>
    <s v="N"/>
    <n v="13"/>
    <s v="NNE"/>
    <s v="SE"/>
    <n v="7"/>
    <n v="9"/>
    <n v="91"/>
    <n v="63"/>
    <n v="1033.8"/>
    <n v="1031.5999999999999"/>
    <n v="1"/>
    <n v="7"/>
    <n v="6.8"/>
    <n v="11"/>
    <s v="No"/>
    <n v="0"/>
    <s v="No"/>
    <m/>
  </r>
  <r>
    <x v="210"/>
    <s v="Albury"/>
    <x v="157"/>
    <x v="50"/>
    <x v="0"/>
    <s v="NA"/>
    <s v="NA"/>
    <s v="SE"/>
    <n v="15"/>
    <s v="NA"/>
    <s v="SE"/>
    <n v="0"/>
    <n v="7"/>
    <n v="93"/>
    <n v="67"/>
    <n v="1031.3"/>
    <n v="1027.7"/>
    <n v="8"/>
    <n v="8"/>
    <n v="6.1"/>
    <n v="13.1"/>
    <s v="No"/>
    <n v="0"/>
    <s v="No"/>
    <m/>
  </r>
  <r>
    <x v="211"/>
    <s v="Penrith"/>
    <x v="111"/>
    <x v="69"/>
    <x v="0"/>
    <s v="NA"/>
    <s v="NA"/>
    <s v="S"/>
    <n v="9"/>
    <s v="NA"/>
    <s v="NW"/>
    <n v="0"/>
    <n v="2"/>
    <n v="98"/>
    <n v="66"/>
    <s v="NA"/>
    <s v="NA"/>
    <s v="NA"/>
    <s v="NA"/>
    <n v="10.3"/>
    <n v="16.899999999999999"/>
    <s v="No"/>
    <n v="0"/>
    <s v="No"/>
    <m/>
  </r>
  <r>
    <x v="211"/>
    <s v="Tuggeranong"/>
    <x v="58"/>
    <x v="79"/>
    <x v="0"/>
    <s v="NA"/>
    <s v="NA"/>
    <s v="N"/>
    <n v="13"/>
    <s v="NA"/>
    <s v="N"/>
    <n v="0"/>
    <n v="7"/>
    <n v="93"/>
    <n v="49"/>
    <n v="1027.2"/>
    <n v="1021"/>
    <s v="NA"/>
    <s v="NA"/>
    <n v="4"/>
    <n v="13"/>
    <s v="No"/>
    <n v="0"/>
    <s v="No"/>
    <m/>
  </r>
  <r>
    <x v="211"/>
    <s v="Albury"/>
    <x v="40"/>
    <x v="56"/>
    <x v="0"/>
    <s v="NA"/>
    <s v="NA"/>
    <s v="ENE"/>
    <n v="15"/>
    <s v="NA"/>
    <s v="SE"/>
    <n v="0"/>
    <n v="7"/>
    <n v="100"/>
    <n v="74"/>
    <n v="1025.5"/>
    <n v="1019.4"/>
    <n v="8"/>
    <n v="7"/>
    <n v="5.5"/>
    <n v="11.8"/>
    <s v="No"/>
    <n v="3.8"/>
    <s v="Yes"/>
    <m/>
  </r>
  <r>
    <x v="211"/>
    <s v="BadgerysCreek"/>
    <x v="46"/>
    <x v="28"/>
    <x v="0"/>
    <s v="NA"/>
    <s v="NA"/>
    <s v="S"/>
    <n v="15"/>
    <s v="WSW"/>
    <s v="NA"/>
    <n v="9"/>
    <n v="0"/>
    <n v="94"/>
    <n v="65"/>
    <n v="1026.4000000000001"/>
    <n v="1020.8"/>
    <s v="NA"/>
    <s v="NA"/>
    <n v="9.5"/>
    <n v="16"/>
    <s v="No"/>
    <n v="0"/>
    <s v="No"/>
    <m/>
  </r>
  <r>
    <x v="212"/>
    <s v="Penrith"/>
    <x v="136"/>
    <x v="117"/>
    <x v="0"/>
    <s v="NA"/>
    <s v="NA"/>
    <s v="SW"/>
    <n v="11"/>
    <s v="NA"/>
    <s v="W"/>
    <n v="0"/>
    <n v="4"/>
    <n v="99"/>
    <n v="64"/>
    <s v="NA"/>
    <s v="NA"/>
    <s v="NA"/>
    <s v="NA"/>
    <n v="10.5"/>
    <n v="19.5"/>
    <s v="No"/>
    <n v="0.2"/>
    <s v="No"/>
    <m/>
  </r>
  <r>
    <x v="212"/>
    <s v="BadgerysCreek"/>
    <x v="121"/>
    <x v="47"/>
    <x v="0"/>
    <s v="NA"/>
    <s v="NA"/>
    <s v="NE"/>
    <n v="13"/>
    <s v="NA"/>
    <s v="N"/>
    <n v="0"/>
    <n v="4"/>
    <n v="100"/>
    <n v="59"/>
    <n v="1016"/>
    <n v="1010.7"/>
    <s v="NA"/>
    <s v="NA"/>
    <n v="11"/>
    <n v="19.3"/>
    <s v="No"/>
    <n v="0"/>
    <s v="No"/>
    <m/>
  </r>
  <r>
    <x v="213"/>
    <s v="Launceston"/>
    <x v="18"/>
    <x v="90"/>
    <x v="0"/>
    <s v="NA"/>
    <s v="NA"/>
    <s v="SSW"/>
    <n v="13"/>
    <s v="NA"/>
    <s v="SSE"/>
    <n v="0"/>
    <n v="2"/>
    <n v="99"/>
    <n v="56"/>
    <n v="1017.3"/>
    <n v="1017.4"/>
    <s v="NA"/>
    <s v="NA"/>
    <n v="2.2000000000000002"/>
    <n v="13.5"/>
    <s v="No"/>
    <n v="0.1"/>
    <s v="No"/>
    <m/>
  </r>
  <r>
    <x v="214"/>
    <s v="Launceston"/>
    <x v="59"/>
    <x v="34"/>
    <x v="40"/>
    <s v="NA"/>
    <s v="NA"/>
    <s v="ENE"/>
    <n v="11"/>
    <s v="NA"/>
    <s v="NE"/>
    <n v="0"/>
    <n v="4"/>
    <n v="99"/>
    <n v="54"/>
    <n v="1029.2"/>
    <n v="1029.4000000000001"/>
    <s v="NA"/>
    <s v="NA"/>
    <n v="-0.1"/>
    <n v="12.5"/>
    <s v="No"/>
    <n v="0"/>
    <s v="No"/>
    <m/>
  </r>
  <r>
    <x v="215"/>
    <s v="Watsonia"/>
    <x v="158"/>
    <x v="31"/>
    <x v="3"/>
    <n v="1.4"/>
    <n v="8.4"/>
    <s v="SSW"/>
    <n v="13"/>
    <s v="NE"/>
    <s v="SSW"/>
    <n v="6"/>
    <n v="9"/>
    <n v="100"/>
    <n v="70"/>
    <n v="1036.2"/>
    <n v="1034.8"/>
    <n v="6"/>
    <n v="3"/>
    <n v="6.9"/>
    <n v="12.3"/>
    <s v="No"/>
    <n v="0"/>
    <s v="No"/>
    <m/>
  </r>
  <r>
    <x v="215"/>
    <s v="Launceston"/>
    <x v="159"/>
    <x v="89"/>
    <x v="0"/>
    <s v="NA"/>
    <s v="NA"/>
    <s v="E"/>
    <n v="13"/>
    <s v="NA"/>
    <s v="NA"/>
    <n v="0"/>
    <n v="0"/>
    <n v="99"/>
    <n v="67"/>
    <n v="1034.7"/>
    <n v="1032.7"/>
    <s v="NA"/>
    <s v="NA"/>
    <n v="0.3"/>
    <n v="9.8000000000000007"/>
    <s v="No"/>
    <n v="0.2"/>
    <s v="No"/>
    <m/>
  </r>
  <r>
    <x v="216"/>
    <s v="Launceston"/>
    <x v="102"/>
    <x v="19"/>
    <x v="2"/>
    <s v="NA"/>
    <s v="NA"/>
    <s v="E"/>
    <n v="7"/>
    <s v="NNE"/>
    <s v="NA"/>
    <n v="2"/>
    <n v="0"/>
    <n v="98"/>
    <n v="60"/>
    <n v="1034.2"/>
    <n v="1031.3"/>
    <s v="NA"/>
    <s v="NA"/>
    <n v="2.2000000000000002"/>
    <n v="14.5"/>
    <s v="No"/>
    <n v="0"/>
    <s v="No"/>
    <m/>
  </r>
  <r>
    <x v="216"/>
    <s v="Albury"/>
    <x v="36"/>
    <x v="46"/>
    <x v="0"/>
    <s v="NA"/>
    <s v="NA"/>
    <s v="ESE"/>
    <n v="13"/>
    <s v="NA"/>
    <s v="SSE"/>
    <n v="0"/>
    <n v="2"/>
    <n v="87"/>
    <n v="53"/>
    <n v="1036.5"/>
    <n v="1032.9000000000001"/>
    <s v="NA"/>
    <s v="NA"/>
    <n v="3.7"/>
    <n v="12.9"/>
    <s v="No"/>
    <n v="0"/>
    <s v="No"/>
    <m/>
  </r>
  <r>
    <x v="216"/>
    <s v="Watsonia"/>
    <x v="70"/>
    <x v="34"/>
    <x v="0"/>
    <n v="0.4"/>
    <n v="0.3"/>
    <s v="ENE"/>
    <n v="13"/>
    <s v="N"/>
    <s v="NA"/>
    <n v="6"/>
    <n v="0"/>
    <n v="100"/>
    <n v="64"/>
    <n v="1036.5"/>
    <n v="1033.5"/>
    <n v="7"/>
    <n v="7"/>
    <n v="5.5"/>
    <n v="11.5"/>
    <s v="No"/>
    <n v="0.2"/>
    <s v="No"/>
    <m/>
  </r>
  <r>
    <x v="217"/>
    <s v="BadgerysCreek"/>
    <x v="72"/>
    <x v="73"/>
    <x v="0"/>
    <s v="NA"/>
    <s v="NA"/>
    <s v="NE"/>
    <n v="9"/>
    <s v="N"/>
    <s v="NA"/>
    <n v="4"/>
    <n v="0"/>
    <n v="100"/>
    <n v="83"/>
    <n v="1026.9000000000001"/>
    <n v="1021.5"/>
    <s v="NA"/>
    <s v="NA"/>
    <n v="6.8"/>
    <n v="13.4"/>
    <s v="No"/>
    <n v="8"/>
    <s v="Yes"/>
    <m/>
  </r>
  <r>
    <x v="217"/>
    <s v="Penrith"/>
    <x v="82"/>
    <x v="42"/>
    <x v="0"/>
    <s v="NA"/>
    <s v="NA"/>
    <s v="NW"/>
    <n v="11"/>
    <s v="NA"/>
    <s v="NA"/>
    <n v="0"/>
    <n v="0"/>
    <n v="100"/>
    <n v="97"/>
    <s v="NA"/>
    <s v="NA"/>
    <s v="NA"/>
    <s v="NA"/>
    <n v="6.7"/>
    <n v="12.8"/>
    <s v="No"/>
    <n v="7.2"/>
    <s v="Yes"/>
    <m/>
  </r>
  <r>
    <x v="218"/>
    <s v="Tuggeranong"/>
    <x v="100"/>
    <x v="76"/>
    <x v="0"/>
    <s v="NA"/>
    <s v="NA"/>
    <s v="N"/>
    <n v="11"/>
    <s v="SSW"/>
    <s v="NA"/>
    <n v="4"/>
    <n v="0"/>
    <n v="98"/>
    <n v="92"/>
    <n v="1018.5"/>
    <n v="1013.2"/>
    <s v="NA"/>
    <s v="NA"/>
    <n v="3.3"/>
    <n v="9.3000000000000007"/>
    <s v="No"/>
    <n v="10.199999999999999"/>
    <s v="Yes"/>
    <m/>
  </r>
  <r>
    <x v="218"/>
    <s v="Penrith"/>
    <x v="104"/>
    <x v="27"/>
    <x v="0"/>
    <s v="NA"/>
    <s v="NA"/>
    <s v="NE"/>
    <n v="13"/>
    <s v="E"/>
    <s v="WNW"/>
    <n v="2"/>
    <n v="2"/>
    <n v="98"/>
    <n v="99"/>
    <s v="NA"/>
    <s v="NA"/>
    <s v="NA"/>
    <s v="NA"/>
    <n v="10.5"/>
    <n v="12.8"/>
    <s v="No"/>
    <n v="2.8"/>
    <s v="Yes"/>
    <m/>
  </r>
  <r>
    <x v="219"/>
    <s v="Launceston"/>
    <x v="50"/>
    <x v="41"/>
    <x v="41"/>
    <s v="NA"/>
    <s v="NA"/>
    <s v="S"/>
    <n v="11"/>
    <s v="NA"/>
    <s v="S"/>
    <n v="0"/>
    <n v="6"/>
    <n v="99"/>
    <n v="69"/>
    <n v="1010.4"/>
    <n v="1007.9"/>
    <s v="NA"/>
    <s v="NA"/>
    <n v="6.5"/>
    <n v="14.1"/>
    <s v="Yes"/>
    <n v="0.3"/>
    <s v="No"/>
    <m/>
  </r>
  <r>
    <x v="219"/>
    <s v="Watsonia"/>
    <x v="160"/>
    <x v="52"/>
    <x v="34"/>
    <n v="0.4"/>
    <n v="1.5"/>
    <s v="SW"/>
    <n v="13"/>
    <s v="NA"/>
    <s v="SE"/>
    <n v="0"/>
    <n v="4"/>
    <n v="100"/>
    <n v="86"/>
    <n v="1009.1"/>
    <n v="1007.2"/>
    <n v="7"/>
    <n v="7"/>
    <n v="9.4"/>
    <n v="13.3"/>
    <s v="Yes"/>
    <n v="0"/>
    <s v="No"/>
    <m/>
  </r>
  <r>
    <x v="220"/>
    <s v="Penrith"/>
    <x v="19"/>
    <x v="10"/>
    <x v="2"/>
    <s v="NA"/>
    <s v="NA"/>
    <s v="SW"/>
    <n v="9"/>
    <s v="N"/>
    <s v="SW"/>
    <n v="4"/>
    <n v="6"/>
    <n v="99"/>
    <n v="50"/>
    <s v="NA"/>
    <s v="NA"/>
    <s v="NA"/>
    <s v="NA"/>
    <n v="4.7"/>
    <n v="19.3"/>
    <s v="No"/>
    <n v="0.2"/>
    <s v="No"/>
    <m/>
  </r>
  <r>
    <x v="221"/>
    <s v="Brisbane"/>
    <x v="161"/>
    <x v="16"/>
    <x v="6"/>
    <n v="2.6"/>
    <n v="0.7"/>
    <s v="ENE"/>
    <n v="13"/>
    <s v="S"/>
    <s v="ENE"/>
    <n v="2"/>
    <n v="6"/>
    <n v="92"/>
    <n v="63"/>
    <n v="1021.1"/>
    <n v="1015.8"/>
    <n v="8"/>
    <n v="7"/>
    <n v="15.7"/>
    <n v="20"/>
    <s v="No"/>
    <n v="7.4"/>
    <s v="Yes"/>
    <m/>
  </r>
  <r>
    <x v="222"/>
    <s v="Perth"/>
    <x v="157"/>
    <x v="17"/>
    <x v="0"/>
    <n v="2"/>
    <n v="9.4"/>
    <s v="NNE"/>
    <n v="13"/>
    <s v="SW"/>
    <s v="NNE"/>
    <n v="6"/>
    <n v="4"/>
    <n v="79"/>
    <n v="32"/>
    <n v="1028.5"/>
    <n v="1025.8"/>
    <n v="0"/>
    <n v="0"/>
    <n v="9.6999999999999993"/>
    <n v="20.8"/>
    <s v="No"/>
    <n v="0"/>
    <s v="No"/>
    <m/>
  </r>
  <r>
    <x v="223"/>
    <s v="Albury"/>
    <x v="18"/>
    <x v="43"/>
    <x v="0"/>
    <s v="NA"/>
    <s v="NA"/>
    <s v="SW"/>
    <n v="15"/>
    <s v="E"/>
    <s v="SSW"/>
    <n v="2"/>
    <n v="7"/>
    <n v="100"/>
    <n v="53"/>
    <n v="1033.0999999999999"/>
    <n v="1030.3"/>
    <n v="8"/>
    <s v="NA"/>
    <n v="5.2"/>
    <n v="14.8"/>
    <s v="No"/>
    <n v="0.2"/>
    <s v="No"/>
    <m/>
  </r>
  <r>
    <x v="224"/>
    <s v="Albury"/>
    <x v="1"/>
    <x v="9"/>
    <x v="0"/>
    <s v="NA"/>
    <s v="NA"/>
    <s v="W"/>
    <n v="13"/>
    <s v="NA"/>
    <s v="WNW"/>
    <n v="0"/>
    <n v="4"/>
    <n v="100"/>
    <n v="49"/>
    <n v="1032.3"/>
    <n v="1028.3"/>
    <n v="1"/>
    <n v="1"/>
    <n v="5.6"/>
    <n v="15.5"/>
    <s v="No"/>
    <n v="0"/>
    <s v="No"/>
    <m/>
  </r>
  <r>
    <x v="225"/>
    <s v="Albury"/>
    <x v="0"/>
    <x v="42"/>
    <x v="0"/>
    <s v="NA"/>
    <s v="NA"/>
    <s v="E"/>
    <n v="15"/>
    <s v="NA"/>
    <s v="SE"/>
    <n v="0"/>
    <n v="7"/>
    <n v="100"/>
    <n v="66"/>
    <n v="1029.3"/>
    <n v="1025.5"/>
    <n v="8"/>
    <s v="NA"/>
    <n v="4"/>
    <n v="13.2"/>
    <s v="No"/>
    <n v="0"/>
    <s v="No"/>
    <m/>
  </r>
  <r>
    <x v="226"/>
    <s v="Witchcliffe"/>
    <x v="134"/>
    <x v="95"/>
    <x v="31"/>
    <s v="NA"/>
    <s v="NA"/>
    <s v="NNE"/>
    <n v="13"/>
    <s v="NA"/>
    <s v="WNW"/>
    <n v="0"/>
    <n v="6"/>
    <s v="NA"/>
    <s v="NA"/>
    <n v="1032.5999999999999"/>
    <n v="1030.4000000000001"/>
    <s v="NA"/>
    <s v="NA"/>
    <n v="9.8000000000000007"/>
    <n v="13.9"/>
    <s v="Yes"/>
    <n v="3.2"/>
    <s v="Yes"/>
    <m/>
  </r>
  <r>
    <x v="227"/>
    <s v="Witchcliffe"/>
    <x v="95"/>
    <x v="18"/>
    <x v="18"/>
    <s v="NA"/>
    <s v="NA"/>
    <s v="N"/>
    <n v="13"/>
    <s v="NA"/>
    <s v="NA"/>
    <n v="0"/>
    <n v="0"/>
    <s v="NA"/>
    <s v="NA"/>
    <n v="1031.4000000000001"/>
    <n v="1029.2"/>
    <s v="NA"/>
    <s v="NA"/>
    <n v="11"/>
    <n v="15.3"/>
    <s v="Yes"/>
    <n v="0.2"/>
    <s v="No"/>
    <m/>
  </r>
  <r>
    <x v="228"/>
    <s v="Albury"/>
    <x v="98"/>
    <x v="34"/>
    <x v="0"/>
    <s v="NA"/>
    <s v="NA"/>
    <s v="SSE"/>
    <n v="13"/>
    <s v="E"/>
    <s v="SE"/>
    <n v="4"/>
    <n v="6"/>
    <n v="100"/>
    <n v="56"/>
    <n v="1029"/>
    <n v="1026.3"/>
    <n v="8"/>
    <s v="NA"/>
    <n v="3.6"/>
    <n v="12.5"/>
    <s v="No"/>
    <n v="0"/>
    <s v="No"/>
    <m/>
  </r>
  <r>
    <x v="229"/>
    <s v="Watsonia"/>
    <x v="87"/>
    <x v="42"/>
    <x v="0"/>
    <n v="1.4"/>
    <n v="7.8"/>
    <s v="E"/>
    <n v="13"/>
    <s v="E"/>
    <s v="NA"/>
    <n v="6"/>
    <n v="0"/>
    <n v="100"/>
    <n v="69"/>
    <n v="1027.2"/>
    <n v="1023.8"/>
    <n v="1"/>
    <n v="6"/>
    <n v="3.3"/>
    <n v="11.6"/>
    <s v="No"/>
    <n v="0"/>
    <s v="No"/>
    <m/>
  </r>
  <r>
    <x v="230"/>
    <s v="Penrith"/>
    <x v="42"/>
    <x v="26"/>
    <x v="0"/>
    <s v="NA"/>
    <s v="NA"/>
    <s v="ENE"/>
    <n v="13"/>
    <s v="S"/>
    <s v="SW"/>
    <n v="6"/>
    <n v="4"/>
    <n v="97"/>
    <n v="42"/>
    <s v="NA"/>
    <s v="NA"/>
    <s v="NA"/>
    <s v="NA"/>
    <n v="6.1"/>
    <n v="17.100000000000001"/>
    <s v="No"/>
    <n v="0"/>
    <s v="No"/>
    <m/>
  </r>
  <r>
    <x v="231"/>
    <s v="Penrith"/>
    <x v="87"/>
    <x v="49"/>
    <x v="0"/>
    <s v="NA"/>
    <s v="NA"/>
    <s v="NE"/>
    <n v="11"/>
    <s v="NA"/>
    <s v="NE"/>
    <n v="0"/>
    <n v="6"/>
    <n v="76"/>
    <n v="32"/>
    <s v="NA"/>
    <s v="NA"/>
    <s v="NA"/>
    <s v="NA"/>
    <n v="7.1"/>
    <n v="17.7"/>
    <s v="No"/>
    <n v="0.2"/>
    <s v="No"/>
    <m/>
  </r>
  <r>
    <x v="231"/>
    <s v="BadgerysCreek"/>
    <x v="117"/>
    <x v="134"/>
    <x v="0"/>
    <s v="NA"/>
    <s v="NA"/>
    <s v="NNE"/>
    <n v="15"/>
    <s v="NNE"/>
    <s v="N"/>
    <n v="11"/>
    <n v="7"/>
    <n v="75"/>
    <n v="33"/>
    <n v="1024.8"/>
    <n v="1020.9"/>
    <s v="NA"/>
    <s v="NA"/>
    <n v="6.6"/>
    <n v="17.3"/>
    <s v="No"/>
    <n v="0"/>
    <s v="No"/>
    <m/>
  </r>
  <r>
    <x v="232"/>
    <s v="Launceston"/>
    <x v="85"/>
    <x v="18"/>
    <x v="2"/>
    <s v="NA"/>
    <s v="NA"/>
    <s v="E"/>
    <n v="9"/>
    <s v="ESE"/>
    <s v="N"/>
    <n v="2"/>
    <n v="4"/>
    <n v="99"/>
    <n v="48"/>
    <n v="1030.0999999999999"/>
    <n v="1026.5"/>
    <s v="NA"/>
    <s v="NA"/>
    <n v="2.8"/>
    <n v="15.1"/>
    <s v="No"/>
    <n v="0"/>
    <s v="No"/>
    <m/>
  </r>
  <r>
    <x v="233"/>
    <s v="Albury"/>
    <x v="118"/>
    <x v="6"/>
    <x v="0"/>
    <s v="NA"/>
    <s v="NA"/>
    <s v="SE"/>
    <n v="15"/>
    <s v="ENE"/>
    <s v="SE"/>
    <n v="4"/>
    <n v="6"/>
    <n v="94"/>
    <n v="44"/>
    <n v="1025.9000000000001"/>
    <n v="1022"/>
    <n v="1"/>
    <s v="NA"/>
    <n v="9.6"/>
    <n v="17.7"/>
    <s v="No"/>
    <n v="0"/>
    <s v="No"/>
    <m/>
  </r>
  <r>
    <x v="234"/>
    <s v="BadgerysCreek"/>
    <x v="162"/>
    <x v="135"/>
    <x v="3"/>
    <s v="NA"/>
    <s v="NA"/>
    <s v="ESE"/>
    <n v="15"/>
    <s v="N"/>
    <s v="E"/>
    <n v="4"/>
    <n v="6"/>
    <n v="82"/>
    <n v="36"/>
    <n v="1023.6"/>
    <n v="1021.1"/>
    <s v="NA"/>
    <s v="NA"/>
    <n v="17.399999999999999"/>
    <n v="26.5"/>
    <s v="No"/>
    <n v="0"/>
    <s v="No"/>
    <m/>
  </r>
  <r>
    <x v="235"/>
    <s v="BadgerysCreek"/>
    <x v="163"/>
    <x v="136"/>
    <x v="0"/>
    <s v="NA"/>
    <s v="NA"/>
    <s v="NNE"/>
    <n v="15"/>
    <s v="NA"/>
    <s v="NNW"/>
    <n v="0"/>
    <n v="4"/>
    <n v="81"/>
    <n v="35"/>
    <n v="1014.3"/>
    <n v="1010.4"/>
    <s v="NA"/>
    <s v="NA"/>
    <n v="19"/>
    <n v="29.1"/>
    <s v="No"/>
    <n v="0"/>
    <s v="No"/>
    <m/>
  </r>
  <r>
    <x v="236"/>
    <s v="Launceston"/>
    <x v="13"/>
    <x v="129"/>
    <x v="2"/>
    <s v="NA"/>
    <s v="NA"/>
    <s v="NW"/>
    <n v="13"/>
    <s v="WSW"/>
    <s v="NNW"/>
    <n v="2"/>
    <n v="6"/>
    <n v="94"/>
    <n v="54"/>
    <n v="1018.2"/>
    <n v="1014.9"/>
    <s v="NA"/>
    <s v="NA"/>
    <n v="11.2"/>
    <n v="19.2"/>
    <s v="No"/>
    <n v="0"/>
    <s v="No"/>
    <m/>
  </r>
  <r>
    <x v="237"/>
    <s v="Brisbane"/>
    <x v="143"/>
    <x v="137"/>
    <x v="0"/>
    <n v="3.8"/>
    <n v="10.6"/>
    <s v="SW"/>
    <n v="13"/>
    <s v="SW"/>
    <s v="ESE"/>
    <n v="2"/>
    <n v="6"/>
    <n v="71"/>
    <n v="47"/>
    <n v="1022.3"/>
    <n v="1018.9"/>
    <n v="1"/>
    <n v="1"/>
    <n v="20.6"/>
    <n v="26.5"/>
    <s v="No"/>
    <n v="0"/>
    <s v="No"/>
    <m/>
  </r>
  <r>
    <x v="238"/>
    <s v="Launceston"/>
    <x v="55"/>
    <x v="30"/>
    <x v="0"/>
    <s v="NA"/>
    <s v="NA"/>
    <s v="NNW"/>
    <n v="13"/>
    <s v="NA"/>
    <s v="NNW"/>
    <n v="0"/>
    <n v="6"/>
    <n v="88"/>
    <n v="46"/>
    <n v="1029.4000000000001"/>
    <n v="1027"/>
    <s v="NA"/>
    <s v="NA"/>
    <n v="4.4000000000000004"/>
    <n v="15.4"/>
    <s v="No"/>
    <n v="0"/>
    <s v="No"/>
    <m/>
  </r>
  <r>
    <x v="239"/>
    <s v="Launceston"/>
    <x v="157"/>
    <x v="68"/>
    <x v="0"/>
    <s v="NA"/>
    <s v="NA"/>
    <s v="E"/>
    <n v="9"/>
    <s v="E"/>
    <s v="WNW"/>
    <n v="4"/>
    <n v="2"/>
    <n v="89"/>
    <n v="68"/>
    <n v="1030"/>
    <n v="1027.7"/>
    <s v="NA"/>
    <s v="NA"/>
    <n v="6.4"/>
    <n v="16"/>
    <s v="No"/>
    <n v="0"/>
    <s v="No"/>
    <m/>
  </r>
  <r>
    <x v="240"/>
    <s v="Penrith"/>
    <x v="74"/>
    <x v="138"/>
    <x v="0"/>
    <s v="NA"/>
    <s v="NA"/>
    <s v="N"/>
    <n v="13"/>
    <s v="NA"/>
    <s v="WNW"/>
    <n v="0"/>
    <n v="4"/>
    <n v="100"/>
    <n v="45"/>
    <s v="NA"/>
    <s v="NA"/>
    <s v="NA"/>
    <s v="NA"/>
    <n v="12"/>
    <n v="23.4"/>
    <s v="No"/>
    <n v="0.4"/>
    <s v="No"/>
    <m/>
  </r>
  <r>
    <x v="240"/>
    <s v="Launceston"/>
    <x v="142"/>
    <x v="72"/>
    <x v="0"/>
    <s v="NA"/>
    <s v="NA"/>
    <s v="NW"/>
    <n v="13"/>
    <s v="NA"/>
    <s v="ENE"/>
    <n v="0"/>
    <n v="4"/>
    <n v="99"/>
    <n v="57"/>
    <n v="1027.5"/>
    <n v="1026.8"/>
    <s v="NA"/>
    <s v="NA"/>
    <n v="8.6999999999999993"/>
    <n v="21"/>
    <s v="No"/>
    <n v="0"/>
    <s v="No"/>
    <m/>
  </r>
  <r>
    <x v="241"/>
    <s v="Albury"/>
    <x v="164"/>
    <x v="139"/>
    <x v="16"/>
    <s v="NA"/>
    <s v="NA"/>
    <s v="SE"/>
    <n v="13"/>
    <s v="NA"/>
    <s v="SSE"/>
    <n v="0"/>
    <n v="9"/>
    <n v="86"/>
    <n v="38"/>
    <n v="1031.8"/>
    <n v="1027.9000000000001"/>
    <s v="NA"/>
    <s v="NA"/>
    <n v="12.4"/>
    <n v="23.2"/>
    <s v="NA"/>
    <n v="0"/>
    <s v="No"/>
    <m/>
  </r>
  <r>
    <x v="241"/>
    <s v="BadgerysCreek"/>
    <x v="51"/>
    <x v="92"/>
    <x v="0"/>
    <s v="NA"/>
    <s v="NA"/>
    <s v="WSW"/>
    <n v="13"/>
    <s v="SW"/>
    <s v="SE"/>
    <n v="4"/>
    <n v="4"/>
    <n v="100"/>
    <n v="47"/>
    <n v="1031"/>
    <n v="1028.3"/>
    <s v="NA"/>
    <s v="NA"/>
    <n v="13"/>
    <n v="22.6"/>
    <s v="No"/>
    <n v="0"/>
    <s v="No"/>
    <m/>
  </r>
  <r>
    <x v="241"/>
    <s v="Penrith"/>
    <x v="22"/>
    <x v="140"/>
    <x v="3"/>
    <s v="NA"/>
    <s v="NA"/>
    <s v="NW"/>
    <n v="13"/>
    <s v="NA"/>
    <s v="WSW"/>
    <n v="0"/>
    <n v="4"/>
    <n v="99"/>
    <n v="43"/>
    <s v="NA"/>
    <s v="NA"/>
    <s v="NA"/>
    <s v="NA"/>
    <n v="11.8"/>
    <n v="23.2"/>
    <s v="No"/>
    <n v="0"/>
    <s v="No"/>
    <m/>
  </r>
  <r>
    <x v="241"/>
    <s v="Richmond"/>
    <x v="133"/>
    <x v="139"/>
    <x v="0"/>
    <n v="1.2"/>
    <s v="NA"/>
    <s v="ENE"/>
    <n v="13"/>
    <s v="NA"/>
    <s v="ENE"/>
    <n v="0"/>
    <n v="7"/>
    <n v="97"/>
    <n v="43"/>
    <n v="1031.5"/>
    <n v="1028.5"/>
    <s v="NA"/>
    <s v="NA"/>
    <n v="11.9"/>
    <n v="22.4"/>
    <s v="No"/>
    <n v="0"/>
    <s v="No"/>
    <m/>
  </r>
  <r>
    <x v="242"/>
    <s v="Penrith"/>
    <x v="120"/>
    <x v="23"/>
    <x v="3"/>
    <s v="NA"/>
    <s v="NA"/>
    <s v="N"/>
    <n v="9"/>
    <s v="NA"/>
    <s v="WSW"/>
    <n v="0"/>
    <n v="4"/>
    <n v="100"/>
    <n v="75"/>
    <s v="NA"/>
    <s v="NA"/>
    <s v="NA"/>
    <s v="NA"/>
    <n v="11.8"/>
    <n v="19.399999999999999"/>
    <s v="No"/>
    <n v="0.6"/>
    <s v="No"/>
    <m/>
  </r>
  <r>
    <x v="242"/>
    <s v="Brisbane"/>
    <x v="79"/>
    <x v="141"/>
    <x v="22"/>
    <n v="2.4"/>
    <n v="2.7"/>
    <s v="W"/>
    <n v="13"/>
    <s v="SSW"/>
    <s v="NA"/>
    <n v="4"/>
    <n v="0"/>
    <n v="93"/>
    <n v="71"/>
    <n v="1020.7"/>
    <n v="1016.5"/>
    <n v="6"/>
    <n v="7"/>
    <n v="18.2"/>
    <n v="22.2"/>
    <s v="Yes"/>
    <n v="1.8"/>
    <s v="Yes"/>
    <m/>
  </r>
  <r>
    <x v="243"/>
    <s v="Launceston"/>
    <x v="38"/>
    <x v="142"/>
    <x v="0"/>
    <s v="NA"/>
    <s v="NA"/>
    <s v="ESE"/>
    <n v="9"/>
    <s v="NA"/>
    <s v="WNW"/>
    <n v="0"/>
    <n v="2"/>
    <n v="93"/>
    <n v="74"/>
    <n v="1015.5"/>
    <n v="1012.5"/>
    <s v="NA"/>
    <s v="NA"/>
    <n v="1.5"/>
    <n v="8.6999999999999993"/>
    <s v="No"/>
    <n v="1"/>
    <s v="No"/>
    <m/>
  </r>
  <r>
    <x v="244"/>
    <s v="Launceston"/>
    <x v="54"/>
    <x v="45"/>
    <x v="27"/>
    <s v="NA"/>
    <s v="NA"/>
    <s v="NNW"/>
    <n v="9"/>
    <s v="SE"/>
    <s v="NNW"/>
    <n v="2"/>
    <n v="4"/>
    <n v="98"/>
    <n v="62"/>
    <n v="1016.2"/>
    <n v="1014.9"/>
    <s v="NA"/>
    <s v="NA"/>
    <n v="5.5"/>
    <n v="15.7"/>
    <s v="No"/>
    <n v="0"/>
    <s v="No"/>
    <m/>
  </r>
  <r>
    <x v="244"/>
    <s v="Brisbane"/>
    <x v="160"/>
    <x v="17"/>
    <x v="0"/>
    <n v="3.6"/>
    <n v="6"/>
    <s v="SW"/>
    <n v="13"/>
    <s v="SW"/>
    <s v="WSW"/>
    <n v="4"/>
    <n v="2"/>
    <n v="58"/>
    <n v="42"/>
    <n v="1019.6"/>
    <n v="1015.4"/>
    <n v="7"/>
    <n v="7"/>
    <n v="14.1"/>
    <n v="20.7"/>
    <s v="No"/>
    <n v="0"/>
    <s v="No"/>
    <m/>
  </r>
  <r>
    <x v="244"/>
    <s v="Albury"/>
    <x v="10"/>
    <x v="39"/>
    <x v="27"/>
    <s v="NA"/>
    <s v="NA"/>
    <s v="SSE"/>
    <n v="15"/>
    <s v="S"/>
    <s v="ESE"/>
    <n v="9"/>
    <n v="4"/>
    <n v="100"/>
    <n v="55"/>
    <n v="1018.1"/>
    <n v="1015.8"/>
    <n v="8"/>
    <s v="NA"/>
    <n v="6.9"/>
    <n v="14.3"/>
    <s v="No"/>
    <n v="0"/>
    <s v="No"/>
    <m/>
  </r>
  <r>
    <x v="245"/>
    <s v="Penrith"/>
    <x v="133"/>
    <x v="18"/>
    <x v="0"/>
    <s v="NA"/>
    <s v="NA"/>
    <s v="SW"/>
    <n v="13"/>
    <s v="NNW"/>
    <s v="S"/>
    <n v="7"/>
    <n v="6"/>
    <n v="98"/>
    <n v="69"/>
    <s v="NA"/>
    <s v="NA"/>
    <s v="NA"/>
    <s v="NA"/>
    <n v="9"/>
    <n v="15.2"/>
    <s v="No"/>
    <n v="15.6"/>
    <s v="Yes"/>
    <m/>
  </r>
  <r>
    <x v="245"/>
    <s v="Launceston"/>
    <x v="97"/>
    <x v="95"/>
    <x v="0"/>
    <s v="NA"/>
    <s v="NA"/>
    <s v="SSE"/>
    <n v="13"/>
    <s v="ENE"/>
    <s v="S"/>
    <n v="4"/>
    <n v="6"/>
    <n v="98"/>
    <n v="62"/>
    <n v="1017.3"/>
    <n v="1015.7"/>
    <s v="NA"/>
    <s v="NA"/>
    <n v="6.9"/>
    <n v="14.4"/>
    <s v="No"/>
    <n v="0"/>
    <s v="No"/>
    <m/>
  </r>
  <r>
    <x v="245"/>
    <s v="Albury"/>
    <x v="60"/>
    <x v="52"/>
    <x v="0"/>
    <s v="NA"/>
    <s v="NA"/>
    <s v="NNW"/>
    <n v="15"/>
    <s v="NNW"/>
    <s v="NA"/>
    <n v="4"/>
    <n v="0"/>
    <n v="98"/>
    <n v="79"/>
    <n v="1014.1"/>
    <n v="1011.7"/>
    <s v="NA"/>
    <n v="8"/>
    <n v="6.1"/>
    <n v="10.8"/>
    <s v="No"/>
    <n v="0"/>
    <s v="No"/>
    <m/>
  </r>
  <r>
    <x v="246"/>
    <s v="Launceston"/>
    <x v="85"/>
    <x v="18"/>
    <x v="0"/>
    <s v="NA"/>
    <s v="NA"/>
    <s v="E"/>
    <n v="13"/>
    <s v="E"/>
    <s v="N"/>
    <n v="6"/>
    <n v="7"/>
    <n v="96"/>
    <n v="54"/>
    <n v="1024"/>
    <n v="1022.8"/>
    <s v="NA"/>
    <s v="NA"/>
    <n v="5.6"/>
    <n v="14.8"/>
    <s v="No"/>
    <n v="0"/>
    <s v="No"/>
    <m/>
  </r>
  <r>
    <x v="247"/>
    <s v="Watsonia"/>
    <x v="123"/>
    <x v="43"/>
    <x v="2"/>
    <n v="1.4"/>
    <n v="6.7"/>
    <s v="ENE"/>
    <n v="13"/>
    <s v="ENE"/>
    <s v="NA"/>
    <n v="4"/>
    <n v="0"/>
    <n v="100"/>
    <n v="61"/>
    <n v="1026"/>
    <n v="1024"/>
    <n v="7"/>
    <n v="4"/>
    <n v="6.2"/>
    <n v="14.4"/>
    <s v="No"/>
    <n v="0"/>
    <s v="No"/>
    <m/>
  </r>
  <r>
    <x v="248"/>
    <s v="Albury"/>
    <x v="57"/>
    <x v="81"/>
    <x v="2"/>
    <s v="NA"/>
    <s v="NA"/>
    <s v="NNE"/>
    <n v="9"/>
    <s v="NA"/>
    <s v="S"/>
    <n v="0"/>
    <n v="6"/>
    <n v="100"/>
    <n v="81"/>
    <n v="1029.2"/>
    <n v="1026"/>
    <n v="8"/>
    <s v="NA"/>
    <n v="5.5"/>
    <n v="12.4"/>
    <s v="No"/>
    <n v="0"/>
    <s v="No"/>
    <m/>
  </r>
  <r>
    <x v="248"/>
    <s v="Penrith"/>
    <x v="5"/>
    <x v="115"/>
    <x v="0"/>
    <s v="NA"/>
    <s v="NA"/>
    <s v="WNW"/>
    <n v="9"/>
    <s v="N"/>
    <s v="NW"/>
    <n v="4"/>
    <n v="4"/>
    <n v="98"/>
    <n v="41"/>
    <s v="NA"/>
    <s v="NA"/>
    <s v="NA"/>
    <s v="NA"/>
    <n v="8.4"/>
    <n v="19.8"/>
    <s v="No"/>
    <n v="0.2"/>
    <s v="No"/>
    <m/>
  </r>
  <r>
    <x v="248"/>
    <s v="BadgerysCreek"/>
    <x v="60"/>
    <x v="16"/>
    <x v="0"/>
    <s v="NA"/>
    <s v="NA"/>
    <s v="NE"/>
    <n v="13"/>
    <s v="W"/>
    <s v="NNE"/>
    <n v="2"/>
    <n v="7"/>
    <n v="91"/>
    <n v="46"/>
    <n v="1026"/>
    <n v="1023.1"/>
    <s v="NA"/>
    <s v="NA"/>
    <n v="9.6999999999999993"/>
    <n v="19"/>
    <s v="No"/>
    <n v="0.2"/>
    <s v="No"/>
    <m/>
  </r>
  <r>
    <x v="248"/>
    <s v="Richmond"/>
    <x v="12"/>
    <x v="143"/>
    <x v="2"/>
    <s v="NA"/>
    <s v="NA"/>
    <s v="NE"/>
    <n v="13"/>
    <s v="NA"/>
    <s v="NA"/>
    <n v="0"/>
    <n v="0"/>
    <n v="98"/>
    <n v="34"/>
    <n v="1026.7"/>
    <n v="1023.3"/>
    <s v="NA"/>
    <s v="NA"/>
    <n v="8"/>
    <n v="19"/>
    <s v="No"/>
    <n v="0"/>
    <s v="No"/>
    <m/>
  </r>
  <r>
    <x v="249"/>
    <s v="Launceston"/>
    <x v="9"/>
    <x v="18"/>
    <x v="0"/>
    <s v="NA"/>
    <s v="NA"/>
    <s v="NW"/>
    <n v="11"/>
    <s v="E"/>
    <s v="NA"/>
    <n v="6"/>
    <n v="0"/>
    <n v="85"/>
    <n v="69"/>
    <n v="1031.3"/>
    <n v="1027.5999999999999"/>
    <s v="NA"/>
    <s v="NA"/>
    <n v="6.9"/>
    <n v="14.6"/>
    <s v="No"/>
    <n v="0"/>
    <s v="No"/>
    <m/>
  </r>
  <r>
    <x v="249"/>
    <s v="Albury"/>
    <x v="118"/>
    <x v="134"/>
    <x v="2"/>
    <s v="NA"/>
    <s v="NA"/>
    <s v="SE"/>
    <n v="15"/>
    <s v="NA"/>
    <s v="SE"/>
    <n v="0"/>
    <n v="11"/>
    <n v="79"/>
    <n v="62"/>
    <n v="1031.5999999999999"/>
    <n v="1027.7"/>
    <s v="NA"/>
    <n v="1"/>
    <n v="9.9"/>
    <n v="17.399999999999999"/>
    <s v="No"/>
    <n v="0"/>
    <s v="No"/>
    <m/>
  </r>
  <r>
    <x v="250"/>
    <s v="Penrith"/>
    <x v="69"/>
    <x v="29"/>
    <x v="3"/>
    <s v="NA"/>
    <s v="NA"/>
    <s v="N"/>
    <n v="9"/>
    <s v="NA"/>
    <s v="NA"/>
    <n v="0"/>
    <n v="0"/>
    <n v="100"/>
    <n v="94"/>
    <s v="NA"/>
    <s v="NA"/>
    <s v="NA"/>
    <s v="NA"/>
    <n v="11.4"/>
    <n v="16.399999999999999"/>
    <s v="No"/>
    <n v="0.2"/>
    <s v="No"/>
    <m/>
  </r>
  <r>
    <x v="250"/>
    <s v="BadgerysCreek"/>
    <x v="30"/>
    <x v="25"/>
    <x v="17"/>
    <s v="NA"/>
    <s v="NA"/>
    <s v="N"/>
    <n v="13"/>
    <s v="NNW"/>
    <s v="NNE"/>
    <n v="4"/>
    <n v="2"/>
    <n v="100"/>
    <n v="83"/>
    <n v="1031.5"/>
    <n v="1027.8"/>
    <s v="NA"/>
    <s v="NA"/>
    <n v="10.4"/>
    <n v="16.8"/>
    <s v="No"/>
    <n v="0.2"/>
    <s v="No"/>
    <m/>
  </r>
  <r>
    <x v="251"/>
    <s v="Penrith"/>
    <x v="111"/>
    <x v="144"/>
    <x v="2"/>
    <s v="NA"/>
    <s v="NA"/>
    <s v="NNW"/>
    <n v="9"/>
    <s v="NNE"/>
    <s v="N"/>
    <n v="2"/>
    <n v="4"/>
    <n v="100"/>
    <n v="65"/>
    <s v="NA"/>
    <s v="NA"/>
    <s v="NA"/>
    <s v="NA"/>
    <n v="10.7"/>
    <n v="21"/>
    <s v="No"/>
    <n v="0.2"/>
    <s v="No"/>
    <m/>
  </r>
  <r>
    <x v="251"/>
    <s v="BadgerysCreek"/>
    <x v="142"/>
    <x v="145"/>
    <x v="2"/>
    <s v="NA"/>
    <s v="NA"/>
    <s v="NNE"/>
    <n v="13"/>
    <s v="NNE"/>
    <s v="NE"/>
    <n v="2"/>
    <n v="4"/>
    <n v="100"/>
    <n v="65"/>
    <n v="1029.3"/>
    <n v="1025.7"/>
    <s v="NA"/>
    <s v="NA"/>
    <n v="11.6"/>
    <n v="20.399999999999999"/>
    <s v="No"/>
    <n v="0.2"/>
    <s v="No"/>
    <m/>
  </r>
  <r>
    <x v="252"/>
    <s v="BadgerysCreek"/>
    <x v="51"/>
    <x v="146"/>
    <x v="2"/>
    <s v="NA"/>
    <s v="NA"/>
    <s v="NE"/>
    <n v="11"/>
    <s v="NE"/>
    <s v="NNE"/>
    <n v="2"/>
    <n v="7"/>
    <n v="100"/>
    <n v="56"/>
    <n v="1028.2"/>
    <n v="1023.8"/>
    <s v="NA"/>
    <s v="NA"/>
    <n v="11.5"/>
    <n v="22.2"/>
    <s v="No"/>
    <n v="0"/>
    <s v="No"/>
    <m/>
  </r>
  <r>
    <x v="252"/>
    <s v="Penrith"/>
    <x v="121"/>
    <x v="147"/>
    <x v="2"/>
    <s v="NA"/>
    <s v="NA"/>
    <s v="NE"/>
    <n v="13"/>
    <s v="NA"/>
    <s v="WSW"/>
    <n v="0"/>
    <n v="2"/>
    <n v="100"/>
    <n v="55"/>
    <s v="NA"/>
    <s v="NA"/>
    <s v="NA"/>
    <s v="NA"/>
    <n v="10.4"/>
    <n v="23.7"/>
    <s v="No"/>
    <n v="0"/>
    <s v="No"/>
    <m/>
  </r>
  <r>
    <x v="253"/>
    <s v="Brisbane"/>
    <x v="25"/>
    <x v="148"/>
    <x v="28"/>
    <n v="4"/>
    <n v="0.9"/>
    <s v="ESE"/>
    <n v="13"/>
    <s v="SW"/>
    <s v="ENE"/>
    <n v="4"/>
    <n v="4"/>
    <n v="85"/>
    <n v="59"/>
    <n v="1024.0999999999999"/>
    <n v="1019.1"/>
    <n v="7"/>
    <n v="7"/>
    <n v="17"/>
    <n v="21.7"/>
    <s v="Yes"/>
    <n v="0"/>
    <s v="No"/>
    <m/>
  </r>
  <r>
    <x v="254"/>
    <s v="Albury"/>
    <x v="12"/>
    <x v="24"/>
    <x v="0"/>
    <s v="NA"/>
    <s v="NA"/>
    <s v="S"/>
    <n v="11"/>
    <s v="ENE"/>
    <s v="SE"/>
    <n v="6"/>
    <n v="4"/>
    <n v="100"/>
    <n v="69"/>
    <n v="1027.8"/>
    <n v="1025.3"/>
    <n v="8"/>
    <s v="NA"/>
    <n v="5.5"/>
    <n v="13.8"/>
    <s v="No"/>
    <n v="0"/>
    <s v="No"/>
    <m/>
  </r>
  <r>
    <x v="254"/>
    <s v="Watsonia"/>
    <x v="163"/>
    <x v="80"/>
    <x v="6"/>
    <n v="0.8"/>
    <n v="0"/>
    <s v="SSW"/>
    <n v="13"/>
    <s v="NA"/>
    <s v="W"/>
    <n v="0"/>
    <n v="4"/>
    <n v="100"/>
    <n v="74"/>
    <n v="1026.8"/>
    <n v="1024.9000000000001"/>
    <n v="7"/>
    <n v="7"/>
    <n v="11.4"/>
    <n v="14.1"/>
    <s v="No"/>
    <n v="0"/>
    <s v="No"/>
    <m/>
  </r>
  <r>
    <x v="255"/>
    <s v="Penrith"/>
    <x v="13"/>
    <x v="149"/>
    <x v="0"/>
    <s v="NA"/>
    <s v="NA"/>
    <s v="NNW"/>
    <n v="11"/>
    <s v="NW"/>
    <s v="NW"/>
    <n v="2"/>
    <n v="4"/>
    <n v="99"/>
    <n v="81"/>
    <s v="NA"/>
    <s v="NA"/>
    <s v="NA"/>
    <s v="NA"/>
    <n v="8.4"/>
    <n v="16.399999999999999"/>
    <s v="No"/>
    <n v="0.2"/>
    <s v="No"/>
    <m/>
  </r>
  <r>
    <x v="255"/>
    <s v="Brisbane"/>
    <x v="153"/>
    <x v="150"/>
    <x v="0"/>
    <n v="2.4"/>
    <n v="0.2"/>
    <s v="WSW"/>
    <n v="13"/>
    <s v="WSW"/>
    <s v="WNW"/>
    <n v="6"/>
    <n v="4"/>
    <n v="75"/>
    <n v="65"/>
    <n v="1026.0999999999999"/>
    <n v="1023.2"/>
    <n v="8"/>
    <n v="7"/>
    <n v="15.4"/>
    <n v="20.6"/>
    <s v="No"/>
    <n v="0"/>
    <s v="No"/>
    <m/>
  </r>
  <r>
    <x v="256"/>
    <s v="Brisbane"/>
    <x v="4"/>
    <x v="116"/>
    <x v="0"/>
    <n v="1"/>
    <n v="1.6"/>
    <s v="SE"/>
    <n v="9"/>
    <s v="SSW"/>
    <s v="NA"/>
    <n v="2"/>
    <n v="0"/>
    <n v="84"/>
    <n v="50"/>
    <n v="1026.7"/>
    <n v="1023.3"/>
    <n v="7"/>
    <n v="7"/>
    <n v="17.7"/>
    <n v="21.8"/>
    <s v="No"/>
    <n v="0"/>
    <s v="No"/>
    <m/>
  </r>
  <r>
    <x v="256"/>
    <s v="BadgerysCreek"/>
    <x v="104"/>
    <x v="110"/>
    <x v="0"/>
    <s v="NA"/>
    <s v="NA"/>
    <s v="N"/>
    <n v="11"/>
    <s v="NA"/>
    <s v="SW"/>
    <n v="0"/>
    <n v="6"/>
    <n v="100"/>
    <n v="80"/>
    <n v="1023.2"/>
    <n v="1020.1"/>
    <s v="NA"/>
    <s v="NA"/>
    <n v="10.9"/>
    <n v="15"/>
    <s v="No"/>
    <n v="0.2"/>
    <s v="No"/>
    <m/>
  </r>
  <r>
    <x v="256"/>
    <s v="Penrith"/>
    <x v="22"/>
    <x v="59"/>
    <x v="2"/>
    <s v="NA"/>
    <s v="NA"/>
    <s v="S"/>
    <n v="11"/>
    <s v="SSW"/>
    <s v="NA"/>
    <n v="2"/>
    <n v="0"/>
    <n v="99"/>
    <n v="83"/>
    <s v="NA"/>
    <s v="NA"/>
    <s v="NA"/>
    <s v="NA"/>
    <n v="11"/>
    <n v="15"/>
    <s v="No"/>
    <n v="0"/>
    <s v="No"/>
    <m/>
  </r>
  <r>
    <x v="257"/>
    <s v="Brisbane"/>
    <x v="165"/>
    <x v="151"/>
    <x v="0"/>
    <n v="2.2000000000000002"/>
    <n v="3.3"/>
    <s v="S"/>
    <n v="11"/>
    <s v="SW"/>
    <s v="WNW"/>
    <n v="6"/>
    <n v="2"/>
    <n v="78"/>
    <n v="55"/>
    <n v="1025.5"/>
    <n v="1021.7"/>
    <n v="7"/>
    <n v="6"/>
    <n v="17.600000000000001"/>
    <n v="23.5"/>
    <s v="No"/>
    <n v="0"/>
    <s v="No"/>
    <m/>
  </r>
  <r>
    <x v="258"/>
    <s v="Albury"/>
    <x v="35"/>
    <x v="90"/>
    <x v="27"/>
    <s v="NA"/>
    <s v="NA"/>
    <s v="SE"/>
    <n v="13"/>
    <s v="E"/>
    <s v="NE"/>
    <n v="2"/>
    <n v="9"/>
    <n v="100"/>
    <n v="65"/>
    <n v="1031.3"/>
    <n v="1029.3"/>
    <n v="1"/>
    <s v="NA"/>
    <n v="7.2"/>
    <n v="13.4"/>
    <s v="No"/>
    <n v="0.2"/>
    <s v="No"/>
    <m/>
  </r>
  <r>
    <x v="259"/>
    <s v="Albury"/>
    <x v="41"/>
    <x v="73"/>
    <x v="2"/>
    <s v="NA"/>
    <s v="NA"/>
    <s v="WNW"/>
    <n v="13"/>
    <s v="NA"/>
    <s v="ESE"/>
    <n v="0"/>
    <n v="7"/>
    <n v="100"/>
    <n v="71"/>
    <n v="1028.2"/>
    <n v="1024.5999999999999"/>
    <s v="NA"/>
    <n v="1"/>
    <n v="5.3"/>
    <n v="13.2"/>
    <s v="No"/>
    <n v="0"/>
    <s v="No"/>
    <m/>
  </r>
  <r>
    <x v="260"/>
    <s v="BadgerysCreek"/>
    <x v="7"/>
    <x v="51"/>
    <x v="0"/>
    <s v="NA"/>
    <s v="NA"/>
    <s v="WSW"/>
    <n v="7"/>
    <s v="N"/>
    <s v="NNW"/>
    <n v="4"/>
    <n v="4"/>
    <n v="100"/>
    <n v="100"/>
    <n v="1021.5"/>
    <n v="1019"/>
    <s v="NA"/>
    <s v="NA"/>
    <n v="9.5"/>
    <n v="13.8"/>
    <s v="No"/>
    <n v="3"/>
    <s v="Yes"/>
    <m/>
  </r>
  <r>
    <x v="260"/>
    <s v="Penrith"/>
    <x v="147"/>
    <x v="79"/>
    <x v="0"/>
    <s v="NA"/>
    <s v="NA"/>
    <s v="N"/>
    <n v="7"/>
    <s v="NA"/>
    <s v="SSW"/>
    <n v="0"/>
    <n v="6"/>
    <n v="100"/>
    <n v="99"/>
    <s v="NA"/>
    <s v="NA"/>
    <s v="NA"/>
    <s v="NA"/>
    <n v="8.5"/>
    <n v="13.5"/>
    <s v="No"/>
    <n v="3"/>
    <s v="Yes"/>
    <m/>
  </r>
  <r>
    <x v="260"/>
    <s v="Albury"/>
    <x v="70"/>
    <x v="73"/>
    <x v="0"/>
    <s v="NA"/>
    <s v="NA"/>
    <s v="NNW"/>
    <n v="13"/>
    <s v="NA"/>
    <s v="ESE"/>
    <n v="0"/>
    <n v="7"/>
    <n v="100"/>
    <n v="80"/>
    <n v="1021.1"/>
    <n v="1019.6"/>
    <s v="NA"/>
    <n v="8"/>
    <n v="7.8"/>
    <n v="13.2"/>
    <s v="No"/>
    <n v="0"/>
    <s v="No"/>
    <m/>
  </r>
  <r>
    <x v="261"/>
    <s v="Brisbane"/>
    <x v="166"/>
    <x v="152"/>
    <x v="42"/>
    <n v="6"/>
    <n v="3.7"/>
    <s v="ENE"/>
    <n v="9"/>
    <s v="SSW"/>
    <s v="NA"/>
    <n v="2"/>
    <n v="0"/>
    <n v="86"/>
    <n v="71"/>
    <n v="1020.4"/>
    <n v="1017.3"/>
    <n v="7"/>
    <n v="5"/>
    <n v="18.399999999999999"/>
    <n v="22.2"/>
    <s v="Yes"/>
    <n v="0.2"/>
    <s v="No"/>
    <m/>
  </r>
  <r>
    <x v="261"/>
    <s v="Penrith"/>
    <x v="125"/>
    <x v="5"/>
    <x v="43"/>
    <s v="NA"/>
    <s v="NA"/>
    <s v="NW"/>
    <n v="11"/>
    <s v="NA"/>
    <s v="SW"/>
    <n v="0"/>
    <n v="4"/>
    <n v="100"/>
    <n v="69"/>
    <s v="NA"/>
    <s v="NA"/>
    <s v="NA"/>
    <s v="NA"/>
    <n v="8.1"/>
    <n v="17.899999999999999"/>
    <s v="Yes"/>
    <n v="0.2"/>
    <s v="No"/>
    <m/>
  </r>
  <r>
    <x v="261"/>
    <s v="BadgerysCreek"/>
    <x v="75"/>
    <x v="62"/>
    <x v="43"/>
    <s v="NA"/>
    <s v="NA"/>
    <s v="NNE"/>
    <n v="13"/>
    <s v="NNE"/>
    <s v="NNE"/>
    <n v="2"/>
    <n v="6"/>
    <n v="100"/>
    <n v="64"/>
    <n v="1021.1"/>
    <n v="1017.5"/>
    <s v="NA"/>
    <s v="NA"/>
    <n v="9.6999999999999993"/>
    <n v="17.3"/>
    <s v="Yes"/>
    <n v="0"/>
    <s v="No"/>
    <m/>
  </r>
  <r>
    <x v="262"/>
    <s v="Brisbane"/>
    <x v="167"/>
    <x v="107"/>
    <x v="23"/>
    <n v="1.6"/>
    <n v="1.7"/>
    <s v="WSW"/>
    <n v="13"/>
    <s v="SW"/>
    <s v="WSW"/>
    <n v="4"/>
    <n v="6"/>
    <n v="85"/>
    <n v="74"/>
    <n v="1012.2"/>
    <n v="1009.3"/>
    <n v="6"/>
    <n v="7"/>
    <n v="20"/>
    <n v="21.5"/>
    <s v="Yes"/>
    <n v="0"/>
    <s v="No"/>
    <m/>
  </r>
  <r>
    <x v="263"/>
    <s v="Albury"/>
    <x v="7"/>
    <x v="57"/>
    <x v="26"/>
    <s v="NA"/>
    <s v="NA"/>
    <s v="NW"/>
    <n v="11"/>
    <s v="NA"/>
    <s v="SE"/>
    <n v="0"/>
    <n v="6"/>
    <n v="100"/>
    <n v="90"/>
    <n v="1009"/>
    <n v="1009.4"/>
    <n v="8"/>
    <n v="8"/>
    <n v="7.2"/>
    <n v="12"/>
    <s v="Yes"/>
    <n v="0.2"/>
    <s v="No"/>
    <m/>
  </r>
  <r>
    <x v="264"/>
    <s v="Brisbane"/>
    <x v="163"/>
    <x v="153"/>
    <x v="0"/>
    <n v="5.8"/>
    <n v="9.8000000000000007"/>
    <s v="W"/>
    <n v="13"/>
    <s v="SW"/>
    <s v="SW"/>
    <n v="4"/>
    <n v="2"/>
    <n v="63"/>
    <n v="45"/>
    <n v="1014.9"/>
    <n v="1011.2"/>
    <n v="1"/>
    <n v="1"/>
    <n v="15.5"/>
    <n v="21.3"/>
    <s v="No"/>
    <n v="0"/>
    <s v="No"/>
    <m/>
  </r>
  <r>
    <x v="265"/>
    <s v="Albury"/>
    <x v="83"/>
    <x v="98"/>
    <x v="2"/>
    <s v="NA"/>
    <s v="NA"/>
    <s v="S"/>
    <n v="11"/>
    <s v="NA"/>
    <s v="SW"/>
    <n v="0"/>
    <n v="2"/>
    <n v="100"/>
    <n v="83"/>
    <n v="1014.1"/>
    <n v="1011.9"/>
    <n v="8"/>
    <n v="7"/>
    <n v="4.5"/>
    <n v="10.199999999999999"/>
    <s v="No"/>
    <n v="0.6"/>
    <s v="No"/>
    <m/>
  </r>
  <r>
    <x v="266"/>
    <s v="Albury"/>
    <x v="70"/>
    <x v="0"/>
    <x v="6"/>
    <s v="NA"/>
    <s v="NA"/>
    <s v="SSW"/>
    <n v="15"/>
    <s v="WNW"/>
    <s v="WSW"/>
    <n v="2"/>
    <n v="11"/>
    <n v="100"/>
    <n v="63"/>
    <n v="1016.5"/>
    <n v="1016"/>
    <n v="5"/>
    <n v="6"/>
    <n v="7"/>
    <n v="14.5"/>
    <s v="No"/>
    <n v="0"/>
    <s v="No"/>
    <m/>
  </r>
  <r>
    <x v="267"/>
    <s v="Albury"/>
    <x v="102"/>
    <x v="44"/>
    <x v="0"/>
    <s v="NA"/>
    <s v="NA"/>
    <s v="WSW"/>
    <n v="15"/>
    <s v="SE"/>
    <s v="SW"/>
    <n v="4"/>
    <n v="7"/>
    <n v="97"/>
    <n v="50"/>
    <n v="1026.3"/>
    <n v="1022.5"/>
    <s v="NA"/>
    <s v="NA"/>
    <n v="3.7"/>
    <n v="13.6"/>
    <s v="No"/>
    <n v="0.2"/>
    <s v="No"/>
    <m/>
  </r>
  <r>
    <x v="268"/>
    <s v="Launceston"/>
    <x v="108"/>
    <x v="57"/>
    <x v="0"/>
    <s v="NA"/>
    <s v="NA"/>
    <s v="E"/>
    <n v="11"/>
    <s v="E"/>
    <s v="SE"/>
    <n v="4"/>
    <n v="4"/>
    <n v="89"/>
    <n v="59"/>
    <n v="1024.7"/>
    <n v="1023"/>
    <s v="NA"/>
    <s v="NA"/>
    <n v="3.2"/>
    <n v="12.1"/>
    <s v="No"/>
    <n v="0"/>
    <s v="No"/>
    <m/>
  </r>
  <r>
    <x v="268"/>
    <s v="Albury"/>
    <x v="109"/>
    <x v="27"/>
    <x v="2"/>
    <s v="NA"/>
    <s v="NA"/>
    <s v="SE"/>
    <n v="13"/>
    <s v="NA"/>
    <s v="SE"/>
    <n v="0"/>
    <n v="9"/>
    <n v="97"/>
    <n v="60"/>
    <n v="1022.8"/>
    <n v="1019.9"/>
    <s v="NA"/>
    <s v="NA"/>
    <n v="3.4"/>
    <n v="12.7"/>
    <s v="No"/>
    <n v="0"/>
    <s v="No"/>
    <m/>
  </r>
  <r>
    <x v="268"/>
    <s v="Brisbane"/>
    <x v="116"/>
    <x v="42"/>
    <x v="28"/>
    <n v="2.2000000000000002"/>
    <n v="0"/>
    <s v="WSW"/>
    <n v="13"/>
    <s v="SW"/>
    <s v="SW"/>
    <n v="4"/>
    <n v="4"/>
    <n v="92"/>
    <n v="90"/>
    <n v="1019.8"/>
    <n v="1017.3"/>
    <n v="8"/>
    <n v="8"/>
    <n v="12.7"/>
    <n v="13.4"/>
    <s v="Yes"/>
    <n v="6"/>
    <s v="Yes"/>
    <m/>
  </r>
  <r>
    <x v="269"/>
    <s v="Launceston"/>
    <x v="114"/>
    <x v="87"/>
    <x v="0"/>
    <s v="NA"/>
    <s v="NA"/>
    <s v="ESE"/>
    <n v="13"/>
    <s v="E"/>
    <s v="SSE"/>
    <n v="6"/>
    <n v="9"/>
    <n v="100"/>
    <n v="64"/>
    <n v="1029.7"/>
    <n v="1029.2"/>
    <s v="NA"/>
    <s v="NA"/>
    <n v="0.8"/>
    <n v="11.7"/>
    <s v="No"/>
    <n v="0"/>
    <s v="No"/>
    <m/>
  </r>
  <r>
    <x v="269"/>
    <s v="Albury"/>
    <x v="38"/>
    <x v="79"/>
    <x v="0"/>
    <s v="NA"/>
    <s v="NA"/>
    <s v="SSE"/>
    <n v="15"/>
    <s v="ESE"/>
    <s v="S"/>
    <n v="6"/>
    <n v="7"/>
    <n v="87"/>
    <n v="53"/>
    <n v="1026.0999999999999"/>
    <n v="1024.8"/>
    <s v="NA"/>
    <s v="NA"/>
    <n v="3.9"/>
    <n v="13.7"/>
    <s v="No"/>
    <n v="0"/>
    <s v="No"/>
    <m/>
  </r>
  <r>
    <x v="270"/>
    <s v="Launceston"/>
    <x v="122"/>
    <x v="154"/>
    <x v="0"/>
    <s v="NA"/>
    <s v="NA"/>
    <s v="ENE"/>
    <n v="11"/>
    <s v="E"/>
    <s v="ESE"/>
    <n v="6"/>
    <n v="6"/>
    <n v="95"/>
    <n v="64"/>
    <n v="1035.8"/>
    <n v="1034.0999999999999"/>
    <s v="NA"/>
    <s v="NA"/>
    <n v="-0.5"/>
    <n v="10.8"/>
    <s v="No"/>
    <n v="0"/>
    <s v="No"/>
    <m/>
  </r>
  <r>
    <x v="271"/>
    <s v="SalmonGums"/>
    <x v="118"/>
    <x v="45"/>
    <x v="20"/>
    <s v="NA"/>
    <s v="NA"/>
    <s v="SSW"/>
    <n v="13"/>
    <s v="WSW"/>
    <s v="ENE"/>
    <n v="6"/>
    <n v="4"/>
    <n v="94"/>
    <n v="64"/>
    <s v="NA"/>
    <s v="NA"/>
    <s v="NA"/>
    <s v="NA"/>
    <n v="10.8"/>
    <n v="16"/>
    <s v="Yes"/>
    <n v="0"/>
    <s v="No"/>
    <m/>
  </r>
  <r>
    <x v="272"/>
    <s v="Albury"/>
    <x v="1"/>
    <x v="44"/>
    <x v="0"/>
    <s v="NA"/>
    <s v="NA"/>
    <s v="E"/>
    <n v="11"/>
    <s v="SE"/>
    <s v="ENE"/>
    <n v="6"/>
    <n v="7"/>
    <n v="95"/>
    <n v="67"/>
    <n v="1024.3"/>
    <n v="1021.3"/>
    <s v="NA"/>
    <s v="NA"/>
    <n v="3.6"/>
    <n v="12.6"/>
    <s v="No"/>
    <n v="0"/>
    <s v="No"/>
    <m/>
  </r>
  <r>
    <x v="272"/>
    <s v="Nhil"/>
    <x v="42"/>
    <x v="131"/>
    <x v="0"/>
    <s v="NA"/>
    <s v="NA"/>
    <s v="N"/>
    <n v="13"/>
    <s v="NA"/>
    <s v="NW"/>
    <n v="0"/>
    <n v="6"/>
    <n v="91"/>
    <n v="50"/>
    <n v="1022.3"/>
    <n v="1020.3"/>
    <s v="NA"/>
    <s v="NA"/>
    <n v="5"/>
    <n v="16.100000000000001"/>
    <s v="No"/>
    <n v="0"/>
    <s v="No"/>
    <m/>
  </r>
  <r>
    <x v="273"/>
    <s v="Albury"/>
    <x v="106"/>
    <x v="19"/>
    <x v="0"/>
    <s v="NA"/>
    <s v="NA"/>
    <s v="N"/>
    <n v="13"/>
    <s v="NA"/>
    <s v="SE"/>
    <n v="0"/>
    <n v="6"/>
    <n v="92"/>
    <n v="59"/>
    <n v="1025.2"/>
    <n v="1022.4"/>
    <n v="5"/>
    <s v="NA"/>
    <n v="6.5"/>
    <n v="15.5"/>
    <s v="No"/>
    <n v="0"/>
    <s v="No"/>
    <m/>
  </r>
  <r>
    <x v="274"/>
    <s v="Watsonia"/>
    <x v="52"/>
    <x v="27"/>
    <x v="2"/>
    <n v="1.4"/>
    <n v="3.2"/>
    <s v="SW"/>
    <n v="13"/>
    <s v="NA"/>
    <s v="SE"/>
    <n v="0"/>
    <n v="6"/>
    <s v="NA"/>
    <n v="89"/>
    <n v="1028.0999999999999"/>
    <n v="1027"/>
    <n v="7"/>
    <n v="3"/>
    <s v="NA"/>
    <n v="12.1"/>
    <s v="No"/>
    <n v="0.2"/>
    <s v="No"/>
    <m/>
  </r>
  <r>
    <x v="275"/>
    <s v="Penrith"/>
    <x v="152"/>
    <x v="12"/>
    <x v="2"/>
    <s v="NA"/>
    <s v="NA"/>
    <s v="NNW"/>
    <n v="11"/>
    <s v="N"/>
    <s v="N"/>
    <n v="4"/>
    <n v="6"/>
    <n v="99"/>
    <n v="56"/>
    <s v="NA"/>
    <s v="NA"/>
    <s v="NA"/>
    <s v="NA"/>
    <n v="8.8000000000000007"/>
    <n v="18.600000000000001"/>
    <s v="No"/>
    <n v="0.2"/>
    <s v="No"/>
    <m/>
  </r>
  <r>
    <x v="275"/>
    <s v="Richmond"/>
    <x v="152"/>
    <x v="114"/>
    <x v="2"/>
    <n v="1.5"/>
    <s v="NA"/>
    <s v="NE"/>
    <n v="13"/>
    <s v="ENE"/>
    <s v="N"/>
    <n v="4"/>
    <n v="2"/>
    <n v="100"/>
    <n v="48"/>
    <n v="1025"/>
    <n v="1021.8"/>
    <s v="NA"/>
    <s v="NA"/>
    <n v="7.8"/>
    <n v="18.8"/>
    <s v="No"/>
    <n v="0.2"/>
    <s v="No"/>
    <m/>
  </r>
  <r>
    <x v="276"/>
    <s v="Penrith"/>
    <x v="44"/>
    <x v="12"/>
    <x v="2"/>
    <s v="NA"/>
    <s v="NA"/>
    <s v="NNE"/>
    <n v="13"/>
    <s v="NW"/>
    <s v="NW"/>
    <n v="2"/>
    <n v="4"/>
    <n v="99"/>
    <n v="58"/>
    <s v="NA"/>
    <s v="NA"/>
    <s v="NA"/>
    <s v="NA"/>
    <n v="6.9"/>
    <n v="18.2"/>
    <s v="No"/>
    <n v="0.2"/>
    <s v="No"/>
    <m/>
  </r>
  <r>
    <x v="276"/>
    <s v="Canberra"/>
    <x v="39"/>
    <x v="155"/>
    <x v="2"/>
    <s v="NA"/>
    <s v="NA"/>
    <s v="S"/>
    <n v="13"/>
    <s v="SSE"/>
    <s v="SW"/>
    <n v="7"/>
    <n v="7"/>
    <n v="99"/>
    <n v="87"/>
    <n v="1026.5999999999999"/>
    <n v="1023.9"/>
    <n v="8"/>
    <n v="8"/>
    <n v="2.5"/>
    <n v="7.5"/>
    <s v="No"/>
    <n v="0"/>
    <s v="No"/>
    <m/>
  </r>
  <r>
    <x v="276"/>
    <s v="BadgerysCreek"/>
    <x v="131"/>
    <x v="5"/>
    <x v="0"/>
    <s v="NA"/>
    <s v="NA"/>
    <s v="WSW"/>
    <n v="15"/>
    <s v="SW"/>
    <s v="WSW"/>
    <n v="2"/>
    <n v="6"/>
    <n v="100"/>
    <n v="54"/>
    <n v="1025"/>
    <n v="1020.9"/>
    <s v="NA"/>
    <s v="NA"/>
    <n v="8.9"/>
    <n v="17.899999999999999"/>
    <s v="No"/>
    <n v="0.2"/>
    <s v="No"/>
    <m/>
  </r>
  <r>
    <x v="277"/>
    <s v="Penrith"/>
    <x v="19"/>
    <x v="33"/>
    <x v="2"/>
    <s v="NA"/>
    <s v="NA"/>
    <s v="NW"/>
    <n v="9"/>
    <s v="NA"/>
    <s v="WSW"/>
    <n v="0"/>
    <n v="4"/>
    <n v="99"/>
    <n v="63"/>
    <s v="NA"/>
    <s v="NA"/>
    <s v="NA"/>
    <s v="NA"/>
    <n v="5.8"/>
    <n v="17.2"/>
    <s v="No"/>
    <n v="0.2"/>
    <s v="No"/>
    <m/>
  </r>
  <r>
    <x v="277"/>
    <s v="Albury"/>
    <x v="70"/>
    <x v="70"/>
    <x v="0"/>
    <s v="NA"/>
    <s v="NA"/>
    <s v="E"/>
    <n v="15"/>
    <s v="NA"/>
    <s v="E"/>
    <n v="0"/>
    <n v="11"/>
    <n v="100"/>
    <n v="69"/>
    <n v="1025.7"/>
    <n v="1022.2"/>
    <n v="8"/>
    <n v="5"/>
    <n v="5.2"/>
    <n v="13.6"/>
    <s v="No"/>
    <n v="0.2"/>
    <s v="No"/>
    <m/>
  </r>
  <r>
    <x v="277"/>
    <s v="BadgerysCreek"/>
    <x v="19"/>
    <x v="26"/>
    <x v="2"/>
    <s v="NA"/>
    <s v="NA"/>
    <s v="SW"/>
    <n v="15"/>
    <s v="NA"/>
    <s v="NNE"/>
    <n v="0"/>
    <n v="6"/>
    <n v="92"/>
    <n v="56"/>
    <n v="1024.5"/>
    <n v="1020.8"/>
    <s v="NA"/>
    <s v="NA"/>
    <n v="9.4"/>
    <n v="17.399999999999999"/>
    <s v="No"/>
    <n v="0.2"/>
    <s v="No"/>
    <m/>
  </r>
  <r>
    <x v="278"/>
    <s v="Brisbane"/>
    <x v="127"/>
    <x v="156"/>
    <x v="0"/>
    <n v="2"/>
    <n v="9.6999999999999993"/>
    <s v="ENE"/>
    <n v="13"/>
    <s v="WSW"/>
    <s v="NNE"/>
    <n v="6"/>
    <n v="6"/>
    <n v="82"/>
    <n v="31"/>
    <n v="1021.7"/>
    <n v="1019.1"/>
    <n v="1"/>
    <n v="1"/>
    <n v="16.100000000000001"/>
    <n v="24.4"/>
    <s v="No"/>
    <n v="0"/>
    <s v="No"/>
    <m/>
  </r>
  <r>
    <x v="279"/>
    <s v="Penrith"/>
    <x v="54"/>
    <x v="7"/>
    <x v="0"/>
    <s v="NA"/>
    <s v="NA"/>
    <s v="W"/>
    <n v="13"/>
    <s v="NA"/>
    <s v="W"/>
    <n v="0"/>
    <n v="2"/>
    <n v="89"/>
    <n v="41"/>
    <s v="NA"/>
    <s v="NA"/>
    <s v="NA"/>
    <s v="NA"/>
    <n v="7.4"/>
    <n v="18.899999999999999"/>
    <s v="No"/>
    <n v="0"/>
    <s v="No"/>
    <m/>
  </r>
  <r>
    <x v="280"/>
    <s v="Launceston"/>
    <x v="129"/>
    <x v="57"/>
    <x v="0"/>
    <s v="NA"/>
    <s v="NA"/>
    <s v="E"/>
    <n v="9"/>
    <s v="NA"/>
    <s v="WNW"/>
    <n v="0"/>
    <n v="4"/>
    <n v="100"/>
    <n v="60"/>
    <n v="1029.2"/>
    <n v="1030.0999999999999"/>
    <s v="NA"/>
    <s v="NA"/>
    <n v="-1.2"/>
    <n v="11.9"/>
    <s v="No"/>
    <n v="0"/>
    <s v="No"/>
    <m/>
  </r>
  <r>
    <x v="281"/>
    <s v="Watsonia"/>
    <x v="83"/>
    <x v="42"/>
    <x v="0"/>
    <n v="2.6"/>
    <n v="8.1999999999999993"/>
    <s v="NE"/>
    <n v="13"/>
    <s v="NNE"/>
    <s v="ENE"/>
    <n v="6"/>
    <n v="6"/>
    <n v="100"/>
    <n v="54"/>
    <n v="1037.4000000000001"/>
    <n v="1033.0999999999999"/>
    <n v="1"/>
    <n v="4"/>
    <n v="1.7"/>
    <n v="13.3"/>
    <s v="No"/>
    <n v="0"/>
    <s v="No"/>
    <m/>
  </r>
  <r>
    <x v="282"/>
    <s v="Launceston"/>
    <x v="61"/>
    <x v="86"/>
    <x v="0"/>
    <s v="NA"/>
    <s v="NA"/>
    <s v="E"/>
    <n v="7"/>
    <s v="ENE"/>
    <s v="N"/>
    <n v="2"/>
    <n v="4"/>
    <n v="98"/>
    <n v="79"/>
    <n v="1033.5999999999999"/>
    <n v="1031.2"/>
    <s v="NA"/>
    <s v="NA"/>
    <n v="0.2"/>
    <n v="9.8000000000000007"/>
    <s v="No"/>
    <n v="0.8"/>
    <s v="No"/>
    <m/>
  </r>
  <r>
    <x v="282"/>
    <s v="BadgerysCreek"/>
    <x v="147"/>
    <x v="21"/>
    <x v="0"/>
    <s v="NA"/>
    <s v="NA"/>
    <s v="WSW"/>
    <n v="13"/>
    <s v="SW"/>
    <s v="ENE"/>
    <n v="7"/>
    <n v="7"/>
    <n v="92"/>
    <n v="67"/>
    <n v="1034.0999999999999"/>
    <n v="1031.5999999999999"/>
    <s v="NA"/>
    <s v="NA"/>
    <n v="9.8000000000000007"/>
    <n v="14.9"/>
    <s v="No"/>
    <n v="0"/>
    <s v="No"/>
    <m/>
  </r>
  <r>
    <x v="282"/>
    <s v="Penrith"/>
    <x v="104"/>
    <x v="59"/>
    <x v="0"/>
    <s v="NA"/>
    <s v="NA"/>
    <s v="NNW"/>
    <n v="13"/>
    <s v="NA"/>
    <s v="NNE"/>
    <n v="0"/>
    <n v="6"/>
    <n v="98"/>
    <n v="79"/>
    <s v="NA"/>
    <s v="NA"/>
    <s v="NA"/>
    <s v="NA"/>
    <n v="10.199999999999999"/>
    <n v="14.5"/>
    <s v="No"/>
    <n v="0.2"/>
    <s v="No"/>
    <m/>
  </r>
  <r>
    <x v="282"/>
    <s v="Tuggeranong"/>
    <x v="157"/>
    <x v="96"/>
    <x v="0"/>
    <s v="NA"/>
    <s v="NA"/>
    <s v="W"/>
    <n v="13"/>
    <s v="NA"/>
    <s v="NNW"/>
    <n v="0"/>
    <n v="6"/>
    <n v="80"/>
    <n v="54"/>
    <n v="1035.0999999999999"/>
    <n v="1032.4000000000001"/>
    <s v="NA"/>
    <s v="NA"/>
    <n v="4.3"/>
    <n v="12.1"/>
    <s v="No"/>
    <n v="0"/>
    <s v="No"/>
    <m/>
  </r>
  <r>
    <x v="282"/>
    <s v="Albury"/>
    <x v="97"/>
    <x v="39"/>
    <x v="2"/>
    <s v="NA"/>
    <s v="NA"/>
    <s v="ESE"/>
    <n v="15"/>
    <s v="NA"/>
    <s v="S"/>
    <n v="0"/>
    <n v="6"/>
    <n v="78"/>
    <n v="55"/>
    <n v="1033.7"/>
    <n v="1031.0999999999999"/>
    <s v="NA"/>
    <s v="NA"/>
    <n v="6.1"/>
    <n v="14.3"/>
    <s v="No"/>
    <n v="0"/>
    <s v="No"/>
    <m/>
  </r>
  <r>
    <x v="283"/>
    <s v="Launceston"/>
    <x v="56"/>
    <x v="77"/>
    <x v="17"/>
    <s v="NA"/>
    <s v="NA"/>
    <s v="NNW"/>
    <n v="6"/>
    <s v="NA"/>
    <s v="N"/>
    <n v="0"/>
    <n v="2"/>
    <n v="100"/>
    <n v="78"/>
    <n v="1034.5"/>
    <n v="1032.2"/>
    <s v="NA"/>
    <s v="NA"/>
    <n v="0.6"/>
    <n v="11.5"/>
    <s v="No"/>
    <n v="0"/>
    <s v="No"/>
    <m/>
  </r>
  <r>
    <x v="283"/>
    <s v="BadgerysCreek"/>
    <x v="70"/>
    <x v="29"/>
    <x v="0"/>
    <s v="NA"/>
    <s v="NA"/>
    <s v="NE"/>
    <n v="11"/>
    <s v="NA"/>
    <s v="NNE"/>
    <n v="0"/>
    <n v="6"/>
    <n v="100"/>
    <n v="62"/>
    <n v="1035.5"/>
    <n v="1032.0999999999999"/>
    <s v="NA"/>
    <s v="NA"/>
    <n v="8"/>
    <n v="16.5"/>
    <s v="No"/>
    <n v="0.2"/>
    <s v="No"/>
    <m/>
  </r>
  <r>
    <x v="283"/>
    <s v="Penrith"/>
    <x v="19"/>
    <x v="28"/>
    <x v="2"/>
    <s v="NA"/>
    <s v="NA"/>
    <s v="NNE"/>
    <n v="13"/>
    <s v="NW"/>
    <s v="NNE"/>
    <n v="4"/>
    <n v="7"/>
    <n v="99"/>
    <n v="60"/>
    <s v="NA"/>
    <s v="NA"/>
    <s v="NA"/>
    <s v="NA"/>
    <n v="5.3"/>
    <n v="16.899999999999999"/>
    <s v="No"/>
    <n v="0.2"/>
    <s v="No"/>
    <m/>
  </r>
  <r>
    <x v="283"/>
    <s v="Albury"/>
    <x v="35"/>
    <x v="75"/>
    <x v="0"/>
    <s v="NA"/>
    <s v="NA"/>
    <s v="SE"/>
    <n v="15"/>
    <s v="NA"/>
    <s v="E"/>
    <n v="0"/>
    <n v="7"/>
    <n v="84"/>
    <n v="60"/>
    <n v="1035.2"/>
    <n v="1032"/>
    <s v="NA"/>
    <s v="NA"/>
    <n v="6.6"/>
    <n v="13.9"/>
    <s v="No"/>
    <n v="0"/>
    <s v="No"/>
    <m/>
  </r>
  <r>
    <x v="284"/>
    <s v="Penrith"/>
    <x v="6"/>
    <x v="131"/>
    <x v="2"/>
    <s v="NA"/>
    <s v="NA"/>
    <s v="NNW"/>
    <n v="13"/>
    <s v="WNW"/>
    <s v="NNW"/>
    <n v="4"/>
    <n v="7"/>
    <n v="99"/>
    <n v="66"/>
    <s v="NA"/>
    <s v="NA"/>
    <s v="NA"/>
    <s v="NA"/>
    <n v="6.3"/>
    <n v="16.5"/>
    <s v="No"/>
    <n v="0.2"/>
    <s v="No"/>
    <m/>
  </r>
  <r>
    <x v="284"/>
    <s v="Richmond"/>
    <x v="80"/>
    <x v="29"/>
    <x v="2"/>
    <n v="0.8"/>
    <s v="NA"/>
    <s v="ESE"/>
    <n v="13"/>
    <s v="NA"/>
    <s v="NA"/>
    <n v="0"/>
    <n v="0"/>
    <n v="100"/>
    <n v="66"/>
    <n v="1031.7"/>
    <n v="1027.5"/>
    <s v="NA"/>
    <s v="NA"/>
    <n v="5.5"/>
    <n v="16.2"/>
    <s v="No"/>
    <n v="0.2"/>
    <s v="No"/>
    <m/>
  </r>
  <r>
    <x v="284"/>
    <s v="BadgerysCreek"/>
    <x v="123"/>
    <x v="134"/>
    <x v="2"/>
    <s v="NA"/>
    <s v="NA"/>
    <s v="NNW"/>
    <n v="15"/>
    <s v="NA"/>
    <s v="NNE"/>
    <n v="0"/>
    <n v="6"/>
    <n v="100"/>
    <n v="53"/>
    <n v="1031.3"/>
    <n v="1027.2"/>
    <s v="NA"/>
    <s v="NA"/>
    <n v="8.1"/>
    <n v="17.5"/>
    <s v="No"/>
    <n v="0.2"/>
    <s v="No"/>
    <m/>
  </r>
  <r>
    <x v="285"/>
    <s v="BadgerysCreek"/>
    <x v="7"/>
    <x v="45"/>
    <x v="2"/>
    <s v="NA"/>
    <s v="NA"/>
    <s v="WSW"/>
    <n v="9"/>
    <s v="NA"/>
    <s v="NNW"/>
    <n v="0"/>
    <n v="2"/>
    <n v="100"/>
    <n v="69"/>
    <n v="1029.4000000000001"/>
    <n v="1027.4000000000001"/>
    <s v="NA"/>
    <s v="NA"/>
    <n v="8.5"/>
    <n v="15.5"/>
    <s v="No"/>
    <n v="0"/>
    <s v="No"/>
    <m/>
  </r>
  <r>
    <x v="285"/>
    <s v="Penrith"/>
    <x v="51"/>
    <x v="149"/>
    <x v="2"/>
    <s v="NA"/>
    <s v="NA"/>
    <s v="NE"/>
    <n v="11"/>
    <s v="NA"/>
    <s v="ENE"/>
    <n v="0"/>
    <n v="6"/>
    <n v="99"/>
    <n v="69"/>
    <s v="NA"/>
    <s v="NA"/>
    <s v="NA"/>
    <s v="NA"/>
    <n v="7.5"/>
    <n v="16.7"/>
    <s v="No"/>
    <n v="0"/>
    <s v="No"/>
    <m/>
  </r>
  <r>
    <x v="285"/>
    <s v="Tuggeranong"/>
    <x v="132"/>
    <x v="44"/>
    <x v="0"/>
    <s v="NA"/>
    <s v="NA"/>
    <s v="ENE"/>
    <n v="11"/>
    <s v="W"/>
    <s v="NA"/>
    <n v="4"/>
    <n v="0"/>
    <n v="84"/>
    <n v="65"/>
    <n v="1030.5999999999999"/>
    <n v="1027.8"/>
    <s v="NA"/>
    <s v="NA"/>
    <n v="6.7"/>
    <n v="13.4"/>
    <s v="No"/>
    <n v="0"/>
    <s v="No"/>
    <m/>
  </r>
  <r>
    <x v="286"/>
    <s v="BadgerysCreek"/>
    <x v="162"/>
    <x v="70"/>
    <x v="17"/>
    <s v="NA"/>
    <s v="NA"/>
    <s v="NNW"/>
    <n v="7"/>
    <s v="NA"/>
    <s v="NNW"/>
    <n v="0"/>
    <n v="6"/>
    <n v="100"/>
    <n v="99"/>
    <n v="1024.7"/>
    <n v="1022.2"/>
    <s v="NA"/>
    <s v="NA"/>
    <n v="11.2"/>
    <n v="14.6"/>
    <s v="No"/>
    <n v="0.2"/>
    <s v="No"/>
    <m/>
  </r>
  <r>
    <x v="286"/>
    <s v="Penrith"/>
    <x v="16"/>
    <x v="19"/>
    <x v="6"/>
    <s v="NA"/>
    <s v="NA"/>
    <s v="S"/>
    <n v="7"/>
    <s v="NA"/>
    <s v="SW"/>
    <n v="0"/>
    <n v="4"/>
    <n v="100"/>
    <n v="96"/>
    <s v="NA"/>
    <s v="NA"/>
    <s v="NA"/>
    <s v="NA"/>
    <n v="12.4"/>
    <n v="15.8"/>
    <s v="No"/>
    <n v="0"/>
    <s v="No"/>
    <m/>
  </r>
  <r>
    <x v="287"/>
    <s v="Penrith"/>
    <x v="77"/>
    <x v="23"/>
    <x v="0"/>
    <s v="NA"/>
    <s v="NA"/>
    <s v="SW"/>
    <n v="13"/>
    <s v="S"/>
    <s v="WSW"/>
    <n v="4"/>
    <n v="4"/>
    <n v="100"/>
    <n v="75"/>
    <s v="NA"/>
    <s v="NA"/>
    <s v="NA"/>
    <s v="NA"/>
    <n v="12.5"/>
    <n v="19.2"/>
    <s v="No"/>
    <n v="0.8"/>
    <s v="No"/>
    <m/>
  </r>
  <r>
    <x v="288"/>
    <s v="Penrith"/>
    <x v="162"/>
    <x v="152"/>
    <x v="17"/>
    <s v="NA"/>
    <s v="NA"/>
    <s v="SW"/>
    <n v="9"/>
    <s v="NA"/>
    <s v="NNE"/>
    <n v="0"/>
    <n v="4"/>
    <n v="100"/>
    <n v="56"/>
    <s v="NA"/>
    <s v="NA"/>
    <s v="NA"/>
    <s v="NA"/>
    <n v="12.2"/>
    <n v="22.6"/>
    <s v="No"/>
    <n v="0.2"/>
    <s v="No"/>
    <m/>
  </r>
  <r>
    <x v="288"/>
    <s v="BadgerysCreek"/>
    <x v="136"/>
    <x v="157"/>
    <x v="2"/>
    <s v="NA"/>
    <s v="NA"/>
    <s v="N"/>
    <n v="13"/>
    <s v="NA"/>
    <s v="NNE"/>
    <n v="0"/>
    <n v="9"/>
    <n v="100"/>
    <n v="59"/>
    <n v="1024"/>
    <n v="1020.4"/>
    <s v="NA"/>
    <s v="NA"/>
    <n v="11.6"/>
    <n v="21.8"/>
    <s v="No"/>
    <n v="0"/>
    <s v="No"/>
    <m/>
  </r>
  <r>
    <x v="289"/>
    <s v="BadgerysCreek"/>
    <x v="31"/>
    <x v="127"/>
    <x v="0"/>
    <s v="NA"/>
    <s v="NA"/>
    <s v="NNE"/>
    <n v="15"/>
    <s v="NA"/>
    <s v="NA"/>
    <n v="0"/>
    <n v="0"/>
    <n v="100"/>
    <n v="69"/>
    <n v="1022.9"/>
    <n v="1019.1"/>
    <s v="NA"/>
    <s v="NA"/>
    <n v="11.5"/>
    <n v="20"/>
    <s v="No"/>
    <n v="0"/>
    <s v="No"/>
    <m/>
  </r>
  <r>
    <x v="290"/>
    <s v="Launceston"/>
    <x v="51"/>
    <x v="94"/>
    <x v="44"/>
    <s v="NA"/>
    <s v="NA"/>
    <s v="NW"/>
    <n v="13"/>
    <s v="NA"/>
    <s v="NW"/>
    <n v="0"/>
    <n v="4"/>
    <n v="98"/>
    <n v="80"/>
    <n v="1002.3"/>
    <n v="1002.5"/>
    <s v="NA"/>
    <s v="NA"/>
    <n v="6.7"/>
    <n v="10.4"/>
    <s v="Yes"/>
    <n v="0"/>
    <s v="No"/>
    <m/>
  </r>
  <r>
    <x v="291"/>
    <s v="Launceston"/>
    <x v="70"/>
    <x v="158"/>
    <x v="0"/>
    <s v="NA"/>
    <s v="NA"/>
    <s v="WNW"/>
    <n v="9"/>
    <s v="NNW"/>
    <s v="NA"/>
    <n v="4"/>
    <n v="0"/>
    <n v="98"/>
    <n v="93"/>
    <n v="1002.5"/>
    <n v="1001"/>
    <s v="NA"/>
    <s v="NA"/>
    <n v="4.4000000000000004"/>
    <n v="8.6"/>
    <s v="No"/>
    <n v="4.4000000000000004"/>
    <s v="Yes"/>
    <m/>
  </r>
  <r>
    <x v="291"/>
    <s v="SalmonGums"/>
    <x v="57"/>
    <x v="34"/>
    <x v="27"/>
    <s v="NA"/>
    <s v="NA"/>
    <s v="SSE"/>
    <n v="13"/>
    <s v="S"/>
    <s v="SSE"/>
    <n v="7"/>
    <n v="7"/>
    <n v="94"/>
    <n v="66"/>
    <s v="NA"/>
    <s v="NA"/>
    <s v="NA"/>
    <s v="NA"/>
    <n v="8.6999999999999993"/>
    <n v="12.5"/>
    <s v="No"/>
    <n v="0"/>
    <s v="No"/>
    <m/>
  </r>
  <r>
    <x v="292"/>
    <s v="Brisbane"/>
    <x v="168"/>
    <x v="134"/>
    <x v="2"/>
    <n v="3.6"/>
    <n v="1"/>
    <s v="SW"/>
    <n v="13"/>
    <s v="SW"/>
    <s v="SW"/>
    <n v="6"/>
    <n v="2"/>
    <n v="68"/>
    <n v="67"/>
    <n v="1021.5"/>
    <n v="1020"/>
    <n v="7"/>
    <n v="8"/>
    <n v="13.9"/>
    <n v="15.9"/>
    <s v="No"/>
    <n v="3"/>
    <s v="Yes"/>
    <m/>
  </r>
  <r>
    <x v="292"/>
    <s v="Launceston"/>
    <x v="82"/>
    <x v="57"/>
    <x v="45"/>
    <s v="NA"/>
    <s v="NA"/>
    <s v="SSW"/>
    <n v="13"/>
    <s v="NA"/>
    <s v="N"/>
    <n v="0"/>
    <n v="4"/>
    <n v="99"/>
    <n v="80"/>
    <n v="1007.1"/>
    <n v="1007.9"/>
    <s v="NA"/>
    <s v="NA"/>
    <n v="6.4"/>
    <n v="12"/>
    <s v="Yes"/>
    <n v="0"/>
    <s v="No"/>
    <m/>
  </r>
  <r>
    <x v="293"/>
    <s v="Launceston"/>
    <x v="58"/>
    <x v="51"/>
    <x v="0"/>
    <s v="NA"/>
    <s v="NA"/>
    <s v="NW"/>
    <n v="13"/>
    <s v="E"/>
    <s v="NNW"/>
    <n v="2"/>
    <n v="7"/>
    <n v="94"/>
    <n v="59"/>
    <n v="1028"/>
    <n v="1026"/>
    <s v="NA"/>
    <s v="NA"/>
    <n v="2.1"/>
    <n v="13.7"/>
    <s v="No"/>
    <n v="0"/>
    <s v="No"/>
    <m/>
  </r>
  <r>
    <x v="294"/>
    <s v="Albury"/>
    <x v="85"/>
    <x v="54"/>
    <x v="0"/>
    <s v="NA"/>
    <s v="NA"/>
    <s v="SE"/>
    <n v="13"/>
    <s v="SE"/>
    <s v="ENE"/>
    <n v="9"/>
    <n v="7"/>
    <n v="100"/>
    <n v="73"/>
    <n v="1031.0999999999999"/>
    <n v="1028.4000000000001"/>
    <n v="8"/>
    <s v="NA"/>
    <n v="4"/>
    <n v="11.1"/>
    <s v="No"/>
    <n v="0"/>
    <s v="No"/>
    <m/>
  </r>
  <r>
    <x v="295"/>
    <s v="Penrith"/>
    <x v="106"/>
    <x v="102"/>
    <x v="0"/>
    <s v="NA"/>
    <s v="NA"/>
    <s v="WSW"/>
    <n v="11"/>
    <s v="NA"/>
    <s v="NW"/>
    <n v="0"/>
    <n v="4"/>
    <n v="99"/>
    <n v="42"/>
    <s v="NA"/>
    <s v="NA"/>
    <s v="NA"/>
    <s v="NA"/>
    <n v="6.3"/>
    <n v="18.7"/>
    <s v="No"/>
    <n v="0.2"/>
    <s v="No"/>
    <m/>
  </r>
  <r>
    <x v="295"/>
    <s v="BadgerysCreek"/>
    <x v="83"/>
    <x v="10"/>
    <x v="0"/>
    <s v="NA"/>
    <s v="NA"/>
    <s v="N"/>
    <n v="13"/>
    <s v="NW"/>
    <s v="N"/>
    <n v="4"/>
    <n v="2"/>
    <n v="100"/>
    <n v="37"/>
    <n v="1025.8"/>
    <n v="1023.4"/>
    <s v="NA"/>
    <s v="NA"/>
    <n v="8.4"/>
    <n v="19.3"/>
    <s v="No"/>
    <n v="0"/>
    <s v="No"/>
    <m/>
  </r>
  <r>
    <x v="296"/>
    <s v="Penrith"/>
    <x v="34"/>
    <x v="49"/>
    <x v="2"/>
    <s v="NA"/>
    <s v="NA"/>
    <s v="NNE"/>
    <n v="9"/>
    <s v="N"/>
    <s v="NNE"/>
    <n v="2"/>
    <n v="6"/>
    <n v="98"/>
    <n v="62"/>
    <s v="NA"/>
    <s v="NA"/>
    <s v="NA"/>
    <s v="NA"/>
    <n v="8.8000000000000007"/>
    <n v="17.2"/>
    <s v="No"/>
    <n v="0.2"/>
    <s v="No"/>
    <m/>
  </r>
  <r>
    <x v="296"/>
    <s v="BadgerysCreek"/>
    <x v="9"/>
    <x v="26"/>
    <x v="0"/>
    <s v="NA"/>
    <s v="NA"/>
    <s v="NNE"/>
    <n v="11"/>
    <s v="NA"/>
    <s v="NNE"/>
    <n v="0"/>
    <n v="6"/>
    <n v="100"/>
    <n v="59"/>
    <n v="1030"/>
    <n v="1025.5"/>
    <s v="NA"/>
    <s v="NA"/>
    <n v="8.5"/>
    <n v="17.399999999999999"/>
    <s v="No"/>
    <n v="0"/>
    <s v="No"/>
    <m/>
  </r>
  <r>
    <x v="297"/>
    <s v="BadgerysCreek"/>
    <x v="10"/>
    <x v="63"/>
    <x v="2"/>
    <s v="NA"/>
    <s v="NA"/>
    <s v="SW"/>
    <n v="15"/>
    <s v="NA"/>
    <s v="N"/>
    <n v="0"/>
    <n v="9"/>
    <n v="100"/>
    <n v="56"/>
    <n v="1020"/>
    <n v="1017.6"/>
    <s v="NA"/>
    <s v="NA"/>
    <n v="11.8"/>
    <n v="19.399999999999999"/>
    <s v="No"/>
    <n v="0.2"/>
    <s v="No"/>
    <m/>
  </r>
  <r>
    <x v="298"/>
    <s v="Albury"/>
    <x v="60"/>
    <x v="20"/>
    <x v="0"/>
    <s v="NA"/>
    <s v="NA"/>
    <s v="ESE"/>
    <n v="13"/>
    <s v="E"/>
    <s v="E"/>
    <n v="4"/>
    <n v="9"/>
    <n v="100"/>
    <n v="65"/>
    <n v="1024.3"/>
    <n v="1020.3"/>
    <n v="7"/>
    <n v="1"/>
    <n v="7"/>
    <n v="13.8"/>
    <s v="No"/>
    <n v="0"/>
    <s v="No"/>
    <m/>
  </r>
  <r>
    <x v="298"/>
    <s v="Penrith"/>
    <x v="14"/>
    <x v="15"/>
    <x v="2"/>
    <s v="NA"/>
    <s v="NA"/>
    <s v="NE"/>
    <n v="13"/>
    <s v="NA"/>
    <s v="S"/>
    <n v="0"/>
    <n v="4"/>
    <n v="98"/>
    <n v="40"/>
    <s v="NA"/>
    <s v="NA"/>
    <s v="NA"/>
    <s v="NA"/>
    <n v="9.6"/>
    <n v="18.8"/>
    <s v="No"/>
    <n v="0"/>
    <s v="No"/>
    <m/>
  </r>
  <r>
    <x v="299"/>
    <s v="Penrith"/>
    <x v="14"/>
    <x v="150"/>
    <x v="0"/>
    <s v="NA"/>
    <s v="NA"/>
    <s v="N"/>
    <n v="11"/>
    <s v="N"/>
    <s v="N"/>
    <n v="2"/>
    <n v="4"/>
    <n v="66"/>
    <n v="36"/>
    <s v="NA"/>
    <s v="NA"/>
    <s v="NA"/>
    <s v="NA"/>
    <n v="12.7"/>
    <n v="20.7"/>
    <s v="No"/>
    <n v="0"/>
    <s v="No"/>
    <m/>
  </r>
  <r>
    <x v="300"/>
    <s v="Dartmoor"/>
    <x v="104"/>
    <x v="127"/>
    <x v="2"/>
    <n v="2.2000000000000002"/>
    <n v="7.2"/>
    <s v="SSW"/>
    <n v="11"/>
    <s v="NA"/>
    <s v="SSW"/>
    <n v="0"/>
    <n v="2"/>
    <n v="100"/>
    <n v="53"/>
    <n v="1030.4000000000001"/>
    <n v="1029"/>
    <s v="NA"/>
    <s v="NA"/>
    <n v="11.2"/>
    <n v="20.399999999999999"/>
    <s v="No"/>
    <n v="0"/>
    <s v="No"/>
    <m/>
  </r>
  <r>
    <x v="300"/>
    <s v="Penrith"/>
    <x v="147"/>
    <x v="156"/>
    <x v="0"/>
    <s v="NA"/>
    <s v="NA"/>
    <s v="N"/>
    <n v="13"/>
    <s v="SSE"/>
    <s v="N"/>
    <n v="2"/>
    <n v="4"/>
    <n v="84"/>
    <n v="34"/>
    <s v="NA"/>
    <s v="NA"/>
    <s v="NA"/>
    <s v="NA"/>
    <n v="13.2"/>
    <n v="24.7"/>
    <s v="No"/>
    <n v="0"/>
    <s v="No"/>
    <m/>
  </r>
  <r>
    <x v="300"/>
    <s v="Albury"/>
    <x v="27"/>
    <x v="147"/>
    <x v="0"/>
    <s v="NA"/>
    <s v="NA"/>
    <s v="E"/>
    <n v="15"/>
    <s v="NA"/>
    <s v="E"/>
    <n v="0"/>
    <n v="7"/>
    <n v="74"/>
    <n v="42"/>
    <n v="1031.7"/>
    <n v="1029.4000000000001"/>
    <s v="NA"/>
    <s v="NA"/>
    <n v="13.6"/>
    <n v="23.4"/>
    <s v="No"/>
    <n v="0"/>
    <s v="No"/>
    <m/>
  </r>
  <r>
    <x v="300"/>
    <s v="BadgerysCreek"/>
    <x v="46"/>
    <x v="159"/>
    <x v="0"/>
    <s v="NA"/>
    <s v="NA"/>
    <s v="NNE"/>
    <n v="15"/>
    <s v="NA"/>
    <s v="N"/>
    <n v="0"/>
    <n v="4"/>
    <n v="84"/>
    <n v="33"/>
    <n v="1031.3"/>
    <n v="1028.8"/>
    <s v="NA"/>
    <s v="NA"/>
    <n v="13.3"/>
    <n v="23.8"/>
    <s v="No"/>
    <s v="NA"/>
    <s v="NA"/>
    <m/>
  </r>
  <r>
    <x v="301"/>
    <s v="Albury"/>
    <x v="20"/>
    <x v="141"/>
    <x v="0"/>
    <s v="NA"/>
    <s v="NA"/>
    <s v="ESE"/>
    <n v="15"/>
    <s v="N"/>
    <s v="S"/>
    <n v="2"/>
    <n v="6"/>
    <n v="80"/>
    <n v="51"/>
    <n v="1033.3"/>
    <n v="1029.8"/>
    <s v="NA"/>
    <s v="NA"/>
    <n v="14.7"/>
    <n v="23"/>
    <s v="No"/>
    <n v="0"/>
    <s v="No"/>
    <m/>
  </r>
  <r>
    <x v="302"/>
    <s v="Launceston"/>
    <x v="158"/>
    <x v="34"/>
    <x v="0"/>
    <s v="NA"/>
    <s v="NA"/>
    <s v="SSE"/>
    <n v="13"/>
    <s v="NE"/>
    <s v="NA"/>
    <n v="4"/>
    <n v="0"/>
    <n v="81"/>
    <n v="71"/>
    <n v="1020.8"/>
    <n v="1018.3"/>
    <s v="NA"/>
    <s v="NA"/>
    <n v="7.6"/>
    <n v="12.7"/>
    <s v="No"/>
    <n v="0.6"/>
    <s v="No"/>
    <m/>
  </r>
  <r>
    <x v="303"/>
    <s v="Penrith"/>
    <x v="169"/>
    <x v="105"/>
    <x v="4"/>
    <s v="NA"/>
    <s v="NA"/>
    <s v="ESE"/>
    <n v="13"/>
    <s v="N"/>
    <s v="NA"/>
    <n v="4"/>
    <n v="0"/>
    <n v="98"/>
    <n v="98"/>
    <s v="NA"/>
    <s v="NA"/>
    <s v="NA"/>
    <s v="NA"/>
    <n v="18.7"/>
    <n v="20.2"/>
    <s v="Yes"/>
    <n v="25"/>
    <s v="Yes"/>
    <m/>
  </r>
  <r>
    <x v="304"/>
    <s v="BadgerysCreek"/>
    <x v="170"/>
    <x v="2"/>
    <x v="0"/>
    <s v="NA"/>
    <s v="NA"/>
    <s v="SE"/>
    <n v="15"/>
    <s v="SSE"/>
    <s v="SSE"/>
    <n v="4"/>
    <n v="6"/>
    <n v="97"/>
    <n v="96"/>
    <n v="1022.8"/>
    <n v="1021.3"/>
    <s v="NA"/>
    <s v="NA"/>
    <n v="19.8"/>
    <n v="21.9"/>
    <s v="No"/>
    <n v="11.8"/>
    <s v="Yes"/>
    <m/>
  </r>
  <r>
    <x v="305"/>
    <s v="Dartmoor"/>
    <x v="171"/>
    <x v="101"/>
    <x v="3"/>
    <n v="2.6"/>
    <n v="1.1000000000000001"/>
    <s v="SSW"/>
    <n v="13"/>
    <s v="NA"/>
    <s v="SSW"/>
    <n v="0"/>
    <n v="2"/>
    <n v="100"/>
    <n v="89"/>
    <n v="1017.4"/>
    <n v="1016.8"/>
    <s v="NA"/>
    <s v="NA"/>
    <n v="14.6"/>
    <n v="17.2"/>
    <s v="No"/>
    <n v="0.4"/>
    <s v="No"/>
    <m/>
  </r>
  <r>
    <x v="306"/>
    <s v="Tuggeranong"/>
    <x v="113"/>
    <x v="160"/>
    <x v="0"/>
    <s v="NA"/>
    <s v="NA"/>
    <s v="WSW"/>
    <n v="11"/>
    <s v="NA"/>
    <s v="NA"/>
    <n v="0"/>
    <n v="0"/>
    <n v="98"/>
    <n v="61"/>
    <n v="1019.8"/>
    <n v="1018.2"/>
    <s v="NA"/>
    <s v="NA"/>
    <n v="13.1"/>
    <n v="22.1"/>
    <s v="No"/>
    <n v="0"/>
    <s v="No"/>
    <m/>
  </r>
  <r>
    <x v="306"/>
    <s v="BadgerysCreek"/>
    <x v="140"/>
    <x v="121"/>
    <x v="2"/>
    <s v="NA"/>
    <s v="NA"/>
    <s v="NNE"/>
    <n v="13"/>
    <s v="NA"/>
    <s v="N"/>
    <n v="0"/>
    <n v="9"/>
    <n v="98"/>
    <n v="52"/>
    <n v="1019.8"/>
    <n v="1017.3"/>
    <s v="NA"/>
    <s v="NA"/>
    <n v="17.600000000000001"/>
    <n v="25.6"/>
    <s v="No"/>
    <n v="0"/>
    <s v="No"/>
    <m/>
  </r>
  <r>
    <x v="306"/>
    <s v="Canberra"/>
    <x v="136"/>
    <x v="161"/>
    <x v="2"/>
    <s v="NA"/>
    <s v="NA"/>
    <s v="SW"/>
    <n v="13"/>
    <s v="N"/>
    <s v="W"/>
    <n v="7"/>
    <n v="6"/>
    <n v="94"/>
    <n v="55"/>
    <n v="1021.1"/>
    <n v="1018.5"/>
    <s v="NA"/>
    <s v="NA"/>
    <n v="13.5"/>
    <n v="22.5"/>
    <s v="No"/>
    <n v="0"/>
    <s v="No"/>
    <m/>
  </r>
  <r>
    <x v="307"/>
    <s v="BadgerysCreek"/>
    <x v="145"/>
    <x v="162"/>
    <x v="0"/>
    <s v="NA"/>
    <s v="NA"/>
    <s v="N"/>
    <n v="15"/>
    <s v="SW"/>
    <s v="NE"/>
    <n v="6"/>
    <n v="6"/>
    <n v="96"/>
    <n v="54"/>
    <n v="1017.9"/>
    <n v="1014.3"/>
    <s v="NA"/>
    <s v="NA"/>
    <n v="18.2"/>
    <n v="26.6"/>
    <s v="No"/>
    <n v="0.2"/>
    <s v="No"/>
    <m/>
  </r>
  <r>
    <x v="308"/>
    <s v="Penrith"/>
    <x v="172"/>
    <x v="148"/>
    <x v="2"/>
    <s v="NA"/>
    <s v="NA"/>
    <s v="S"/>
    <n v="7"/>
    <s v="SSE"/>
    <s v="NA"/>
    <n v="2"/>
    <n v="0"/>
    <n v="94"/>
    <n v="98"/>
    <s v="NA"/>
    <s v="NA"/>
    <s v="NA"/>
    <s v="NA"/>
    <n v="20"/>
    <n v="20"/>
    <s v="No"/>
    <n v="6"/>
    <s v="Yes"/>
    <m/>
  </r>
  <r>
    <x v="308"/>
    <s v="BadgerysCreek"/>
    <x v="2"/>
    <x v="64"/>
    <x v="0"/>
    <s v="NA"/>
    <s v="NA"/>
    <s v="S"/>
    <n v="9"/>
    <s v="NA"/>
    <s v="ESE"/>
    <n v="0"/>
    <n v="4"/>
    <n v="86"/>
    <n v="88"/>
    <n v="1016.9"/>
    <n v="1012.5"/>
    <s v="NA"/>
    <s v="NA"/>
    <n v="18.8"/>
    <n v="19.399999999999999"/>
    <s v="No"/>
    <n v="12"/>
    <s v="Yes"/>
    <m/>
  </r>
  <r>
    <x v="309"/>
    <s v="BadgerysCreek"/>
    <x v="125"/>
    <x v="60"/>
    <x v="0"/>
    <s v="NA"/>
    <s v="NA"/>
    <s v="N"/>
    <n v="11"/>
    <s v="NA"/>
    <s v="NNE"/>
    <n v="0"/>
    <n v="6"/>
    <n v="94"/>
    <n v="50"/>
    <n v="1018.9"/>
    <n v="1015"/>
    <s v="NA"/>
    <s v="NA"/>
    <n v="12.8"/>
    <n v="23.4"/>
    <s v="No"/>
    <n v="0"/>
    <s v="No"/>
    <m/>
  </r>
  <r>
    <x v="309"/>
    <s v="Penrith"/>
    <x v="111"/>
    <x v="118"/>
    <x v="0"/>
    <s v="NA"/>
    <s v="NA"/>
    <s v="NNE"/>
    <n v="11"/>
    <s v="N"/>
    <s v="NW"/>
    <n v="2"/>
    <n v="4"/>
    <n v="96"/>
    <n v="44"/>
    <s v="NA"/>
    <s v="NA"/>
    <s v="NA"/>
    <s v="NA"/>
    <n v="13.1"/>
    <n v="23.8"/>
    <s v="No"/>
    <n v="0"/>
    <s v="No"/>
    <m/>
  </r>
  <r>
    <x v="309"/>
    <s v="Richmond"/>
    <x v="151"/>
    <x v="151"/>
    <x v="0"/>
    <n v="2.8"/>
    <s v="NA"/>
    <s v="NW"/>
    <n v="13"/>
    <s v="NA"/>
    <s v="NA"/>
    <n v="0"/>
    <n v="0"/>
    <n v="97"/>
    <n v="47"/>
    <n v="1018.9"/>
    <n v="1014.9"/>
    <s v="NA"/>
    <s v="NA"/>
    <n v="12.7"/>
    <n v="24.4"/>
    <s v="No"/>
    <n v="0"/>
    <s v="No"/>
    <m/>
  </r>
  <r>
    <x v="310"/>
    <s v="Richmond"/>
    <x v="13"/>
    <x v="163"/>
    <x v="0"/>
    <n v="1.4"/>
    <s v="NA"/>
    <s v="NE"/>
    <n v="11"/>
    <s v="NA"/>
    <s v="NA"/>
    <n v="0"/>
    <n v="0"/>
    <n v="96"/>
    <n v="32"/>
    <n v="1018.2"/>
    <n v="1014.6"/>
    <s v="NA"/>
    <s v="NA"/>
    <n v="13"/>
    <n v="24.8"/>
    <s v="No"/>
    <n v="0"/>
    <s v="No"/>
    <m/>
  </r>
  <r>
    <x v="310"/>
    <s v="Penrith"/>
    <x v="33"/>
    <x v="164"/>
    <x v="0"/>
    <s v="NA"/>
    <s v="NA"/>
    <s v="NNW"/>
    <n v="13"/>
    <s v="NNE"/>
    <s v="N"/>
    <n v="2"/>
    <n v="6"/>
    <n v="75"/>
    <n v="38"/>
    <s v="NA"/>
    <s v="NA"/>
    <s v="NA"/>
    <s v="NA"/>
    <n v="15.1"/>
    <n v="24.7"/>
    <s v="No"/>
    <n v="0"/>
    <s v="No"/>
    <m/>
  </r>
  <r>
    <x v="310"/>
    <s v="BadgerysCreek"/>
    <x v="104"/>
    <x v="164"/>
    <x v="0"/>
    <s v="NA"/>
    <s v="NA"/>
    <s v="NNE"/>
    <n v="15"/>
    <s v="NA"/>
    <s v="NNE"/>
    <n v="0"/>
    <n v="6"/>
    <n v="74"/>
    <n v="44"/>
    <n v="1017.8"/>
    <n v="1014.5"/>
    <s v="NA"/>
    <s v="NA"/>
    <n v="16.2"/>
    <n v="25"/>
    <s v="No"/>
    <n v="0"/>
    <s v="No"/>
    <m/>
  </r>
  <r>
    <x v="311"/>
    <s v="Tuggeranong"/>
    <x v="6"/>
    <x v="70"/>
    <x v="0"/>
    <s v="NA"/>
    <s v="NA"/>
    <s v="WSW"/>
    <n v="11"/>
    <s v="WNW"/>
    <s v="SW"/>
    <n v="6"/>
    <n v="7"/>
    <n v="76"/>
    <n v="74"/>
    <n v="1022.6"/>
    <n v="1019.1"/>
    <s v="NA"/>
    <s v="NA"/>
    <n v="12.3"/>
    <n v="14.4"/>
    <s v="No"/>
    <n v="0"/>
    <s v="No"/>
    <m/>
  </r>
  <r>
    <x v="312"/>
    <s v="Launceston"/>
    <x v="109"/>
    <x v="0"/>
    <x v="0"/>
    <s v="NA"/>
    <s v="NA"/>
    <s v="NNE"/>
    <n v="9"/>
    <s v="ENE"/>
    <s v="NE"/>
    <n v="4"/>
    <n v="2"/>
    <n v="85"/>
    <n v="46"/>
    <s v="NA"/>
    <s v="NA"/>
    <s v="NA"/>
    <s v="NA"/>
    <n v="3.3"/>
    <n v="14.9"/>
    <s v="No"/>
    <n v="0"/>
    <s v="No"/>
    <m/>
  </r>
  <r>
    <x v="313"/>
    <s v="BadgerysCreek"/>
    <x v="149"/>
    <x v="16"/>
    <x v="0"/>
    <s v="NA"/>
    <s v="NA"/>
    <s v="WSW"/>
    <n v="15"/>
    <s v="SW"/>
    <s v="NNE"/>
    <n v="9"/>
    <n v="6"/>
    <n v="73"/>
    <n v="53"/>
    <n v="1026.5"/>
    <n v="1023.4"/>
    <s v="NA"/>
    <s v="NA"/>
    <n v="13.9"/>
    <n v="19.7"/>
    <s v="No"/>
    <n v="0"/>
    <s v="No"/>
    <m/>
  </r>
  <r>
    <x v="314"/>
    <s v="Watsonia"/>
    <x v="50"/>
    <x v="102"/>
    <x v="2"/>
    <n v="1.6"/>
    <n v="9.4"/>
    <s v="ENE"/>
    <n v="11"/>
    <s v="ENE"/>
    <s v="ESE"/>
    <n v="7"/>
    <n v="2"/>
    <n v="100"/>
    <n v="60"/>
    <n v="1031.5999999999999"/>
    <n v="1029"/>
    <n v="1"/>
    <n v="3"/>
    <n v="7.9"/>
    <n v="18.600000000000001"/>
    <s v="No"/>
    <n v="0.2"/>
    <s v="No"/>
    <m/>
  </r>
  <r>
    <x v="314"/>
    <s v="Albury"/>
    <x v="53"/>
    <x v="15"/>
    <x v="0"/>
    <s v="NA"/>
    <s v="NA"/>
    <s v="ESE"/>
    <n v="13"/>
    <s v="ESE"/>
    <s v="SE"/>
    <n v="2"/>
    <n v="9"/>
    <n v="100"/>
    <n v="66"/>
    <n v="1031.5"/>
    <n v="1029.0999999999999"/>
    <n v="5"/>
    <s v="NA"/>
    <n v="8.8000000000000007"/>
    <n v="18.2"/>
    <s v="No"/>
    <n v="0.2"/>
    <s v="No"/>
    <m/>
  </r>
  <r>
    <x v="314"/>
    <s v="Launceston"/>
    <x v="18"/>
    <x v="68"/>
    <x v="0"/>
    <s v="NA"/>
    <s v="NA"/>
    <s v="NNW"/>
    <n v="13"/>
    <s v="ENE"/>
    <s v="NW"/>
    <n v="2"/>
    <n v="7"/>
    <n v="92"/>
    <n v="64"/>
    <s v="NA"/>
    <s v="NA"/>
    <s v="NA"/>
    <s v="NA"/>
    <n v="5.5"/>
    <n v="16.100000000000001"/>
    <s v="No"/>
    <n v="0"/>
    <s v="No"/>
    <m/>
  </r>
  <r>
    <x v="315"/>
    <s v="Albury"/>
    <x v="14"/>
    <x v="25"/>
    <x v="2"/>
    <s v="NA"/>
    <s v="NA"/>
    <s v="SSE"/>
    <n v="15"/>
    <s v="SW"/>
    <s v="SE"/>
    <n v="6"/>
    <n v="9"/>
    <n v="98"/>
    <n v="65"/>
    <n v="1030.9000000000001"/>
    <n v="1027.5999999999999"/>
    <n v="6"/>
    <s v="NA"/>
    <n v="9.6"/>
    <n v="17.7"/>
    <s v="No"/>
    <n v="0"/>
    <s v="No"/>
    <m/>
  </r>
  <r>
    <x v="315"/>
    <s v="BadgerysCreek"/>
    <x v="24"/>
    <x v="148"/>
    <x v="0"/>
    <s v="NA"/>
    <s v="NA"/>
    <s v="WNW"/>
    <n v="15"/>
    <s v="NW"/>
    <s v="NNE"/>
    <n v="9"/>
    <n v="2"/>
    <n v="73"/>
    <n v="54"/>
    <n v="1030.7"/>
    <n v="1027.2"/>
    <s v="NA"/>
    <s v="NA"/>
    <n v="16.3"/>
    <n v="20.6"/>
    <s v="No"/>
    <n v="0"/>
    <s v="No"/>
    <m/>
  </r>
  <r>
    <x v="316"/>
    <s v="Penrith"/>
    <x v="142"/>
    <x v="141"/>
    <x v="2"/>
    <s v="NA"/>
    <s v="NA"/>
    <s v="NNE"/>
    <n v="11"/>
    <s v="N"/>
    <s v="NE"/>
    <n v="2"/>
    <n v="4"/>
    <n v="58"/>
    <n v="43"/>
    <s v="NA"/>
    <s v="NA"/>
    <s v="NA"/>
    <s v="NA"/>
    <n v="11.7"/>
    <n v="22.7"/>
    <s v="No"/>
    <n v="0"/>
    <s v="No"/>
    <m/>
  </r>
  <r>
    <x v="316"/>
    <s v="BadgerysCreek"/>
    <x v="51"/>
    <x v="146"/>
    <x v="2"/>
    <s v="NA"/>
    <s v="NA"/>
    <s v="NNW"/>
    <n v="13"/>
    <s v="NA"/>
    <s v="NNE"/>
    <n v="0"/>
    <n v="6"/>
    <n v="100"/>
    <n v="39"/>
    <n v="1028.8"/>
    <n v="1025.0999999999999"/>
    <s v="NA"/>
    <s v="NA"/>
    <n v="12.1"/>
    <n v="22.2"/>
    <s v="No"/>
    <s v="NA"/>
    <s v="NA"/>
    <m/>
  </r>
  <r>
    <x v="316"/>
    <s v="Albury"/>
    <x v="53"/>
    <x v="62"/>
    <x v="0"/>
    <s v="NA"/>
    <s v="NA"/>
    <s v="SSE"/>
    <n v="15"/>
    <s v="SSE"/>
    <s v="SE"/>
    <n v="2"/>
    <n v="11"/>
    <n v="99"/>
    <n v="62"/>
    <n v="1028.2"/>
    <n v="1025.3"/>
    <n v="8"/>
    <n v="8"/>
    <n v="10.7"/>
    <n v="18.100000000000001"/>
    <s v="No"/>
    <n v="0"/>
    <s v="No"/>
    <m/>
  </r>
  <r>
    <x v="317"/>
    <s v="BadgerysCreek"/>
    <x v="6"/>
    <x v="4"/>
    <x v="16"/>
    <s v="NA"/>
    <s v="NA"/>
    <s v="NNE"/>
    <n v="11"/>
    <s v="NNW"/>
    <s v="NNE"/>
    <n v="6"/>
    <n v="6"/>
    <n v="84"/>
    <n v="36"/>
    <n v="1029.5999999999999"/>
    <n v="1026.5999999999999"/>
    <s v="NA"/>
    <s v="NA"/>
    <n v="12.6"/>
    <n v="23.6"/>
    <s v="NA"/>
    <s v="NA"/>
    <s v="NA"/>
    <m/>
  </r>
  <r>
    <x v="317"/>
    <s v="Tuggeranong"/>
    <x v="114"/>
    <x v="100"/>
    <x v="0"/>
    <s v="NA"/>
    <s v="NA"/>
    <s v="WNW"/>
    <n v="13"/>
    <s v="NA"/>
    <s v="WNW"/>
    <n v="0"/>
    <n v="7"/>
    <n v="84"/>
    <n v="45"/>
    <n v="1031.2"/>
    <n v="1027.9000000000001"/>
    <s v="NA"/>
    <s v="NA"/>
    <n v="7.3"/>
    <n v="20.100000000000001"/>
    <s v="No"/>
    <n v="0"/>
    <s v="No"/>
    <m/>
  </r>
  <r>
    <x v="317"/>
    <s v="Albury"/>
    <x v="110"/>
    <x v="123"/>
    <x v="0"/>
    <s v="NA"/>
    <s v="NA"/>
    <s v="E"/>
    <n v="15"/>
    <s v="ENE"/>
    <s v="SE"/>
    <n v="6"/>
    <n v="7"/>
    <n v="85"/>
    <n v="61"/>
    <n v="1030.2"/>
    <n v="1027.9000000000001"/>
    <s v="NA"/>
    <s v="NA"/>
    <n v="12.9"/>
    <n v="20"/>
    <s v="No"/>
    <n v="0"/>
    <s v="No"/>
    <m/>
  </r>
  <r>
    <x v="318"/>
    <s v="Albury"/>
    <x v="128"/>
    <x v="114"/>
    <x v="0"/>
    <s v="NA"/>
    <s v="NA"/>
    <s v="E"/>
    <n v="11"/>
    <s v="NA"/>
    <s v="ENE"/>
    <n v="0"/>
    <n v="7"/>
    <n v="87"/>
    <n v="66"/>
    <n v="1029.7"/>
    <n v="1026.2"/>
    <n v="4"/>
    <n v="1"/>
    <n v="12.9"/>
    <n v="19.2"/>
    <s v="No"/>
    <n v="0"/>
    <s v="No"/>
    <m/>
  </r>
  <r>
    <x v="318"/>
    <s v="Richmond"/>
    <x v="52"/>
    <x v="163"/>
    <x v="2"/>
    <s v="NA"/>
    <s v="NA"/>
    <s v="NNE"/>
    <n v="11"/>
    <s v="NA"/>
    <s v="NE"/>
    <n v="0"/>
    <n v="4"/>
    <n v="90"/>
    <n v="36"/>
    <n v="1030.7"/>
    <n v="1026.3"/>
    <s v="NA"/>
    <n v="4"/>
    <n v="11.9"/>
    <n v="23.4"/>
    <s v="No"/>
    <n v="0"/>
    <s v="No"/>
    <m/>
  </r>
  <r>
    <x v="319"/>
    <s v="BadgerysCreek"/>
    <x v="151"/>
    <x v="148"/>
    <x v="0"/>
    <s v="NA"/>
    <s v="NA"/>
    <s v="SSW"/>
    <n v="9"/>
    <s v="NA"/>
    <s v="E"/>
    <n v="0"/>
    <n v="4"/>
    <n v="90"/>
    <n v="50"/>
    <n v="1028.5"/>
    <n v="1025.0999999999999"/>
    <s v="NA"/>
    <s v="NA"/>
    <n v="10.9"/>
    <n v="21.7"/>
    <s v="No"/>
    <n v="0"/>
    <s v="No"/>
    <m/>
  </r>
  <r>
    <x v="319"/>
    <s v="Albury"/>
    <x v="160"/>
    <x v="13"/>
    <x v="0"/>
    <s v="NA"/>
    <s v="NA"/>
    <s v="SE"/>
    <n v="11"/>
    <s v="SE"/>
    <s v="SE"/>
    <n v="4"/>
    <n v="6"/>
    <n v="98"/>
    <n v="70"/>
    <n v="1028.7"/>
    <n v="1025.5"/>
    <n v="7"/>
    <n v="8"/>
    <n v="11.3"/>
    <n v="18.399999999999999"/>
    <s v="No"/>
    <n v="0"/>
    <s v="No"/>
    <m/>
  </r>
  <r>
    <x v="319"/>
    <s v="NorahHead"/>
    <x v="143"/>
    <x v="138"/>
    <x v="0"/>
    <s v="NA"/>
    <s v="NA"/>
    <s v="W"/>
    <n v="13"/>
    <s v="NNW"/>
    <s v="WNW"/>
    <n v="4"/>
    <n v="2"/>
    <n v="71"/>
    <n v="57"/>
    <n v="1028.3"/>
    <n v="1025.5999999999999"/>
    <s v="NA"/>
    <s v="NA"/>
    <n v="17.899999999999999"/>
    <n v="21.7"/>
    <s v="No"/>
    <n v="0"/>
    <s v="No"/>
    <m/>
  </r>
  <r>
    <x v="319"/>
    <s v="Richmond"/>
    <x v="95"/>
    <x v="165"/>
    <x v="0"/>
    <s v="NA"/>
    <s v="NA"/>
    <s v="ENE"/>
    <n v="13"/>
    <s v="NA"/>
    <s v="N"/>
    <n v="0"/>
    <n v="2"/>
    <n v="99"/>
    <n v="44"/>
    <n v="1028.5999999999999"/>
    <n v="1025.0999999999999"/>
    <s v="NA"/>
    <s v="NA"/>
    <n v="12.2"/>
    <n v="22.2"/>
    <s v="No"/>
    <n v="0"/>
    <s v="No"/>
    <m/>
  </r>
  <r>
    <x v="320"/>
    <s v="BadgerysCreek"/>
    <x v="95"/>
    <x v="159"/>
    <x v="0"/>
    <s v="NA"/>
    <s v="NA"/>
    <s v="N"/>
    <n v="13"/>
    <s v="NA"/>
    <s v="NNE"/>
    <n v="0"/>
    <n v="6"/>
    <n v="96"/>
    <n v="46"/>
    <n v="1026.2"/>
    <n v="1022.5"/>
    <s v="NA"/>
    <s v="NA"/>
    <n v="14.6"/>
    <n v="23.1"/>
    <s v="No"/>
    <n v="0"/>
    <s v="No"/>
    <m/>
  </r>
  <r>
    <x v="321"/>
    <s v="Penrith"/>
    <x v="173"/>
    <x v="164"/>
    <x v="0"/>
    <s v="NA"/>
    <s v="NA"/>
    <s v="NW"/>
    <n v="13"/>
    <s v="NE"/>
    <s v="WNW"/>
    <n v="2"/>
    <n v="6"/>
    <n v="83"/>
    <n v="41"/>
    <s v="NA"/>
    <s v="NA"/>
    <s v="NA"/>
    <s v="NA"/>
    <n v="13.3"/>
    <n v="24"/>
    <s v="No"/>
    <n v="0"/>
    <s v="No"/>
    <m/>
  </r>
  <r>
    <x v="321"/>
    <s v="BadgerysCreek"/>
    <x v="174"/>
    <x v="124"/>
    <x v="0"/>
    <s v="NA"/>
    <s v="NA"/>
    <s v="NW"/>
    <n v="15"/>
    <s v="NW"/>
    <s v="NNE"/>
    <n v="4"/>
    <n v="2"/>
    <n v="96"/>
    <n v="53"/>
    <n v="1023.2"/>
    <n v="1019.6"/>
    <s v="NA"/>
    <s v="NA"/>
    <n v="12.4"/>
    <n v="22.9"/>
    <s v="No"/>
    <n v="0"/>
    <s v="No"/>
    <m/>
  </r>
  <r>
    <x v="322"/>
    <s v="Albury"/>
    <x v="107"/>
    <x v="117"/>
    <x v="0"/>
    <s v="NA"/>
    <s v="NA"/>
    <s v="NE"/>
    <n v="15"/>
    <s v="NA"/>
    <s v="SW"/>
    <n v="0"/>
    <n v="7"/>
    <n v="100"/>
    <n v="77"/>
    <n v="1025.2"/>
    <n v="1022.8"/>
    <n v="8"/>
    <n v="6"/>
    <n v="11.9"/>
    <n v="19.2"/>
    <s v="No"/>
    <n v="0.2"/>
    <s v="No"/>
    <m/>
  </r>
  <r>
    <x v="323"/>
    <s v="Launceston"/>
    <x v="60"/>
    <x v="71"/>
    <x v="0"/>
    <s v="NA"/>
    <s v="NA"/>
    <s v="SSE"/>
    <n v="11"/>
    <s v="S"/>
    <s v="NW"/>
    <n v="2"/>
    <n v="2"/>
    <n v="94"/>
    <n v="77"/>
    <s v="NA"/>
    <s v="NA"/>
    <n v="8"/>
    <n v="8"/>
    <n v="5.9"/>
    <n v="12.4"/>
    <s v="No"/>
    <n v="2.4"/>
    <s v="Yes"/>
    <m/>
  </r>
  <r>
    <x v="323"/>
    <s v="Albury"/>
    <x v="175"/>
    <x v="6"/>
    <x v="0"/>
    <s v="NA"/>
    <s v="NA"/>
    <s v="E"/>
    <n v="15"/>
    <s v="NA"/>
    <s v="SE"/>
    <n v="0"/>
    <n v="11"/>
    <n v="100"/>
    <n v="77"/>
    <n v="1020.1"/>
    <n v="1018"/>
    <n v="1"/>
    <n v="2"/>
    <n v="11.5"/>
    <n v="18.3"/>
    <s v="No"/>
    <n v="0.2"/>
    <s v="No"/>
    <m/>
  </r>
  <r>
    <x v="323"/>
    <s v="BadgerysCreek"/>
    <x v="113"/>
    <x v="166"/>
    <x v="0"/>
    <s v="NA"/>
    <s v="NA"/>
    <s v="SW"/>
    <n v="15"/>
    <s v="SE"/>
    <s v="WNW"/>
    <n v="4"/>
    <n v="6"/>
    <n v="91"/>
    <n v="44"/>
    <n v="1018.7"/>
    <n v="1017.1"/>
    <s v="NA"/>
    <s v="NA"/>
    <n v="14.1"/>
    <n v="25.4"/>
    <s v="No"/>
    <n v="0"/>
    <s v="No"/>
    <m/>
  </r>
  <r>
    <x v="324"/>
    <s v="Penrith"/>
    <x v="120"/>
    <x v="122"/>
    <x v="0"/>
    <s v="NA"/>
    <s v="NA"/>
    <s v="N"/>
    <n v="9"/>
    <s v="NA"/>
    <s v="NE"/>
    <n v="0"/>
    <n v="4"/>
    <n v="75"/>
    <n v="36"/>
    <s v="NA"/>
    <s v="NA"/>
    <s v="NA"/>
    <s v="NA"/>
    <n v="14.3"/>
    <n v="25.3"/>
    <s v="No"/>
    <n v="0"/>
    <s v="No"/>
    <m/>
  </r>
  <r>
    <x v="324"/>
    <s v="BadgerysCreek"/>
    <x v="28"/>
    <x v="156"/>
    <x v="0"/>
    <s v="NA"/>
    <s v="NA"/>
    <s v="NE"/>
    <n v="13"/>
    <s v="W"/>
    <s v="N"/>
    <n v="4"/>
    <n v="7"/>
    <n v="88"/>
    <n v="43"/>
    <n v="1023.5"/>
    <n v="1020.5"/>
    <s v="NA"/>
    <s v="NA"/>
    <n v="15.1"/>
    <n v="24.9"/>
    <s v="No"/>
    <n v="0"/>
    <s v="No"/>
    <m/>
  </r>
  <r>
    <x v="325"/>
    <s v="Watsonia"/>
    <x v="149"/>
    <x v="99"/>
    <x v="0"/>
    <n v="1.6"/>
    <n v="0"/>
    <s v="NNE"/>
    <n v="9"/>
    <s v="NNE"/>
    <s v="SE"/>
    <n v="4"/>
    <n v="2"/>
    <n v="100"/>
    <n v="75"/>
    <n v="1024.8"/>
    <n v="1024.4000000000001"/>
    <n v="7"/>
    <n v="7"/>
    <n v="9.8000000000000007"/>
    <n v="14.7"/>
    <s v="No"/>
    <n v="0.2"/>
    <s v="No"/>
    <m/>
  </r>
  <r>
    <x v="325"/>
    <s v="Albury"/>
    <x v="74"/>
    <x v="67"/>
    <x v="3"/>
    <s v="NA"/>
    <s v="NA"/>
    <s v="SSE"/>
    <n v="13"/>
    <s v="S"/>
    <s v="SSW"/>
    <n v="6"/>
    <n v="2"/>
    <n v="100"/>
    <n v="64"/>
    <n v="1025"/>
    <n v="1023.5"/>
    <n v="8"/>
    <n v="1"/>
    <n v="11"/>
    <n v="16.5"/>
    <s v="No"/>
    <n v="0"/>
    <s v="No"/>
    <m/>
  </r>
  <r>
    <x v="326"/>
    <s v="Dartmoor"/>
    <x v="27"/>
    <x v="28"/>
    <x v="0"/>
    <n v="1.2"/>
    <n v="5.3"/>
    <s v="NE"/>
    <n v="11"/>
    <s v="NA"/>
    <s v="NA"/>
    <n v="0"/>
    <n v="0"/>
    <n v="100"/>
    <n v="70"/>
    <n v="1026.0999999999999"/>
    <n v="1024"/>
    <s v="NA"/>
    <s v="NA"/>
    <n v="8.6"/>
    <n v="16.399999999999999"/>
    <s v="No"/>
    <n v="0"/>
    <s v="No"/>
    <m/>
  </r>
  <r>
    <x v="326"/>
    <s v="Launceston"/>
    <x v="19"/>
    <x v="75"/>
    <x v="0"/>
    <s v="NA"/>
    <s v="NA"/>
    <s v="SSE"/>
    <n v="11"/>
    <s v="E"/>
    <s v="N"/>
    <n v="7"/>
    <n v="6"/>
    <n v="88"/>
    <n v="48"/>
    <s v="NA"/>
    <s v="NA"/>
    <s v="NA"/>
    <s v="NA"/>
    <n v="5.4"/>
    <n v="14.1"/>
    <s v="No"/>
    <n v="0"/>
    <s v="No"/>
    <m/>
  </r>
  <r>
    <x v="326"/>
    <s v="Watsonia"/>
    <x v="84"/>
    <x v="26"/>
    <x v="2"/>
    <n v="1.6"/>
    <n v="8.6"/>
    <s v="ESE"/>
    <n v="13"/>
    <s v="ENE"/>
    <s v="E"/>
    <n v="6"/>
    <n v="6"/>
    <n v="100"/>
    <n v="58"/>
    <n v="1027.4000000000001"/>
    <n v="1024.3"/>
    <n v="2"/>
    <n v="2"/>
    <n v="4.9000000000000004"/>
    <n v="17.2"/>
    <s v="No"/>
    <n v="0"/>
    <s v="No"/>
    <m/>
  </r>
  <r>
    <x v="326"/>
    <s v="Walpole"/>
    <x v="23"/>
    <x v="23"/>
    <x v="0"/>
    <s v="NA"/>
    <s v="NA"/>
    <s v="NE"/>
    <n v="13"/>
    <s v="NA"/>
    <s v="NA"/>
    <n v="0"/>
    <n v="0"/>
    <n v="99"/>
    <n v="76"/>
    <n v="1026"/>
    <n v="1023"/>
    <s v="NA"/>
    <s v="NA"/>
    <n v="13.9"/>
    <n v="16.5"/>
    <s v="No"/>
    <n v="0"/>
    <s v="No"/>
    <m/>
  </r>
  <r>
    <x v="326"/>
    <s v="Albury"/>
    <x v="13"/>
    <x v="62"/>
    <x v="0"/>
    <s v="NA"/>
    <s v="NA"/>
    <s v="SE"/>
    <n v="15"/>
    <s v="NA"/>
    <s v="ESE"/>
    <n v="0"/>
    <n v="6"/>
    <n v="84"/>
    <n v="59"/>
    <n v="1026.9000000000001"/>
    <n v="1023.9"/>
    <n v="1"/>
    <s v="NA"/>
    <n v="10.7"/>
    <n v="17.7"/>
    <s v="No"/>
    <n v="0"/>
    <s v="No"/>
    <m/>
  </r>
  <r>
    <x v="327"/>
    <s v="Dartmoor"/>
    <x v="152"/>
    <x v="78"/>
    <x v="0"/>
    <n v="0.8"/>
    <n v="0"/>
    <s v="NE"/>
    <n v="13"/>
    <s v="NA"/>
    <s v="NA"/>
    <n v="0"/>
    <n v="0"/>
    <n v="100"/>
    <n v="94"/>
    <n v="1022"/>
    <n v="1019.5"/>
    <s v="NA"/>
    <s v="NA"/>
    <n v="7.3"/>
    <n v="13"/>
    <s v="No"/>
    <n v="1.2"/>
    <s v="Yes"/>
    <m/>
  </r>
  <r>
    <x v="327"/>
    <s v="Launceston"/>
    <x v="83"/>
    <x v="77"/>
    <x v="0"/>
    <s v="NA"/>
    <s v="NA"/>
    <s v="SE"/>
    <n v="13"/>
    <s v="E"/>
    <s v="NA"/>
    <n v="2"/>
    <n v="0"/>
    <n v="94"/>
    <n v="75"/>
    <s v="NA"/>
    <s v="NA"/>
    <n v="2"/>
    <n v="7"/>
    <n v="2.7"/>
    <n v="11.6"/>
    <s v="No"/>
    <n v="9"/>
    <s v="Yes"/>
    <m/>
  </r>
  <r>
    <x v="328"/>
    <s v="Watsonia"/>
    <x v="120"/>
    <x v="80"/>
    <x v="30"/>
    <n v="0.2"/>
    <n v="0"/>
    <s v="ENE"/>
    <n v="13"/>
    <s v="NA"/>
    <s v="NA"/>
    <n v="0"/>
    <n v="0"/>
    <n v="100"/>
    <n v="100"/>
    <n v="1016.8"/>
    <n v="1016.9"/>
    <n v="8"/>
    <n v="8"/>
    <n v="12.8"/>
    <n v="14.3"/>
    <s v="Yes"/>
    <n v="3.4"/>
    <s v="Yes"/>
    <m/>
  </r>
  <r>
    <x v="329"/>
    <s v="Penrith"/>
    <x v="53"/>
    <x v="130"/>
    <x v="0"/>
    <s v="NA"/>
    <s v="NA"/>
    <s v="E"/>
    <n v="11"/>
    <s v="N"/>
    <s v="NE"/>
    <n v="2"/>
    <n v="4"/>
    <n v="75"/>
    <n v="44"/>
    <s v="NA"/>
    <s v="NA"/>
    <s v="NA"/>
    <s v="NA"/>
    <n v="10.8"/>
    <n v="21.1"/>
    <s v="No"/>
    <n v="2.4"/>
    <s v="Yes"/>
    <m/>
  </r>
  <r>
    <x v="329"/>
    <s v="Brisbane"/>
    <x v="176"/>
    <x v="167"/>
    <x v="0"/>
    <n v="1.8"/>
    <n v="7.8"/>
    <s v="WSW"/>
    <n v="13"/>
    <s v="SW"/>
    <s v="ENE"/>
    <n v="4"/>
    <n v="6"/>
    <n v="69"/>
    <n v="64"/>
    <n v="1022.5"/>
    <n v="1020.6"/>
    <n v="3"/>
    <n v="7"/>
    <n v="19.5"/>
    <n v="23.4"/>
    <s v="No"/>
    <n v="0"/>
    <s v="No"/>
    <m/>
  </r>
  <r>
    <x v="329"/>
    <s v="BadgerysCreek"/>
    <x v="67"/>
    <x v="72"/>
    <x v="2"/>
    <s v="NA"/>
    <s v="NA"/>
    <s v="WSW"/>
    <n v="15"/>
    <s v="NNE"/>
    <s v="NE"/>
    <n v="6"/>
    <n v="6"/>
    <n v="86"/>
    <n v="53"/>
    <n v="1024.5"/>
    <n v="1022.9"/>
    <s v="NA"/>
    <s v="NA"/>
    <n v="10.9"/>
    <n v="20.399999999999999"/>
    <s v="No"/>
    <n v="1.4"/>
    <s v="Yes"/>
    <m/>
  </r>
  <r>
    <x v="330"/>
    <s v="Launceston"/>
    <x v="87"/>
    <x v="75"/>
    <x v="0"/>
    <s v="NA"/>
    <s v="NA"/>
    <s v="NW"/>
    <n v="11"/>
    <s v="NA"/>
    <s v="NNW"/>
    <n v="0"/>
    <n v="4"/>
    <n v="96"/>
    <n v="56"/>
    <s v="NA"/>
    <s v="NA"/>
    <s v="NA"/>
    <n v="1"/>
    <n v="4.2"/>
    <n v="14.5"/>
    <s v="No"/>
    <n v="0"/>
    <s v="No"/>
    <m/>
  </r>
  <r>
    <x v="331"/>
    <s v="Watsonia"/>
    <x v="52"/>
    <x v="90"/>
    <x v="0"/>
    <n v="0.4"/>
    <n v="2"/>
    <s v="ENE"/>
    <n v="11"/>
    <s v="NA"/>
    <s v="ENE"/>
    <n v="0"/>
    <n v="2"/>
    <n v="100"/>
    <n v="79"/>
    <n v="1031.9000000000001"/>
    <n v="1029.9000000000001"/>
    <n v="7"/>
    <n v="6"/>
    <n v="7.5"/>
    <n v="14.1"/>
    <s v="No"/>
    <n v="1"/>
    <s v="No"/>
    <m/>
  </r>
  <r>
    <x v="332"/>
    <s v="Launceston"/>
    <x v="103"/>
    <x v="20"/>
    <x v="0"/>
    <s v="NA"/>
    <s v="NA"/>
    <s v="ENE"/>
    <n v="7"/>
    <s v="NA"/>
    <s v="NE"/>
    <n v="0"/>
    <n v="2"/>
    <n v="94"/>
    <n v="61"/>
    <s v="NA"/>
    <s v="NA"/>
    <s v="NA"/>
    <s v="NA"/>
    <n v="1.2"/>
    <n v="13.4"/>
    <s v="No"/>
    <n v="0"/>
    <s v="No"/>
    <m/>
  </r>
  <r>
    <x v="333"/>
    <s v="Albury"/>
    <x v="123"/>
    <x v="95"/>
    <x v="0"/>
    <s v="NA"/>
    <s v="NA"/>
    <s v="SSE"/>
    <n v="11"/>
    <s v="ESE"/>
    <s v="ESE"/>
    <n v="2"/>
    <n v="4"/>
    <n v="82"/>
    <n v="61"/>
    <n v="1033.5"/>
    <n v="1028.9000000000001"/>
    <s v="NA"/>
    <s v="NA"/>
    <n v="7.1"/>
    <n v="16.100000000000001"/>
    <s v="No"/>
    <n v="0"/>
    <s v="No"/>
    <m/>
  </r>
  <r>
    <x v="334"/>
    <s v="Penrith"/>
    <x v="104"/>
    <x v="102"/>
    <x v="3"/>
    <s v="NA"/>
    <s v="NA"/>
    <s v="NW"/>
    <n v="11"/>
    <s v="NA"/>
    <s v="NW"/>
    <n v="0"/>
    <n v="6"/>
    <n v="83"/>
    <n v="48"/>
    <s v="NA"/>
    <s v="NA"/>
    <s v="NA"/>
    <s v="NA"/>
    <n v="10.7"/>
    <n v="18.8"/>
    <s v="No"/>
    <n v="0.2"/>
    <s v="No"/>
    <m/>
  </r>
  <r>
    <x v="334"/>
    <s v="Albury"/>
    <x v="35"/>
    <x v="39"/>
    <x v="0"/>
    <s v="NA"/>
    <s v="NA"/>
    <s v="SSE"/>
    <n v="13"/>
    <s v="NA"/>
    <s v="SE"/>
    <n v="0"/>
    <n v="9"/>
    <n v="100"/>
    <n v="70"/>
    <n v="1028.4000000000001"/>
    <n v="1023"/>
    <n v="3"/>
    <s v="NA"/>
    <n v="6.7"/>
    <n v="14.8"/>
    <s v="No"/>
    <n v="0"/>
    <s v="No"/>
    <m/>
  </r>
  <r>
    <x v="334"/>
    <s v="Canberra"/>
    <x v="38"/>
    <x v="44"/>
    <x v="2"/>
    <s v="NA"/>
    <s v="NA"/>
    <s v="WSW"/>
    <n v="13"/>
    <s v="SSW"/>
    <s v="WNW"/>
    <n v="2"/>
    <n v="7"/>
    <n v="96"/>
    <n v="63"/>
    <n v="1028.8"/>
    <n v="1024.5999999999999"/>
    <n v="8"/>
    <n v="7"/>
    <n v="6.4"/>
    <n v="12.9"/>
    <s v="No"/>
    <n v="0"/>
    <s v="No"/>
    <m/>
  </r>
  <r>
    <x v="335"/>
    <s v="Launceston"/>
    <x v="152"/>
    <x v="46"/>
    <x v="0"/>
    <s v="NA"/>
    <s v="NA"/>
    <s v="ENE"/>
    <n v="11"/>
    <s v="NA"/>
    <s v="E"/>
    <n v="0"/>
    <n v="4"/>
    <n v="96"/>
    <n v="82"/>
    <s v="NA"/>
    <s v="NA"/>
    <n v="8"/>
    <n v="8"/>
    <n v="7.6"/>
    <n v="12.7"/>
    <s v="No"/>
    <n v="0"/>
    <s v="No"/>
    <m/>
  </r>
  <r>
    <x v="335"/>
    <s v="Penrith"/>
    <x v="142"/>
    <x v="110"/>
    <x v="2"/>
    <s v="NA"/>
    <s v="NA"/>
    <s v="WSW"/>
    <n v="13"/>
    <s v="S"/>
    <s v="WSW"/>
    <n v="4"/>
    <n v="6"/>
    <n v="81"/>
    <n v="66"/>
    <s v="NA"/>
    <s v="NA"/>
    <s v="NA"/>
    <s v="NA"/>
    <n v="9.6"/>
    <n v="15.8"/>
    <s v="No"/>
    <n v="2.2000000000000002"/>
    <s v="Yes"/>
    <m/>
  </r>
  <r>
    <x v="336"/>
    <s v="Launceston"/>
    <x v="55"/>
    <x v="113"/>
    <x v="0"/>
    <s v="NA"/>
    <s v="NA"/>
    <s v="N"/>
    <n v="13"/>
    <s v="NA"/>
    <s v="WNW"/>
    <n v="0"/>
    <n v="2"/>
    <n v="97"/>
    <n v="92"/>
    <s v="NA"/>
    <s v="NA"/>
    <n v="7"/>
    <n v="8"/>
    <n v="1.5"/>
    <n v="10.8"/>
    <s v="No"/>
    <n v="0.8"/>
    <s v="No"/>
    <m/>
  </r>
  <r>
    <x v="337"/>
    <s v="Launceston"/>
    <x v="18"/>
    <x v="27"/>
    <x v="17"/>
    <s v="NA"/>
    <s v="NA"/>
    <s v="ESE"/>
    <n v="11"/>
    <s v="SE"/>
    <s v="N"/>
    <n v="4"/>
    <n v="4"/>
    <n v="99"/>
    <n v="81"/>
    <s v="NA"/>
    <s v="NA"/>
    <n v="7"/>
    <s v="NA"/>
    <n v="4.3"/>
    <n v="11.9"/>
    <s v="No"/>
    <n v="0.1"/>
    <s v="No"/>
    <m/>
  </r>
  <r>
    <x v="338"/>
    <s v="Albury"/>
    <x v="49"/>
    <x v="54"/>
    <x v="0"/>
    <s v="NA"/>
    <s v="NA"/>
    <s v="SE"/>
    <n v="13"/>
    <s v="SSE"/>
    <s v="NA"/>
    <n v="7"/>
    <n v="0"/>
    <n v="100"/>
    <n v="84"/>
    <n v="1032.5"/>
    <n v="1030.2"/>
    <n v="8"/>
    <n v="4"/>
    <n v="6.4"/>
    <n v="11.2"/>
    <s v="No"/>
    <n v="0"/>
    <s v="No"/>
    <m/>
  </r>
  <r>
    <x v="338"/>
    <s v="Watsonia"/>
    <x v="113"/>
    <x v="42"/>
    <x v="6"/>
    <n v="1"/>
    <n v="0.1"/>
    <s v="W"/>
    <n v="13"/>
    <s v="ENE"/>
    <s v="SSW"/>
    <n v="6"/>
    <n v="4"/>
    <n v="97"/>
    <n v="61"/>
    <n v="1031.9000000000001"/>
    <n v="1029.5999999999999"/>
    <n v="7"/>
    <n v="7"/>
    <n v="10.6"/>
    <n v="13.1"/>
    <s v="No"/>
    <n v="0"/>
    <s v="No"/>
    <m/>
  </r>
  <r>
    <x v="339"/>
    <s v="Launceston"/>
    <x v="40"/>
    <x v="168"/>
    <x v="0"/>
    <s v="NA"/>
    <s v="NA"/>
    <s v="N"/>
    <n v="11"/>
    <s v="NA"/>
    <s v="N"/>
    <n v="0"/>
    <n v="6"/>
    <n v="99"/>
    <n v="96"/>
    <s v="NA"/>
    <s v="NA"/>
    <s v="NA"/>
    <n v="8"/>
    <n v="2"/>
    <n v="9.1"/>
    <s v="No"/>
    <n v="1"/>
    <s v="No"/>
    <m/>
  </r>
  <r>
    <x v="339"/>
    <s v="BadgerysCreek"/>
    <x v="11"/>
    <x v="114"/>
    <x v="0"/>
    <s v="NA"/>
    <s v="NA"/>
    <s v="N"/>
    <n v="13"/>
    <s v="NA"/>
    <s v="NNE"/>
    <n v="0"/>
    <n v="7"/>
    <n v="94"/>
    <n v="57"/>
    <n v="1028"/>
    <n v="1022.8"/>
    <s v="NA"/>
    <s v="NA"/>
    <n v="10.8"/>
    <n v="18.8"/>
    <s v="No"/>
    <n v="0"/>
    <s v="No"/>
    <m/>
  </r>
  <r>
    <x v="340"/>
    <s v="Penrith"/>
    <x v="20"/>
    <x v="115"/>
    <x v="0"/>
    <s v="NA"/>
    <s v="NA"/>
    <s v="SSW"/>
    <n v="13"/>
    <s v="SE"/>
    <s v="SE"/>
    <n v="2"/>
    <n v="2"/>
    <n v="81"/>
    <n v="56"/>
    <s v="NA"/>
    <s v="NA"/>
    <s v="NA"/>
    <s v="NA"/>
    <n v="11"/>
    <n v="19.7"/>
    <s v="No"/>
    <n v="1.4"/>
    <s v="Yes"/>
    <m/>
  </r>
  <r>
    <x v="340"/>
    <s v="Brisbane"/>
    <x v="177"/>
    <x v="146"/>
    <x v="46"/>
    <n v="0.6"/>
    <n v="3.3"/>
    <s v="W"/>
    <n v="13"/>
    <s v="SW"/>
    <s v="SSW"/>
    <n v="4"/>
    <n v="2"/>
    <n v="90"/>
    <n v="65"/>
    <n v="1024.5"/>
    <n v="1019.8"/>
    <n v="7"/>
    <n v="3"/>
    <n v="17.399999999999999"/>
    <n v="21.8"/>
    <s v="Yes"/>
    <n v="0"/>
    <s v="No"/>
    <m/>
  </r>
  <r>
    <x v="341"/>
    <s v="Launceston"/>
    <x v="82"/>
    <x v="31"/>
    <x v="2"/>
    <s v="NA"/>
    <s v="NA"/>
    <s v="NE"/>
    <n v="9"/>
    <s v="ESE"/>
    <s v="NA"/>
    <n v="4"/>
    <n v="0"/>
    <n v="94"/>
    <n v="79"/>
    <s v="NA"/>
    <s v="NA"/>
    <n v="8"/>
    <n v="8"/>
    <n v="6.6"/>
    <n v="12.6"/>
    <s v="No"/>
    <n v="0.2"/>
    <s v="No"/>
    <m/>
  </r>
  <r>
    <x v="342"/>
    <s v="Penrith"/>
    <x v="113"/>
    <x v="12"/>
    <x v="30"/>
    <s v="NA"/>
    <s v="NA"/>
    <s v="N"/>
    <n v="9"/>
    <s v="W"/>
    <s v="SE"/>
    <n v="2"/>
    <n v="4"/>
    <n v="87"/>
    <n v="46"/>
    <s v="NA"/>
    <s v="NA"/>
    <s v="NA"/>
    <s v="NA"/>
    <n v="10.8"/>
    <n v="17.5"/>
    <s v="Yes"/>
    <n v="0.2"/>
    <s v="No"/>
    <m/>
  </r>
  <r>
    <x v="342"/>
    <s v="Launceston"/>
    <x v="44"/>
    <x v="90"/>
    <x v="2"/>
    <s v="NA"/>
    <s v="NA"/>
    <s v="WNW"/>
    <n v="11"/>
    <s v="ESE"/>
    <s v="NA"/>
    <n v="2"/>
    <n v="0"/>
    <n v="99"/>
    <n v="84"/>
    <s v="NA"/>
    <s v="NA"/>
    <n v="7"/>
    <n v="8"/>
    <n v="5.7"/>
    <n v="12.4"/>
    <s v="No"/>
    <n v="0"/>
    <s v="No"/>
    <m/>
  </r>
  <r>
    <x v="342"/>
    <s v="Richmond"/>
    <x v="20"/>
    <x v="13"/>
    <x v="23"/>
    <s v="NA"/>
    <s v="NA"/>
    <s v="S"/>
    <n v="13"/>
    <s v="SSE"/>
    <s v="ENE"/>
    <n v="6"/>
    <n v="6"/>
    <n v="95"/>
    <n v="56"/>
    <n v="1023.4"/>
    <n v="1019.8"/>
    <n v="8"/>
    <s v="NA"/>
    <n v="10.5"/>
    <n v="17.7"/>
    <s v="Yes"/>
    <n v="0"/>
    <s v="No"/>
    <m/>
  </r>
  <r>
    <x v="342"/>
    <s v="Albury"/>
    <x v="131"/>
    <x v="80"/>
    <x v="2"/>
    <s v="NA"/>
    <s v="NA"/>
    <s v="ENE"/>
    <n v="15"/>
    <s v="SSE"/>
    <s v="SE"/>
    <n v="6"/>
    <n v="7"/>
    <n v="100"/>
    <n v="79"/>
    <n v="1024.5999999999999"/>
    <n v="1020.5"/>
    <n v="8"/>
    <s v="NA"/>
    <n v="7.3"/>
    <n v="13.5"/>
    <s v="No"/>
    <n v="0"/>
    <s v="No"/>
    <m/>
  </r>
  <r>
    <x v="342"/>
    <s v="BadgerysCreek"/>
    <x v="175"/>
    <x v="65"/>
    <x v="0"/>
    <s v="NA"/>
    <s v="NA"/>
    <s v="NNW"/>
    <n v="15"/>
    <s v="WSW"/>
    <s v="N"/>
    <n v="4"/>
    <n v="4"/>
    <n v="87"/>
    <n v="51"/>
    <n v="1023.2"/>
    <n v="1019.9"/>
    <s v="NA"/>
    <s v="NA"/>
    <n v="11.1"/>
    <n v="18.3"/>
    <s v="No"/>
    <n v="0"/>
    <s v="No"/>
    <m/>
  </r>
  <r>
    <x v="343"/>
    <s v="Launceston"/>
    <x v="93"/>
    <x v="169"/>
    <x v="0"/>
    <s v="NA"/>
    <s v="NA"/>
    <s v="E"/>
    <n v="9"/>
    <s v="E"/>
    <s v="NW"/>
    <n v="4"/>
    <n v="4"/>
    <n v="98"/>
    <n v="92"/>
    <s v="NA"/>
    <s v="NA"/>
    <n v="7"/>
    <n v="7"/>
    <n v="0.8"/>
    <n v="7.8"/>
    <s v="No"/>
    <n v="0.4"/>
    <s v="No"/>
    <m/>
  </r>
  <r>
    <x v="344"/>
    <s v="Penrith"/>
    <x v="37"/>
    <x v="61"/>
    <x v="0"/>
    <s v="NA"/>
    <s v="NA"/>
    <s v="ESE"/>
    <n v="13"/>
    <s v="NA"/>
    <s v="SE"/>
    <n v="0"/>
    <n v="6"/>
    <n v="87"/>
    <n v="34"/>
    <s v="NA"/>
    <s v="NA"/>
    <s v="NA"/>
    <s v="NA"/>
    <n v="5.9"/>
    <n v="18.5"/>
    <s v="No"/>
    <n v="0"/>
    <s v="No"/>
    <m/>
  </r>
  <r>
    <x v="344"/>
    <s v="Tuggeranong"/>
    <x v="88"/>
    <x v="170"/>
    <x v="0"/>
    <s v="NA"/>
    <s v="NA"/>
    <s v="WNW"/>
    <n v="13"/>
    <s v="WSW"/>
    <s v="N"/>
    <n v="6"/>
    <n v="7"/>
    <n v="100"/>
    <n v="86"/>
    <n v="1030.5999999999999"/>
    <n v="1028.2"/>
    <s v="NA"/>
    <s v="NA"/>
    <n v="1.2"/>
    <n v="5.8"/>
    <s v="No"/>
    <n v="0"/>
    <s v="No"/>
    <m/>
  </r>
  <r>
    <x v="345"/>
    <s v="Richmond"/>
    <x v="119"/>
    <x v="65"/>
    <x v="0"/>
    <s v="NA"/>
    <s v="NA"/>
    <s v="ESE"/>
    <n v="11"/>
    <s v="E"/>
    <s v="N"/>
    <n v="4"/>
    <n v="4"/>
    <n v="98"/>
    <n v="37"/>
    <n v="1027.9000000000001"/>
    <n v="1023.3"/>
    <n v="5"/>
    <s v="NA"/>
    <n v="3.8"/>
    <n v="17.7"/>
    <s v="No"/>
    <n v="0"/>
    <s v="No"/>
    <m/>
  </r>
  <r>
    <x v="345"/>
    <s v="Albury"/>
    <x v="158"/>
    <x v="79"/>
    <x v="0"/>
    <s v="NA"/>
    <s v="NA"/>
    <s v="ENE"/>
    <n v="13"/>
    <s v="NA"/>
    <s v="NE"/>
    <n v="0"/>
    <n v="2"/>
    <n v="100"/>
    <n v="68"/>
    <n v="1028.8"/>
    <n v="1024.8"/>
    <n v="7"/>
    <n v="1"/>
    <n v="6.1"/>
    <n v="13.4"/>
    <s v="No"/>
    <n v="0.2"/>
    <s v="No"/>
    <m/>
  </r>
  <r>
    <x v="345"/>
    <s v="BadgerysCreek"/>
    <x v="109"/>
    <x v="13"/>
    <x v="0"/>
    <s v="NA"/>
    <s v="NA"/>
    <s v="SW"/>
    <n v="13"/>
    <s v="SE"/>
    <s v="NE"/>
    <n v="2"/>
    <n v="6"/>
    <n v="100"/>
    <n v="39"/>
    <n v="1027.4000000000001"/>
    <n v="1023.1"/>
    <s v="NA"/>
    <s v="NA"/>
    <n v="5.6"/>
    <n v="18.100000000000001"/>
    <s v="No"/>
    <n v="0"/>
    <s v="No"/>
    <m/>
  </r>
  <r>
    <x v="345"/>
    <s v="Penrith"/>
    <x v="57"/>
    <x v="62"/>
    <x v="0"/>
    <s v="NA"/>
    <s v="NA"/>
    <s v="W"/>
    <n v="13"/>
    <s v="NA"/>
    <s v="NNW"/>
    <n v="0"/>
    <n v="6"/>
    <n v="93"/>
    <n v="39"/>
    <s v="NA"/>
    <s v="NA"/>
    <s v="NA"/>
    <s v="NA"/>
    <n v="7"/>
    <n v="18"/>
    <s v="No"/>
    <n v="0"/>
    <s v="No"/>
    <m/>
  </r>
  <r>
    <x v="345"/>
    <s v="Canberra"/>
    <x v="9"/>
    <x v="171"/>
    <x v="2"/>
    <s v="NA"/>
    <s v="NA"/>
    <s v="N"/>
    <n v="13"/>
    <s v="ESE"/>
    <s v="SSW"/>
    <n v="9"/>
    <n v="7"/>
    <n v="90"/>
    <n v="69"/>
    <n v="1029.3"/>
    <n v="1025"/>
    <n v="8"/>
    <s v="NA"/>
    <n v="4.3"/>
    <n v="9.6"/>
    <s v="No"/>
    <n v="0"/>
    <s v="No"/>
    <m/>
  </r>
  <r>
    <x v="346"/>
    <s v="Launceston"/>
    <x v="82"/>
    <x v="24"/>
    <x v="17"/>
    <s v="NA"/>
    <s v="NA"/>
    <s v="ENE"/>
    <n v="13"/>
    <s v="NA"/>
    <s v="NA"/>
    <n v="0"/>
    <n v="0"/>
    <n v="98"/>
    <n v="79"/>
    <s v="NA"/>
    <s v="NA"/>
    <n v="8"/>
    <n v="8"/>
    <n v="7.5"/>
    <n v="13.6"/>
    <s v="No"/>
    <n v="1.8"/>
    <s v="Yes"/>
    <m/>
  </r>
  <r>
    <x v="347"/>
    <s v="Penrith"/>
    <x v="12"/>
    <x v="33"/>
    <x v="0"/>
    <s v="NA"/>
    <s v="NA"/>
    <s v="WNW"/>
    <n v="9"/>
    <s v="NA"/>
    <s v="NW"/>
    <n v="0"/>
    <n v="2"/>
    <n v="86"/>
    <n v="38"/>
    <s v="NA"/>
    <s v="NA"/>
    <s v="NA"/>
    <s v="NA"/>
    <n v="6.3"/>
    <n v="17.2"/>
    <s v="No"/>
    <n v="0"/>
    <s v="No"/>
    <m/>
  </r>
  <r>
    <x v="348"/>
    <s v="Launceston"/>
    <x v="119"/>
    <x v="125"/>
    <x v="0"/>
    <s v="NA"/>
    <s v="NA"/>
    <s v="NNW"/>
    <n v="11"/>
    <s v="NA"/>
    <s v="ENE"/>
    <n v="0"/>
    <n v="4"/>
    <n v="99"/>
    <n v="71"/>
    <s v="NA"/>
    <s v="NA"/>
    <n v="6"/>
    <s v="NA"/>
    <n v="0.9"/>
    <n v="10.8"/>
    <s v="No"/>
    <n v="0.5"/>
    <s v="No"/>
    <m/>
  </r>
  <r>
    <x v="348"/>
    <s v="Albury"/>
    <x v="148"/>
    <x v="96"/>
    <x v="2"/>
    <s v="NA"/>
    <s v="NA"/>
    <s v="NNW"/>
    <n v="13"/>
    <s v="NNW"/>
    <s v="ESE"/>
    <n v="2"/>
    <n v="9"/>
    <n v="100"/>
    <n v="54"/>
    <n v="1034"/>
    <n v="1029.8"/>
    <n v="3"/>
    <n v="8"/>
    <n v="3.7"/>
    <n v="11.9"/>
    <s v="No"/>
    <n v="0.2"/>
    <s v="No"/>
    <m/>
  </r>
  <r>
    <x v="349"/>
    <s v="BadgerysCreek"/>
    <x v="31"/>
    <x v="44"/>
    <x v="0"/>
    <s v="NA"/>
    <s v="NA"/>
    <s v="ENE"/>
    <n v="11"/>
    <s v="NA"/>
    <s v="NNE"/>
    <n v="0"/>
    <n v="6"/>
    <n v="100"/>
    <n v="78"/>
    <n v="1025.5999999999999"/>
    <n v="1021.3"/>
    <s v="NA"/>
    <s v="NA"/>
    <n v="9.5"/>
    <n v="13.9"/>
    <s v="No"/>
    <n v="1"/>
    <s v="No"/>
    <m/>
  </r>
  <r>
    <x v="349"/>
    <s v="Penrith"/>
    <x v="178"/>
    <x v="73"/>
    <x v="27"/>
    <s v="NA"/>
    <s v="NA"/>
    <s v="N"/>
    <n v="13"/>
    <s v="NA"/>
    <s v="NA"/>
    <n v="0"/>
    <n v="0"/>
    <n v="94"/>
    <n v="74"/>
    <s v="NA"/>
    <s v="NA"/>
    <s v="NA"/>
    <s v="NA"/>
    <n v="10.3"/>
    <n v="13.7"/>
    <s v="No"/>
    <n v="1.8"/>
    <s v="Yes"/>
    <m/>
  </r>
  <r>
    <x v="350"/>
    <s v="Brisbane"/>
    <x v="179"/>
    <x v="105"/>
    <x v="17"/>
    <n v="2.4"/>
    <n v="3.2"/>
    <s v="SSW"/>
    <n v="11"/>
    <s v="WSW"/>
    <s v="NA"/>
    <n v="2"/>
    <n v="0"/>
    <n v="89"/>
    <n v="83"/>
    <n v="1020.2"/>
    <n v="1017.3"/>
    <n v="7"/>
    <n v="7"/>
    <n v="13.6"/>
    <n v="17.899999999999999"/>
    <s v="No"/>
    <n v="2"/>
    <s v="Yes"/>
    <m/>
  </r>
  <r>
    <x v="351"/>
    <s v="Launceston"/>
    <x v="155"/>
    <x v="44"/>
    <x v="0"/>
    <s v="NA"/>
    <s v="NA"/>
    <s v="ENE"/>
    <n v="11"/>
    <s v="NNW"/>
    <s v="NA"/>
    <n v="4"/>
    <n v="0"/>
    <n v="92"/>
    <n v="43"/>
    <s v="NA"/>
    <s v="NA"/>
    <s v="NA"/>
    <s v="NA"/>
    <n v="2.6"/>
    <n v="13.1"/>
    <s v="No"/>
    <n v="0"/>
    <s v="No"/>
    <m/>
  </r>
  <r>
    <x v="352"/>
    <s v="Launceston"/>
    <x v="36"/>
    <x v="1"/>
    <x v="0"/>
    <s v="NA"/>
    <s v="NA"/>
    <s v="E"/>
    <n v="11"/>
    <s v="NA"/>
    <s v="NNE"/>
    <n v="0"/>
    <n v="6"/>
    <n v="96"/>
    <n v="56"/>
    <s v="NA"/>
    <s v="NA"/>
    <s v="NA"/>
    <s v="NA"/>
    <n v="1.1000000000000001"/>
    <n v="13.1"/>
    <s v="No"/>
    <n v="0"/>
    <s v="No"/>
    <m/>
  </r>
  <r>
    <x v="352"/>
    <s v="Albury"/>
    <x v="159"/>
    <x v="50"/>
    <x v="0"/>
    <s v="NA"/>
    <s v="NA"/>
    <s v="SE"/>
    <n v="13"/>
    <s v="NA"/>
    <s v="NW"/>
    <n v="0"/>
    <n v="6"/>
    <n v="90"/>
    <n v="50"/>
    <n v="1029"/>
    <n v="1026.5999999999999"/>
    <s v="NA"/>
    <s v="NA"/>
    <n v="2.5"/>
    <n v="13.3"/>
    <s v="No"/>
    <n v="0"/>
    <s v="No"/>
    <m/>
  </r>
  <r>
    <x v="352"/>
    <s v="Watsonia"/>
    <x v="121"/>
    <x v="81"/>
    <x v="2"/>
    <n v="0.6"/>
    <n v="2.2000000000000002"/>
    <s v="ENE"/>
    <n v="13"/>
    <s v="NA"/>
    <s v="NE"/>
    <n v="0"/>
    <n v="4"/>
    <n v="99"/>
    <n v="74"/>
    <n v="1028.8"/>
    <n v="1026.7"/>
    <n v="7"/>
    <n v="7"/>
    <n v="8.1"/>
    <n v="12.8"/>
    <s v="No"/>
    <n v="0.2"/>
    <s v="No"/>
    <m/>
  </r>
  <r>
    <x v="353"/>
    <s v="Launceston"/>
    <x v="38"/>
    <x v="35"/>
    <x v="0"/>
    <s v="NA"/>
    <s v="NA"/>
    <s v="E"/>
    <n v="9"/>
    <s v="E"/>
    <s v="E"/>
    <n v="6"/>
    <n v="4"/>
    <n v="98"/>
    <n v="74"/>
    <s v="NA"/>
    <s v="NA"/>
    <s v="NA"/>
    <s v="NA"/>
    <n v="-0.2"/>
    <n v="10.3"/>
    <s v="No"/>
    <n v="0"/>
    <s v="No"/>
    <m/>
  </r>
  <r>
    <x v="353"/>
    <s v="Penrith"/>
    <x v="158"/>
    <x v="62"/>
    <x v="0"/>
    <s v="NA"/>
    <s v="NA"/>
    <s v="E"/>
    <n v="13"/>
    <s v="ESE"/>
    <s v="SE"/>
    <n v="4"/>
    <n v="4"/>
    <n v="93"/>
    <n v="46"/>
    <s v="NA"/>
    <s v="NA"/>
    <s v="NA"/>
    <s v="NA"/>
    <n v="8"/>
    <n v="16.600000000000001"/>
    <s v="No"/>
    <n v="0"/>
    <s v="No"/>
    <m/>
  </r>
  <r>
    <x v="353"/>
    <s v="Sale"/>
    <x v="133"/>
    <x v="22"/>
    <x v="0"/>
    <s v="NA"/>
    <s v="NA"/>
    <s v="NW"/>
    <n v="13"/>
    <s v="WNW"/>
    <s v="E"/>
    <n v="7"/>
    <n v="9"/>
    <n v="99"/>
    <n v="50"/>
    <n v="1027.2"/>
    <n v="1024.5999999999999"/>
    <n v="8"/>
    <n v="6"/>
    <n v="6.1"/>
    <n v="12.6"/>
    <s v="No"/>
    <n v="0"/>
    <s v="No"/>
    <m/>
  </r>
  <r>
    <x v="353"/>
    <s v="Watsonia"/>
    <x v="84"/>
    <x v="172"/>
    <x v="2"/>
    <n v="1.2"/>
    <n v="2.2999999999999998"/>
    <s v="ENE"/>
    <n v="13"/>
    <s v="NA"/>
    <s v="NA"/>
    <n v="0"/>
    <n v="0"/>
    <n v="100"/>
    <n v="61"/>
    <n v="1026.8"/>
    <n v="1024.2"/>
    <n v="8"/>
    <n v="7"/>
    <n v="4.5"/>
    <n v="12.4"/>
    <s v="No"/>
    <n v="0"/>
    <s v="No"/>
    <m/>
  </r>
  <r>
    <x v="353"/>
    <s v="Albury"/>
    <x v="83"/>
    <x v="27"/>
    <x v="0"/>
    <s v="NA"/>
    <s v="NA"/>
    <s v="S"/>
    <n v="15"/>
    <s v="NNE"/>
    <s v="E"/>
    <n v="2"/>
    <n v="6"/>
    <n v="100"/>
    <n v="58"/>
    <n v="1027.5"/>
    <n v="1024.0999999999999"/>
    <n v="4"/>
    <n v="1"/>
    <n v="3.4"/>
    <n v="12"/>
    <s v="No"/>
    <n v="0.2"/>
    <s v="No"/>
    <m/>
  </r>
  <r>
    <x v="354"/>
    <s v="Launceston"/>
    <x v="55"/>
    <x v="78"/>
    <x v="0"/>
    <s v="NA"/>
    <s v="NA"/>
    <s v="E"/>
    <n v="11"/>
    <s v="E"/>
    <s v="NW"/>
    <n v="4"/>
    <n v="4"/>
    <n v="92"/>
    <n v="53"/>
    <s v="NA"/>
    <s v="NA"/>
    <s v="NA"/>
    <s v="NA"/>
    <n v="2.7"/>
    <n v="12.8"/>
    <s v="No"/>
    <n v="0"/>
    <s v="No"/>
    <m/>
  </r>
  <r>
    <x v="354"/>
    <s v="Albury"/>
    <x v="38"/>
    <x v="73"/>
    <x v="2"/>
    <s v="NA"/>
    <s v="NA"/>
    <s v="SSE"/>
    <n v="13"/>
    <s v="NA"/>
    <s v="SE"/>
    <n v="0"/>
    <n v="6"/>
    <n v="89"/>
    <n v="54"/>
    <n v="1026.5999999999999"/>
    <n v="1023.7"/>
    <s v="NA"/>
    <s v="NA"/>
    <n v="3.3"/>
    <n v="13"/>
    <s v="No"/>
    <n v="0"/>
    <s v="No"/>
    <m/>
  </r>
  <r>
    <x v="354"/>
    <s v="WaggaWagga"/>
    <x v="155"/>
    <x v="39"/>
    <x v="0"/>
    <n v="0.4"/>
    <n v="9.5"/>
    <s v="E"/>
    <n v="13"/>
    <s v="E"/>
    <s v="SSW"/>
    <n v="9"/>
    <n v="7"/>
    <n v="81"/>
    <n v="54"/>
    <n v="1026.0999999999999"/>
    <n v="1023.2"/>
    <n v="1"/>
    <n v="1"/>
    <n v="4.9000000000000004"/>
    <n v="14.1"/>
    <s v="No"/>
    <n v="0"/>
    <s v="No"/>
    <m/>
  </r>
  <r>
    <x v="354"/>
    <s v="Dartmoor"/>
    <x v="38"/>
    <x v="39"/>
    <x v="0"/>
    <n v="0.6"/>
    <n v="9.6999999999999993"/>
    <s v="N"/>
    <n v="13"/>
    <s v="NA"/>
    <s v="NNE"/>
    <n v="0"/>
    <n v="2"/>
    <n v="100"/>
    <n v="69"/>
    <n v="1026.4000000000001"/>
    <n v="1023.6"/>
    <s v="NA"/>
    <s v="NA"/>
    <n v="1.1000000000000001"/>
    <n v="14"/>
    <s v="No"/>
    <n v="0.2"/>
    <s v="No"/>
    <m/>
  </r>
  <r>
    <x v="355"/>
    <s v="Launceston"/>
    <x v="108"/>
    <x v="70"/>
    <x v="0"/>
    <s v="NA"/>
    <s v="NA"/>
    <s v="E"/>
    <n v="9"/>
    <s v="E"/>
    <s v="NA"/>
    <n v="4"/>
    <n v="0"/>
    <n v="97"/>
    <n v="59"/>
    <s v="NA"/>
    <s v="NA"/>
    <s v="NA"/>
    <s v="NA"/>
    <n v="1.4"/>
    <n v="14.7"/>
    <s v="No"/>
    <n v="0"/>
    <s v="No"/>
    <m/>
  </r>
  <r>
    <x v="355"/>
    <s v="Albury"/>
    <x v="130"/>
    <x v="90"/>
    <x v="0"/>
    <s v="NA"/>
    <s v="NA"/>
    <s v="SE"/>
    <n v="13"/>
    <s v="NA"/>
    <s v="E"/>
    <n v="0"/>
    <n v="6"/>
    <n v="93"/>
    <n v="63"/>
    <n v="1026"/>
    <n v="1021.1"/>
    <s v="NA"/>
    <n v="4"/>
    <n v="3.4"/>
    <n v="13.8"/>
    <s v="No"/>
    <n v="0"/>
    <s v="No"/>
    <m/>
  </r>
  <r>
    <x v="355"/>
    <s v="Watsonia"/>
    <x v="75"/>
    <x v="34"/>
    <x v="0"/>
    <n v="0"/>
    <n v="4.3"/>
    <s v="ENE"/>
    <n v="13"/>
    <s v="ENE"/>
    <s v="ENE"/>
    <n v="6"/>
    <n v="6"/>
    <n v="100"/>
    <n v="65"/>
    <n v="1024.2"/>
    <n v="1019.8"/>
    <n v="1"/>
    <n v="7"/>
    <n v="3.3"/>
    <n v="12.9"/>
    <s v="No"/>
    <n v="0"/>
    <s v="No"/>
    <m/>
  </r>
  <r>
    <x v="356"/>
    <s v="Tuggeranong"/>
    <x v="58"/>
    <x v="86"/>
    <x v="0"/>
    <s v="NA"/>
    <s v="NA"/>
    <s v="WNW"/>
    <n v="11"/>
    <s v="NA"/>
    <s v="WNW"/>
    <n v="0"/>
    <n v="6"/>
    <n v="96"/>
    <n v="68"/>
    <n v="1022.9"/>
    <n v="1019.3"/>
    <s v="NA"/>
    <s v="NA"/>
    <n v="2.2000000000000002"/>
    <n v="10.1"/>
    <s v="No"/>
    <n v="0.6"/>
    <s v="No"/>
    <m/>
  </r>
  <r>
    <x v="356"/>
    <s v="BadgerysCreek"/>
    <x v="19"/>
    <x v="40"/>
    <x v="0"/>
    <s v="NA"/>
    <s v="NA"/>
    <s v="N"/>
    <n v="15"/>
    <s v="NA"/>
    <s v="N"/>
    <n v="0"/>
    <n v="7"/>
    <n v="100"/>
    <n v="67"/>
    <n v="1022.9"/>
    <n v="1019"/>
    <s v="NA"/>
    <s v="NA"/>
    <n v="9.1999999999999993"/>
    <n v="15.3"/>
    <s v="No"/>
    <n v="0"/>
    <s v="No"/>
    <m/>
  </r>
  <r>
    <x v="357"/>
    <s v="Launceston"/>
    <x v="70"/>
    <x v="20"/>
    <x v="0"/>
    <s v="NA"/>
    <s v="NA"/>
    <s v="N"/>
    <n v="13"/>
    <s v="NA"/>
    <s v="W"/>
    <n v="0"/>
    <n v="4"/>
    <n v="98"/>
    <n v="83"/>
    <s v="NA"/>
    <s v="NA"/>
    <n v="4"/>
    <n v="8"/>
    <n v="4.5"/>
    <n v="12.6"/>
    <s v="No"/>
    <n v="0.2"/>
    <s v="No"/>
    <m/>
  </r>
  <r>
    <x v="358"/>
    <s v="Penrith"/>
    <x v="81"/>
    <x v="173"/>
    <x v="6"/>
    <s v="NA"/>
    <s v="NA"/>
    <s v="NNE"/>
    <n v="13"/>
    <s v="NA"/>
    <s v="ESE"/>
    <n v="0"/>
    <n v="6"/>
    <n v="85"/>
    <n v="34"/>
    <s v="NA"/>
    <s v="NA"/>
    <s v="NA"/>
    <s v="NA"/>
    <n v="9.6"/>
    <n v="20.100000000000001"/>
    <s v="No"/>
    <n v="0.2"/>
    <s v="No"/>
    <m/>
  </r>
  <r>
    <x v="358"/>
    <s v="Albury"/>
    <x v="13"/>
    <x v="71"/>
    <x v="0"/>
    <s v="NA"/>
    <s v="NA"/>
    <s v="NNE"/>
    <n v="15"/>
    <s v="NNW"/>
    <s v="NE"/>
    <n v="7"/>
    <n v="6"/>
    <n v="100"/>
    <n v="83"/>
    <n v="1027.3"/>
    <n v="1025.2"/>
    <n v="8"/>
    <n v="7"/>
    <n v="7.6"/>
    <n v="11.1"/>
    <s v="No"/>
    <n v="0.2"/>
    <s v="No"/>
    <m/>
  </r>
  <r>
    <x v="359"/>
    <s v="Penrith"/>
    <x v="52"/>
    <x v="26"/>
    <x v="2"/>
    <s v="NA"/>
    <s v="NA"/>
    <s v="NNE"/>
    <n v="13"/>
    <s v="N"/>
    <s v="NA"/>
    <n v="6"/>
    <n v="0"/>
    <n v="85"/>
    <n v="38"/>
    <s v="NA"/>
    <s v="NA"/>
    <s v="NA"/>
    <s v="NA"/>
    <n v="9"/>
    <n v="17.600000000000001"/>
    <s v="No"/>
    <n v="0"/>
    <s v="No"/>
    <m/>
  </r>
  <r>
    <x v="360"/>
    <s v="Nuriootpa"/>
    <x v="130"/>
    <x v="111"/>
    <x v="20"/>
    <n v="2.8"/>
    <n v="6.1"/>
    <s v="SW"/>
    <n v="13"/>
    <s v="NE"/>
    <s v="SSE"/>
    <n v="6"/>
    <n v="6"/>
    <n v="80"/>
    <n v="51"/>
    <n v="1032.7"/>
    <n v="1030.8"/>
    <n v="3"/>
    <n v="6"/>
    <n v="4.3"/>
    <n v="10.4"/>
    <s v="Yes"/>
    <n v="0"/>
    <s v="No"/>
    <m/>
  </r>
  <r>
    <x v="361"/>
    <s v="Albury"/>
    <x v="129"/>
    <x v="71"/>
    <x v="2"/>
    <s v="NA"/>
    <s v="NA"/>
    <s v="SE"/>
    <n v="15"/>
    <s v="NA"/>
    <s v="ESE"/>
    <n v="0"/>
    <n v="9"/>
    <n v="84"/>
    <n v="44"/>
    <n v="1035.5"/>
    <n v="1032.5999999999999"/>
    <s v="NA"/>
    <s v="NA"/>
    <n v="2.6"/>
    <n v="12"/>
    <s v="No"/>
    <n v="0"/>
    <s v="No"/>
    <m/>
  </r>
  <r>
    <x v="362"/>
    <s v="Albury"/>
    <x v="88"/>
    <x v="93"/>
    <x v="0"/>
    <s v="NA"/>
    <s v="NA"/>
    <s v="NNW"/>
    <n v="13"/>
    <s v="NA"/>
    <s v="SSW"/>
    <n v="0"/>
    <n v="6"/>
    <n v="79"/>
    <n v="48"/>
    <n v="1035.5999999999999"/>
    <n v="1032"/>
    <s v="NA"/>
    <s v="NA"/>
    <n v="3.5"/>
    <n v="12.8"/>
    <s v="No"/>
    <n v="0"/>
    <s v="No"/>
    <m/>
  </r>
  <r>
    <x v="363"/>
    <s v="Albury"/>
    <x v="56"/>
    <x v="35"/>
    <x v="2"/>
    <s v="NA"/>
    <s v="NA"/>
    <s v="ESE"/>
    <n v="11"/>
    <s v="S"/>
    <s v="S"/>
    <n v="2"/>
    <n v="2"/>
    <n v="100"/>
    <n v="81"/>
    <n v="1035"/>
    <n v="1031.5"/>
    <n v="8"/>
    <n v="8"/>
    <n v="3.7"/>
    <n v="10"/>
    <s v="No"/>
    <n v="0"/>
    <s v="No"/>
    <m/>
  </r>
  <r>
    <x v="364"/>
    <s v="Albury"/>
    <x v="106"/>
    <x v="73"/>
    <x v="0"/>
    <s v="NA"/>
    <s v="NA"/>
    <s v="SSE"/>
    <n v="13"/>
    <s v="ENE"/>
    <s v="E"/>
    <n v="6"/>
    <n v="7"/>
    <n v="100"/>
    <n v="73"/>
    <n v="1032.5999999999999"/>
    <n v="1030.3"/>
    <n v="8"/>
    <n v="8"/>
    <n v="6.7"/>
    <n v="13"/>
    <s v="No"/>
    <n v="0"/>
    <s v="No"/>
    <m/>
  </r>
  <r>
    <x v="364"/>
    <s v="WaggaWagga"/>
    <x v="83"/>
    <x v="52"/>
    <x v="0"/>
    <n v="2.6"/>
    <n v="0.7"/>
    <s v="E"/>
    <n v="13"/>
    <s v="E"/>
    <s v="SSW"/>
    <n v="11"/>
    <n v="7"/>
    <n v="90"/>
    <n v="64"/>
    <n v="1032.5999999999999"/>
    <n v="1030.0999999999999"/>
    <n v="7"/>
    <n v="7"/>
    <n v="6.7"/>
    <n v="13.2"/>
    <s v="No"/>
    <n v="0"/>
    <s v="No"/>
    <m/>
  </r>
  <r>
    <x v="365"/>
    <s v="BadgerysCreek"/>
    <x v="42"/>
    <x v="144"/>
    <x v="0"/>
    <s v="NA"/>
    <s v="NA"/>
    <s v="ENE"/>
    <n v="13"/>
    <s v="NNW"/>
    <s v="NE"/>
    <n v="2"/>
    <n v="4"/>
    <n v="100"/>
    <n v="37"/>
    <n v="1029.9000000000001"/>
    <n v="1024.4000000000001"/>
    <s v="NA"/>
    <s v="NA"/>
    <n v="8.6"/>
    <n v="20.6"/>
    <s v="No"/>
    <n v="0"/>
    <s v="No"/>
    <m/>
  </r>
  <r>
    <x v="366"/>
    <s v="Launceston"/>
    <x v="117"/>
    <x v="0"/>
    <x v="0"/>
    <s v="NA"/>
    <s v="NA"/>
    <s v="N"/>
    <n v="13"/>
    <s v="NA"/>
    <s v="NNW"/>
    <n v="0"/>
    <n v="7"/>
    <n v="89"/>
    <n v="53"/>
    <s v="NA"/>
    <s v="NA"/>
    <s v="NA"/>
    <s v="NA"/>
    <n v="4.2"/>
    <n v="14.9"/>
    <s v="No"/>
    <n v="0"/>
    <s v="No"/>
    <m/>
  </r>
  <r>
    <x v="367"/>
    <s v="Albury"/>
    <x v="117"/>
    <x v="45"/>
    <x v="0"/>
    <s v="NA"/>
    <s v="NA"/>
    <s v="SE"/>
    <n v="13"/>
    <s v="NA"/>
    <s v="SE"/>
    <n v="0"/>
    <n v="4"/>
    <n v="79"/>
    <n v="48"/>
    <n v="1035.9000000000001"/>
    <n v="1032.8"/>
    <s v="NA"/>
    <s v="NA"/>
    <n v="6.1"/>
    <n v="15.6"/>
    <s v="No"/>
    <n v="0"/>
    <s v="No"/>
    <m/>
  </r>
  <r>
    <x v="368"/>
    <s v="Albury"/>
    <x v="96"/>
    <x v="43"/>
    <x v="0"/>
    <s v="NA"/>
    <s v="NA"/>
    <s v="E"/>
    <n v="15"/>
    <s v="NE"/>
    <s v="SSE"/>
    <n v="4"/>
    <n v="6"/>
    <n v="87"/>
    <n v="64"/>
    <n v="1022.7"/>
    <n v="1018.1"/>
    <n v="2"/>
    <n v="8"/>
    <n v="7.1"/>
    <n v="15.1"/>
    <s v="No"/>
    <n v="0"/>
    <s v="No"/>
    <m/>
  </r>
  <r>
    <x v="369"/>
    <s v="Launceston"/>
    <x v="75"/>
    <x v="59"/>
    <x v="0"/>
    <s v="NA"/>
    <s v="NA"/>
    <s v="SSE"/>
    <n v="13"/>
    <s v="ESE"/>
    <s v="SSW"/>
    <n v="2"/>
    <n v="4"/>
    <n v="90"/>
    <n v="45"/>
    <s v="NA"/>
    <s v="NA"/>
    <s v="NA"/>
    <s v="NA"/>
    <n v="8.1999999999999993"/>
    <n v="13.7"/>
    <s v="No"/>
    <n v="0"/>
    <s v="No"/>
    <m/>
  </r>
  <r>
    <x v="370"/>
    <s v="Albury"/>
    <x v="106"/>
    <x v="21"/>
    <x v="0"/>
    <s v="NA"/>
    <s v="NA"/>
    <s v="SSW"/>
    <n v="15"/>
    <s v="NA"/>
    <s v="S"/>
    <n v="0"/>
    <n v="9"/>
    <n v="75"/>
    <n v="57"/>
    <n v="1026.5999999999999"/>
    <n v="1024.8"/>
    <s v="NA"/>
    <s v="NA"/>
    <n v="7.6"/>
    <n v="15.3"/>
    <s v="No"/>
    <n v="0"/>
    <s v="No"/>
    <m/>
  </r>
  <r>
    <x v="371"/>
    <s v="Launceston"/>
    <x v="96"/>
    <x v="68"/>
    <x v="0"/>
    <s v="NA"/>
    <s v="NA"/>
    <s v="E"/>
    <n v="13"/>
    <s v="ESE"/>
    <s v="NW"/>
    <n v="6"/>
    <n v="4"/>
    <n v="85"/>
    <n v="55"/>
    <s v="NA"/>
    <s v="NA"/>
    <s v="NA"/>
    <s v="NA"/>
    <n v="6.3"/>
    <n v="14.6"/>
    <s v="No"/>
    <n v="0"/>
    <s v="No"/>
    <m/>
  </r>
  <r>
    <x v="372"/>
    <s v="Albury"/>
    <x v="9"/>
    <x v="62"/>
    <x v="0"/>
    <s v="NA"/>
    <s v="NA"/>
    <s v="SSE"/>
    <n v="15"/>
    <s v="SE"/>
    <s v="SSE"/>
    <n v="4"/>
    <n v="7"/>
    <n v="77"/>
    <n v="46"/>
    <n v="1032.5999999999999"/>
    <n v="1028.5"/>
    <s v="NA"/>
    <s v="NA"/>
    <n v="9.1999999999999993"/>
    <n v="17.8"/>
    <s v="No"/>
    <n v="0"/>
    <s v="No"/>
    <m/>
  </r>
  <r>
    <x v="373"/>
    <s v="Albury"/>
    <x v="106"/>
    <x v="69"/>
    <x v="0"/>
    <s v="NA"/>
    <s v="NA"/>
    <s v="SE"/>
    <n v="13"/>
    <s v="ENE"/>
    <s v="ESE"/>
    <n v="4"/>
    <n v="9"/>
    <n v="100"/>
    <n v="47"/>
    <n v="1027.3"/>
    <n v="1024.0999999999999"/>
    <n v="8"/>
    <n v="7"/>
    <n v="6.8"/>
    <n v="15.2"/>
    <s v="No"/>
    <n v="0"/>
    <s v="No"/>
    <m/>
  </r>
  <r>
    <x v="373"/>
    <s v="Launceston"/>
    <x v="84"/>
    <x v="149"/>
    <x v="26"/>
    <s v="NA"/>
    <s v="NA"/>
    <s v="ENE"/>
    <n v="13"/>
    <s v="SSE"/>
    <s v="NW"/>
    <n v="6"/>
    <n v="4"/>
    <n v="91"/>
    <n v="71"/>
    <s v="NA"/>
    <s v="NA"/>
    <s v="NA"/>
    <n v="8"/>
    <n v="8.3000000000000007"/>
    <n v="15.9"/>
    <s v="Yes"/>
    <n v="0"/>
    <s v="No"/>
    <m/>
  </r>
  <r>
    <x v="374"/>
    <s v="Albury"/>
    <x v="80"/>
    <x v="61"/>
    <x v="0"/>
    <s v="NA"/>
    <s v="NA"/>
    <s v="E"/>
    <n v="15"/>
    <s v="NA"/>
    <s v="SE"/>
    <n v="0"/>
    <n v="9"/>
    <n v="72"/>
    <n v="43"/>
    <n v="1028.2"/>
    <n v="1025.5"/>
    <s v="NA"/>
    <s v="NA"/>
    <n v="11.6"/>
    <n v="18.8"/>
    <s v="No"/>
    <n v="0"/>
    <s v="No"/>
    <m/>
  </r>
  <r>
    <x v="375"/>
    <s v="Penrith"/>
    <x v="107"/>
    <x v="146"/>
    <x v="0"/>
    <s v="NA"/>
    <s v="NA"/>
    <s v="SSW"/>
    <n v="13"/>
    <s v="N"/>
    <s v="NNE"/>
    <n v="4"/>
    <n v="7"/>
    <n v="58"/>
    <n v="35"/>
    <s v="NA"/>
    <s v="NA"/>
    <s v="NA"/>
    <s v="NA"/>
    <n v="16"/>
    <n v="21.7"/>
    <s v="No"/>
    <n v="0.2"/>
    <s v="No"/>
    <m/>
  </r>
  <r>
    <x v="376"/>
    <s v="Katherine"/>
    <x v="180"/>
    <x v="174"/>
    <x v="0"/>
    <n v="8"/>
    <s v="NA"/>
    <s v="NNW"/>
    <n v="7"/>
    <s v="NA"/>
    <s v="NA"/>
    <n v="0"/>
    <n v="0"/>
    <n v="74"/>
    <n v="42"/>
    <n v="1009.7"/>
    <n v="1004.1"/>
    <n v="6"/>
    <n v="4"/>
    <n v="30.1"/>
    <n v="37.5"/>
    <s v="No"/>
    <n v="0"/>
    <s v="No"/>
    <m/>
  </r>
  <r>
    <x v="377"/>
    <s v="Brisbane"/>
    <x v="181"/>
    <x v="175"/>
    <x v="47"/>
    <n v="0.2"/>
    <n v="0.3"/>
    <s v="WSW"/>
    <n v="13"/>
    <s v="SW"/>
    <s v="SW"/>
    <n v="2"/>
    <n v="4"/>
    <n v="95"/>
    <n v="74"/>
    <n v="1014.8"/>
    <n v="1011.4"/>
    <n v="8"/>
    <n v="7"/>
    <n v="21.1"/>
    <n v="26"/>
    <s v="Yes"/>
    <n v="6"/>
    <s v="Yes"/>
    <m/>
  </r>
  <r>
    <x v="378"/>
    <s v="Penrith"/>
    <x v="182"/>
    <x v="176"/>
    <x v="8"/>
    <s v="NA"/>
    <s v="NA"/>
    <s v="NNE"/>
    <n v="11"/>
    <s v="SSW"/>
    <s v="ESE"/>
    <n v="2"/>
    <n v="4"/>
    <n v="98"/>
    <n v="83"/>
    <s v="NA"/>
    <s v="NA"/>
    <s v="NA"/>
    <s v="NA"/>
    <n v="19.2"/>
    <n v="21.8"/>
    <s v="Yes"/>
    <n v="0.4"/>
    <s v="No"/>
    <m/>
  </r>
  <r>
    <x v="378"/>
    <s v="Tuggeranong"/>
    <x v="183"/>
    <x v="28"/>
    <x v="20"/>
    <s v="NA"/>
    <s v="NA"/>
    <s v="ESE"/>
    <n v="13"/>
    <s v="WSW"/>
    <s v="N"/>
    <n v="6"/>
    <n v="7"/>
    <n v="98"/>
    <n v="99"/>
    <n v="1025"/>
    <n v="1020.9"/>
    <s v="NA"/>
    <s v="NA"/>
    <n v="13.8"/>
    <n v="15.8"/>
    <s v="Yes"/>
    <n v="7.2"/>
    <s v="Yes"/>
    <m/>
  </r>
  <r>
    <x v="378"/>
    <s v="Watsonia"/>
    <x v="124"/>
    <x v="95"/>
    <x v="0"/>
    <n v="3.2"/>
    <n v="1.4"/>
    <s v="NW"/>
    <n v="13"/>
    <s v="ESE"/>
    <s v="NW"/>
    <n v="4"/>
    <n v="6"/>
    <n v="98"/>
    <n v="75"/>
    <n v="1024.3"/>
    <n v="1018.6"/>
    <n v="7"/>
    <n v="7"/>
    <n v="9.6999999999999993"/>
    <n v="15"/>
    <s v="No"/>
    <n v="4.5999999999999996"/>
    <s v="Yes"/>
    <m/>
  </r>
  <r>
    <x v="378"/>
    <s v="BadgerysCreek"/>
    <x v="182"/>
    <x v="145"/>
    <x v="28"/>
    <s v="NA"/>
    <s v="NA"/>
    <s v="NNE"/>
    <n v="15"/>
    <s v="NA"/>
    <s v="NE"/>
    <n v="0"/>
    <n v="2"/>
    <n v="97"/>
    <n v="93"/>
    <n v="1024.8"/>
    <n v="1021.1"/>
    <s v="NA"/>
    <s v="NA"/>
    <n v="18.899999999999999"/>
    <n v="20.7"/>
    <s v="Yes"/>
    <n v="3.4"/>
    <s v="Yes"/>
    <m/>
  </r>
  <r>
    <x v="379"/>
    <s v="Launceston"/>
    <x v="117"/>
    <x v="149"/>
    <x v="0"/>
    <s v="NA"/>
    <s v="NA"/>
    <s v="N"/>
    <n v="13"/>
    <s v="ENE"/>
    <s v="NNE"/>
    <n v="2"/>
    <n v="6"/>
    <n v="75"/>
    <n v="30"/>
    <s v="NA"/>
    <s v="NA"/>
    <s v="NA"/>
    <s v="NA"/>
    <n v="5"/>
    <n v="16.600000000000001"/>
    <s v="No"/>
    <n v="0"/>
    <s v="No"/>
    <m/>
  </r>
  <r>
    <x v="380"/>
    <s v="Launceston"/>
    <x v="18"/>
    <x v="6"/>
    <x v="0"/>
    <s v="NA"/>
    <s v="NA"/>
    <s v="E"/>
    <n v="13"/>
    <s v="NA"/>
    <s v="NA"/>
    <n v="0"/>
    <n v="0"/>
    <n v="79"/>
    <n v="43"/>
    <s v="NA"/>
    <s v="NA"/>
    <s v="NA"/>
    <s v="NA"/>
    <n v="7.7"/>
    <n v="18.600000000000001"/>
    <s v="No"/>
    <n v="0"/>
    <s v="No"/>
    <m/>
  </r>
  <r>
    <x v="381"/>
    <s v="Albury"/>
    <x v="175"/>
    <x v="63"/>
    <x v="0"/>
    <s v="NA"/>
    <s v="NA"/>
    <s v="S"/>
    <n v="11"/>
    <s v="NA"/>
    <s v="SSE"/>
    <n v="0"/>
    <n v="7"/>
    <n v="84"/>
    <n v="60"/>
    <n v="1022.5"/>
    <n v="1017.6"/>
    <s v="NA"/>
    <n v="7"/>
    <n v="11.7"/>
    <n v="20.100000000000001"/>
    <s v="No"/>
    <n v="0"/>
    <s v="No"/>
    <m/>
  </r>
  <r>
    <x v="382"/>
    <s v="Penrith"/>
    <x v="167"/>
    <x v="124"/>
    <x v="0"/>
    <s v="NA"/>
    <s v="NA"/>
    <s v="N"/>
    <n v="13"/>
    <s v="NA"/>
    <s v="N"/>
    <n v="0"/>
    <n v="6"/>
    <n v="72"/>
    <n v="59"/>
    <s v="NA"/>
    <s v="NA"/>
    <s v="NA"/>
    <s v="NA"/>
    <n v="19"/>
    <n v="22.4"/>
    <s v="No"/>
    <n v="0.2"/>
    <s v="No"/>
    <m/>
  </r>
  <r>
    <x v="383"/>
    <s v="Albury"/>
    <x v="132"/>
    <x v="58"/>
    <x v="0"/>
    <s v="NA"/>
    <s v="NA"/>
    <s v="SSE"/>
    <n v="15"/>
    <s v="SE"/>
    <s v="SSE"/>
    <n v="2"/>
    <n v="6"/>
    <n v="100"/>
    <n v="53"/>
    <n v="1034.4000000000001"/>
    <n v="1031.9000000000001"/>
    <n v="8"/>
    <s v="NA"/>
    <n v="6"/>
    <n v="17"/>
    <s v="No"/>
    <n v="0"/>
    <s v="No"/>
    <m/>
  </r>
  <r>
    <x v="384"/>
    <s v="Penrith"/>
    <x v="74"/>
    <x v="173"/>
    <x v="0"/>
    <s v="NA"/>
    <s v="NA"/>
    <s v="S"/>
    <n v="11"/>
    <s v="SSW"/>
    <s v="NNW"/>
    <n v="4"/>
    <n v="6"/>
    <n v="92"/>
    <n v="55"/>
    <s v="NA"/>
    <s v="NA"/>
    <s v="NA"/>
    <s v="NA"/>
    <n v="12.7"/>
    <n v="18.899999999999999"/>
    <s v="No"/>
    <n v="0"/>
    <s v="No"/>
    <m/>
  </r>
  <r>
    <x v="384"/>
    <s v="Tuggeranong"/>
    <x v="89"/>
    <x v="134"/>
    <x v="0"/>
    <s v="NA"/>
    <s v="NA"/>
    <s v="NW"/>
    <n v="13"/>
    <s v="NW"/>
    <s v="NNW"/>
    <n v="4"/>
    <n v="4"/>
    <n v="88"/>
    <n v="38"/>
    <n v="1037.0999999999999"/>
    <n v="1032.3"/>
    <s v="NA"/>
    <s v="NA"/>
    <n v="4.3"/>
    <n v="17"/>
    <s v="No"/>
    <n v="0"/>
    <s v="No"/>
    <m/>
  </r>
  <r>
    <x v="384"/>
    <s v="BadgerysCreek"/>
    <x v="178"/>
    <x v="100"/>
    <x v="0"/>
    <s v="NA"/>
    <s v="NA"/>
    <s v="SW"/>
    <n v="15"/>
    <s v="SW"/>
    <s v="ESE"/>
    <n v="11"/>
    <n v="4"/>
    <n v="91"/>
    <n v="64"/>
    <n v="1035.7"/>
    <n v="1032"/>
    <s v="NA"/>
    <s v="NA"/>
    <n v="12"/>
    <n v="18.899999999999999"/>
    <s v="No"/>
    <n v="0"/>
    <s v="No"/>
    <m/>
  </r>
  <r>
    <x v="385"/>
    <s v="Albury"/>
    <x v="132"/>
    <x v="102"/>
    <x v="0"/>
    <s v="NA"/>
    <s v="NA"/>
    <s v="NE"/>
    <n v="13"/>
    <s v="NA"/>
    <s v="ESE"/>
    <n v="0"/>
    <n v="4"/>
    <n v="99"/>
    <n v="47"/>
    <n v="1031.8"/>
    <n v="1025.8"/>
    <s v="NA"/>
    <s v="NA"/>
    <n v="6.6"/>
    <n v="18.5"/>
    <s v="No"/>
    <n v="3.4"/>
    <s v="Yes"/>
    <m/>
  </r>
  <r>
    <x v="385"/>
    <s v="Richmond"/>
    <x v="104"/>
    <x v="58"/>
    <x v="0"/>
    <s v="NA"/>
    <s v="NA"/>
    <s v="N"/>
    <n v="13"/>
    <s v="NA"/>
    <s v="NNE"/>
    <n v="0"/>
    <n v="7"/>
    <n v="95"/>
    <n v="82"/>
    <n v="1031.9000000000001"/>
    <n v="1027.4000000000001"/>
    <n v="8"/>
    <n v="8"/>
    <n v="12.3"/>
    <n v="17.399999999999999"/>
    <s v="No"/>
    <n v="0.2"/>
    <s v="No"/>
    <m/>
  </r>
  <r>
    <x v="386"/>
    <s v="Brisbane"/>
    <x v="167"/>
    <x v="32"/>
    <x v="17"/>
    <n v="3.2"/>
    <n v="2.9"/>
    <s v="SSW"/>
    <n v="13"/>
    <s v="S"/>
    <s v="N"/>
    <n v="6"/>
    <n v="2"/>
    <n v="78"/>
    <n v="77"/>
    <n v="1022.6"/>
    <n v="1018.9"/>
    <n v="6"/>
    <n v="6"/>
    <n v="19.3"/>
    <n v="21.7"/>
    <s v="No"/>
    <n v="0"/>
    <s v="No"/>
    <m/>
  </r>
  <r>
    <x v="387"/>
    <s v="Launceston"/>
    <x v="36"/>
    <x v="41"/>
    <x v="0"/>
    <s v="NA"/>
    <s v="NA"/>
    <s v="E"/>
    <n v="11"/>
    <s v="ESE"/>
    <s v="NA"/>
    <n v="4"/>
    <n v="0"/>
    <n v="95"/>
    <n v="38"/>
    <s v="NA"/>
    <s v="NA"/>
    <s v="NA"/>
    <s v="NA"/>
    <n v="0.9"/>
    <n v="14.4"/>
    <s v="No"/>
    <n v="0"/>
    <s v="No"/>
    <m/>
  </r>
  <r>
    <x v="387"/>
    <s v="Albury"/>
    <x v="18"/>
    <x v="37"/>
    <x v="0"/>
    <s v="NA"/>
    <s v="NA"/>
    <s v="NNW"/>
    <n v="13"/>
    <s v="WSW"/>
    <s v="NW"/>
    <n v="4"/>
    <n v="4"/>
    <n v="82"/>
    <n v="49"/>
    <n v="1031.8"/>
    <n v="1029.4000000000001"/>
    <s v="NA"/>
    <s v="NA"/>
    <n v="6.1"/>
    <n v="16.5"/>
    <s v="No"/>
    <n v="0"/>
    <s v="No"/>
    <m/>
  </r>
  <r>
    <x v="388"/>
    <s v="Penrith"/>
    <x v="53"/>
    <x v="115"/>
    <x v="2"/>
    <s v="NA"/>
    <s v="NA"/>
    <s v="NE"/>
    <n v="11"/>
    <s v="NA"/>
    <s v="NNW"/>
    <n v="0"/>
    <n v="2"/>
    <n v="98"/>
    <n v="34"/>
    <s v="NA"/>
    <s v="NA"/>
    <s v="NA"/>
    <s v="NA"/>
    <n v="10.1"/>
    <n v="19.7"/>
    <s v="No"/>
    <n v="0"/>
    <s v="No"/>
    <m/>
  </r>
  <r>
    <x v="388"/>
    <s v="Albury"/>
    <x v="114"/>
    <x v="79"/>
    <x v="0"/>
    <s v="NA"/>
    <s v="NA"/>
    <s v="SE"/>
    <n v="13"/>
    <s v="NA"/>
    <s v="ESE"/>
    <n v="0"/>
    <n v="9"/>
    <n v="99"/>
    <n v="65"/>
    <n v="1033.3"/>
    <n v="1030.5999999999999"/>
    <s v="NA"/>
    <n v="1"/>
    <n v="3.5"/>
    <n v="13.3"/>
    <s v="No"/>
    <n v="0"/>
    <s v="No"/>
    <m/>
  </r>
  <r>
    <x v="388"/>
    <s v="Tuggeranong"/>
    <x v="92"/>
    <x v="43"/>
    <x v="0"/>
    <s v="NA"/>
    <s v="NA"/>
    <s v="N"/>
    <n v="13"/>
    <s v="NA"/>
    <s v="NW"/>
    <n v="0"/>
    <n v="6"/>
    <n v="82"/>
    <n v="39"/>
    <n v="1033.3"/>
    <n v="1030.8"/>
    <s v="NA"/>
    <s v="NA"/>
    <n v="1.5"/>
    <n v="15.1"/>
    <s v="No"/>
    <n v="0"/>
    <s v="No"/>
    <m/>
  </r>
  <r>
    <x v="388"/>
    <s v="BadgerysCreek"/>
    <x v="152"/>
    <x v="7"/>
    <x v="0"/>
    <s v="NA"/>
    <s v="NA"/>
    <s v="SW"/>
    <n v="15"/>
    <s v="WSW"/>
    <s v="S"/>
    <n v="9"/>
    <n v="2"/>
    <n v="82"/>
    <n v="38"/>
    <n v="1032.5"/>
    <n v="1030.5999999999999"/>
    <s v="NA"/>
    <s v="NA"/>
    <n v="10.5"/>
    <n v="18.7"/>
    <s v="No"/>
    <n v="0"/>
    <s v="No"/>
    <m/>
  </r>
  <r>
    <x v="389"/>
    <s v="Penrith"/>
    <x v="110"/>
    <x v="9"/>
    <x v="0"/>
    <s v="NA"/>
    <s v="NA"/>
    <s v="S"/>
    <n v="7"/>
    <s v="N"/>
    <s v="NA"/>
    <n v="4"/>
    <n v="0"/>
    <n v="98"/>
    <n v="61"/>
    <s v="NA"/>
    <s v="NA"/>
    <s v="NA"/>
    <s v="NA"/>
    <n v="10.199999999999999"/>
    <n v="15.9"/>
    <s v="No"/>
    <n v="0.2"/>
    <s v="No"/>
    <m/>
  </r>
  <r>
    <x v="389"/>
    <s v="BadgerysCreek"/>
    <x v="52"/>
    <x v="74"/>
    <x v="0"/>
    <s v="NA"/>
    <s v="NA"/>
    <s v="SW"/>
    <n v="11"/>
    <s v="WSW"/>
    <s v="NNE"/>
    <n v="2"/>
    <n v="2"/>
    <n v="100"/>
    <n v="58"/>
    <n v="1032.4000000000001"/>
    <n v="1028.5"/>
    <s v="NA"/>
    <s v="NA"/>
    <n v="10.1"/>
    <n v="17.100000000000001"/>
    <s v="No"/>
    <n v="0.2"/>
    <s v="No"/>
    <m/>
  </r>
  <r>
    <x v="389"/>
    <s v="Richmond"/>
    <x v="133"/>
    <x v="68"/>
    <x v="0"/>
    <s v="NA"/>
    <s v="NA"/>
    <s v="SW"/>
    <n v="13"/>
    <s v="NW"/>
    <s v="WSW"/>
    <n v="4"/>
    <n v="7"/>
    <n v="98"/>
    <n v="68"/>
    <n v="1032.5999999999999"/>
    <n v="1028.5999999999999"/>
    <n v="5"/>
    <s v="NA"/>
    <n v="8.8000000000000007"/>
    <n v="16.3"/>
    <s v="No"/>
    <n v="0.2"/>
    <s v="No"/>
    <m/>
  </r>
  <r>
    <x v="389"/>
    <s v="Albury"/>
    <x v="9"/>
    <x v="99"/>
    <x v="0"/>
    <s v="NA"/>
    <s v="NA"/>
    <s v="ESE"/>
    <n v="15"/>
    <s v="NA"/>
    <s v="SE"/>
    <n v="0"/>
    <n v="7"/>
    <n v="96"/>
    <n v="58"/>
    <n v="1033.0999999999999"/>
    <n v="1029.9000000000001"/>
    <s v="NA"/>
    <n v="8"/>
    <n v="6.9"/>
    <n v="14.2"/>
    <s v="No"/>
    <n v="0"/>
    <s v="No"/>
    <m/>
  </r>
  <r>
    <x v="390"/>
    <s v="Richmond"/>
    <x v="6"/>
    <x v="66"/>
    <x v="2"/>
    <s v="NA"/>
    <s v="NA"/>
    <s v="NNE"/>
    <n v="11"/>
    <s v="NA"/>
    <s v="N"/>
    <n v="0"/>
    <n v="2"/>
    <n v="98"/>
    <n v="63"/>
    <n v="1030.5999999999999"/>
    <n v="1026.7"/>
    <n v="8"/>
    <n v="2"/>
    <n v="7.3"/>
    <n v="16.600000000000001"/>
    <s v="No"/>
    <n v="0.2"/>
    <s v="No"/>
    <m/>
  </r>
  <r>
    <x v="390"/>
    <s v="Albury"/>
    <x v="106"/>
    <x v="73"/>
    <x v="0"/>
    <s v="NA"/>
    <s v="NA"/>
    <s v="ESE"/>
    <n v="13"/>
    <s v="NA"/>
    <s v="ESE"/>
    <n v="0"/>
    <n v="2"/>
    <n v="77"/>
    <n v="68"/>
    <n v="1030.9000000000001"/>
    <n v="1026.9000000000001"/>
    <s v="NA"/>
    <n v="8"/>
    <n v="6.9"/>
    <n v="13.2"/>
    <s v="No"/>
    <n v="0.2"/>
    <s v="No"/>
    <m/>
  </r>
  <r>
    <x v="390"/>
    <s v="Penrith"/>
    <x v="82"/>
    <x v="33"/>
    <x v="2"/>
    <s v="NA"/>
    <s v="NA"/>
    <s v="N"/>
    <n v="13"/>
    <s v="N"/>
    <s v="NNW"/>
    <n v="4"/>
    <n v="4"/>
    <n v="98"/>
    <n v="58"/>
    <s v="NA"/>
    <s v="NA"/>
    <s v="NA"/>
    <s v="NA"/>
    <n v="8.3000000000000007"/>
    <n v="17.100000000000001"/>
    <s v="No"/>
    <n v="0"/>
    <s v="No"/>
    <m/>
  </r>
  <r>
    <x v="390"/>
    <s v="Launceston"/>
    <x v="70"/>
    <x v="19"/>
    <x v="0"/>
    <s v="NA"/>
    <s v="NA"/>
    <s v="NW"/>
    <n v="13"/>
    <s v="ENE"/>
    <s v="NW"/>
    <n v="6"/>
    <n v="7"/>
    <n v="99"/>
    <n v="66"/>
    <s v="NA"/>
    <s v="NA"/>
    <n v="8"/>
    <s v="NA"/>
    <n v="5.3"/>
    <n v="15.8"/>
    <s v="No"/>
    <n v="0"/>
    <s v="No"/>
    <m/>
  </r>
  <r>
    <x v="390"/>
    <s v="BadgerysCreek"/>
    <x v="7"/>
    <x v="134"/>
    <x v="2"/>
    <s v="NA"/>
    <s v="NA"/>
    <s v="SW"/>
    <n v="15"/>
    <s v="SW"/>
    <s v="NA"/>
    <n v="7"/>
    <n v="0"/>
    <n v="81"/>
    <n v="61"/>
    <n v="1030"/>
    <n v="1026.5999999999999"/>
    <s v="NA"/>
    <s v="NA"/>
    <n v="10"/>
    <n v="16.399999999999999"/>
    <s v="No"/>
    <n v="0"/>
    <s v="No"/>
    <m/>
  </r>
  <r>
    <x v="391"/>
    <s v="BadgerysCreek"/>
    <x v="150"/>
    <x v="115"/>
    <x v="0"/>
    <s v="NA"/>
    <s v="NA"/>
    <s v="N"/>
    <n v="13"/>
    <s v="SSW"/>
    <s v="N"/>
    <n v="6"/>
    <n v="7"/>
    <n v="82"/>
    <n v="50"/>
    <n v="1025.4000000000001"/>
    <n v="1021.8"/>
    <s v="NA"/>
    <s v="NA"/>
    <n v="11.8"/>
    <n v="18.8"/>
    <s v="No"/>
    <n v="0"/>
    <s v="No"/>
    <m/>
  </r>
  <r>
    <x v="391"/>
    <s v="Sale"/>
    <x v="60"/>
    <x v="29"/>
    <x v="0"/>
    <s v="NA"/>
    <s v="NA"/>
    <s v="SW"/>
    <n v="13"/>
    <s v="NA"/>
    <s v="NA"/>
    <n v="0"/>
    <n v="0"/>
    <n v="99"/>
    <n v="71"/>
    <n v="1022.2"/>
    <n v="1018.5"/>
    <n v="8"/>
    <n v="8"/>
    <n v="8.6"/>
    <n v="16.8"/>
    <s v="No"/>
    <n v="0"/>
    <s v="No"/>
    <m/>
  </r>
  <r>
    <x v="392"/>
    <s v="Penrith"/>
    <x v="175"/>
    <x v="115"/>
    <x v="0"/>
    <s v="NA"/>
    <s v="NA"/>
    <s v="NNW"/>
    <n v="11"/>
    <s v="NW"/>
    <s v="NA"/>
    <n v="2"/>
    <n v="0"/>
    <n v="91"/>
    <n v="56"/>
    <s v="NA"/>
    <s v="NA"/>
    <s v="NA"/>
    <s v="NA"/>
    <n v="11.7"/>
    <n v="18.8"/>
    <s v="No"/>
    <n v="0.2"/>
    <s v="No"/>
    <m/>
  </r>
  <r>
    <x v="393"/>
    <s v="Penrith"/>
    <x v="184"/>
    <x v="30"/>
    <x v="0"/>
    <s v="NA"/>
    <s v="NA"/>
    <s v="SE"/>
    <n v="13"/>
    <s v="ESE"/>
    <s v="SSW"/>
    <n v="2"/>
    <n v="4"/>
    <n v="95"/>
    <n v="75"/>
    <s v="NA"/>
    <s v="NA"/>
    <s v="NA"/>
    <s v="NA"/>
    <n v="10.7"/>
    <n v="14.8"/>
    <s v="No"/>
    <n v="2"/>
    <s v="Yes"/>
    <m/>
  </r>
  <r>
    <x v="393"/>
    <s v="Witchcliffe"/>
    <x v="60"/>
    <x v="62"/>
    <x v="0"/>
    <s v="NA"/>
    <s v="NA"/>
    <s v="N"/>
    <n v="13"/>
    <s v="NA"/>
    <s v="SSE"/>
    <n v="0"/>
    <n v="7"/>
    <n v="100"/>
    <n v="56"/>
    <n v="1027.9000000000001"/>
    <n v="1025"/>
    <s v="NA"/>
    <s v="NA"/>
    <n v="8.6999999999999993"/>
    <n v="17.100000000000001"/>
    <s v="No"/>
    <n v="0"/>
    <s v="No"/>
    <m/>
  </r>
  <r>
    <x v="394"/>
    <s v="Albury"/>
    <x v="119"/>
    <x v="172"/>
    <x v="0"/>
    <s v="NA"/>
    <s v="NA"/>
    <s v="SSW"/>
    <n v="15"/>
    <s v="E"/>
    <s v="NNE"/>
    <n v="4"/>
    <n v="2"/>
    <n v="83"/>
    <n v="48"/>
    <n v="1028.3"/>
    <n v="1025.3"/>
    <s v="NA"/>
    <s v="NA"/>
    <n v="3.2"/>
    <n v="11.9"/>
    <s v="No"/>
    <n v="0"/>
    <s v="No"/>
    <m/>
  </r>
  <r>
    <x v="395"/>
    <s v="Launceston"/>
    <x v="89"/>
    <x v="88"/>
    <x v="0"/>
    <s v="NA"/>
    <s v="NA"/>
    <s v="E"/>
    <n v="9"/>
    <s v="NA"/>
    <s v="WNW"/>
    <n v="0"/>
    <n v="2"/>
    <n v="96"/>
    <n v="68"/>
    <s v="NA"/>
    <s v="NA"/>
    <s v="NA"/>
    <n v="2"/>
    <n v="1"/>
    <n v="9.6"/>
    <s v="No"/>
    <n v="0"/>
    <s v="No"/>
    <m/>
  </r>
  <r>
    <x v="395"/>
    <s v="Penrith"/>
    <x v="106"/>
    <x v="29"/>
    <x v="0"/>
    <s v="NA"/>
    <s v="NA"/>
    <s v="SSE"/>
    <n v="13"/>
    <s v="WNW"/>
    <s v="S"/>
    <n v="2"/>
    <n v="4"/>
    <n v="90"/>
    <n v="39"/>
    <s v="NA"/>
    <s v="NA"/>
    <s v="NA"/>
    <s v="NA"/>
    <n v="7.2"/>
    <n v="16.600000000000001"/>
    <s v="No"/>
    <n v="0.2"/>
    <s v="No"/>
    <m/>
  </r>
  <r>
    <x v="395"/>
    <s v="Watsonia"/>
    <x v="27"/>
    <x v="96"/>
    <x v="6"/>
    <n v="0"/>
    <n v="2"/>
    <s v="WSW"/>
    <n v="13"/>
    <s v="NE"/>
    <s v="NA"/>
    <n v="6"/>
    <n v="0"/>
    <n v="100"/>
    <n v="63"/>
    <n v="1025.0999999999999"/>
    <n v="1023"/>
    <n v="7"/>
    <n v="7"/>
    <n v="7.2"/>
    <n v="11.6"/>
    <s v="No"/>
    <n v="0"/>
    <s v="No"/>
    <m/>
  </r>
  <r>
    <x v="396"/>
    <s v="Launceston"/>
    <x v="89"/>
    <x v="177"/>
    <x v="0"/>
    <s v="NA"/>
    <s v="NA"/>
    <s v="ESE"/>
    <n v="11"/>
    <s v="ESE"/>
    <s v="E"/>
    <n v="4"/>
    <n v="2"/>
    <n v="97"/>
    <n v="72"/>
    <s v="NA"/>
    <s v="NA"/>
    <n v="7"/>
    <n v="8"/>
    <n v="-0.8"/>
    <n v="10"/>
    <s v="No"/>
    <n v="0"/>
    <s v="No"/>
    <m/>
  </r>
  <r>
    <x v="397"/>
    <s v="Launceston"/>
    <x v="130"/>
    <x v="27"/>
    <x v="0"/>
    <s v="NA"/>
    <s v="NA"/>
    <s v="NNW"/>
    <n v="13"/>
    <s v="NA"/>
    <s v="NNW"/>
    <n v="0"/>
    <n v="6"/>
    <n v="99"/>
    <n v="76"/>
    <s v="NA"/>
    <s v="NA"/>
    <s v="NA"/>
    <n v="8"/>
    <n v="1.6"/>
    <n v="10.8"/>
    <s v="No"/>
    <n v="0"/>
    <s v="No"/>
    <m/>
  </r>
  <r>
    <x v="398"/>
    <s v="Penrith"/>
    <x v="67"/>
    <x v="123"/>
    <x v="0"/>
    <s v="NA"/>
    <s v="NA"/>
    <s v="NNE"/>
    <n v="13"/>
    <s v="NA"/>
    <s v="N"/>
    <n v="0"/>
    <n v="6"/>
    <n v="98"/>
    <n v="46"/>
    <s v="NA"/>
    <s v="NA"/>
    <s v="NA"/>
    <s v="NA"/>
    <n v="7.4"/>
    <n v="19.5"/>
    <s v="No"/>
    <n v="0.2"/>
    <s v="No"/>
    <m/>
  </r>
  <r>
    <x v="398"/>
    <s v="WaggaWagga"/>
    <x v="148"/>
    <x v="27"/>
    <x v="2"/>
    <n v="1.2"/>
    <n v="7.5"/>
    <s v="ENE"/>
    <n v="13"/>
    <s v="NA"/>
    <s v="W"/>
    <n v="0"/>
    <n v="6"/>
    <n v="94"/>
    <n v="62"/>
    <n v="1031"/>
    <n v="1029.2"/>
    <n v="7"/>
    <n v="3"/>
    <n v="2.6"/>
    <n v="12.5"/>
    <s v="No"/>
    <n v="0"/>
    <s v="No"/>
    <m/>
  </r>
  <r>
    <x v="399"/>
    <s v="Albury"/>
    <x v="132"/>
    <x v="154"/>
    <x v="0"/>
    <s v="NA"/>
    <s v="NA"/>
    <s v="E"/>
    <n v="15"/>
    <s v="ESE"/>
    <s v="ESE"/>
    <n v="7"/>
    <n v="7"/>
    <n v="100"/>
    <n v="81"/>
    <n v="1030.4000000000001"/>
    <n v="1026.2"/>
    <n v="8"/>
    <n v="6"/>
    <n v="5"/>
    <n v="10.6"/>
    <s v="No"/>
    <n v="0.2"/>
    <s v="No"/>
    <m/>
  </r>
  <r>
    <x v="399"/>
    <s v="BadgerysCreek"/>
    <x v="9"/>
    <x v="115"/>
    <x v="0"/>
    <s v="NA"/>
    <s v="NA"/>
    <s v="N"/>
    <n v="15"/>
    <s v="NA"/>
    <s v="NE"/>
    <n v="0"/>
    <n v="6"/>
    <n v="100"/>
    <n v="60"/>
    <n v="1029.4000000000001"/>
    <n v="1023.9"/>
    <s v="NA"/>
    <s v="NA"/>
    <n v="6.9"/>
    <n v="19.899999999999999"/>
    <s v="No"/>
    <n v="0"/>
    <s v="No"/>
    <m/>
  </r>
  <r>
    <x v="400"/>
    <s v="Penrith"/>
    <x v="163"/>
    <x v="101"/>
    <x v="2"/>
    <s v="NA"/>
    <s v="NA"/>
    <s v="NNE"/>
    <n v="13"/>
    <s v="NA"/>
    <s v="ENE"/>
    <n v="0"/>
    <n v="7"/>
    <n v="70"/>
    <n v="49"/>
    <s v="NA"/>
    <s v="NA"/>
    <s v="NA"/>
    <s v="NA"/>
    <n v="13.4"/>
    <n v="17.2"/>
    <s v="No"/>
    <n v="0"/>
    <s v="No"/>
    <m/>
  </r>
  <r>
    <x v="400"/>
    <s v="Tuggeranong"/>
    <x v="185"/>
    <x v="41"/>
    <x v="0"/>
    <s v="NA"/>
    <s v="NA"/>
    <s v="NW"/>
    <n v="13"/>
    <s v="NA"/>
    <s v="NE"/>
    <n v="0"/>
    <n v="7"/>
    <n v="82"/>
    <n v="49"/>
    <n v="1038.8"/>
    <n v="1034.8"/>
    <s v="NA"/>
    <s v="NA"/>
    <n v="1.9"/>
    <n v="13.9"/>
    <s v="No"/>
    <n v="0"/>
    <s v="No"/>
    <m/>
  </r>
  <r>
    <x v="400"/>
    <s v="BadgerysCreek"/>
    <x v="43"/>
    <x v="58"/>
    <x v="0"/>
    <s v="NA"/>
    <s v="NA"/>
    <s v="SW"/>
    <n v="15"/>
    <s v="WSW"/>
    <s v="WNW"/>
    <n v="9"/>
    <n v="4"/>
    <n v="78"/>
    <n v="56"/>
    <n v="1037"/>
    <n v="1034.3"/>
    <s v="NA"/>
    <s v="NA"/>
    <n v="13"/>
    <n v="16.8"/>
    <s v="No"/>
    <n v="0"/>
    <s v="No"/>
    <m/>
  </r>
  <r>
    <x v="401"/>
    <s v="Tuggeranong"/>
    <x v="186"/>
    <x v="74"/>
    <x v="0"/>
    <s v="NA"/>
    <s v="NA"/>
    <s v="NW"/>
    <n v="11"/>
    <s v="NA"/>
    <s v="SSW"/>
    <n v="0"/>
    <n v="6"/>
    <n v="88"/>
    <n v="40"/>
    <n v="1036.0999999999999"/>
    <n v="1032"/>
    <s v="NA"/>
    <s v="NA"/>
    <n v="2.5"/>
    <n v="16.399999999999999"/>
    <s v="No"/>
    <n v="0"/>
    <s v="No"/>
    <m/>
  </r>
  <r>
    <x v="401"/>
    <s v="Launceston"/>
    <x v="187"/>
    <x v="50"/>
    <x v="0"/>
    <s v="NA"/>
    <s v="NA"/>
    <s v="ENE"/>
    <n v="11"/>
    <s v="NA"/>
    <s v="E"/>
    <n v="0"/>
    <n v="4"/>
    <n v="95"/>
    <n v="64"/>
    <s v="NA"/>
    <s v="NA"/>
    <s v="NA"/>
    <s v="NA"/>
    <n v="0.9"/>
    <n v="13.2"/>
    <s v="No"/>
    <n v="0.2"/>
    <s v="No"/>
    <m/>
  </r>
  <r>
    <x v="401"/>
    <s v="Albury"/>
    <x v="155"/>
    <x v="99"/>
    <x v="2"/>
    <s v="NA"/>
    <s v="NA"/>
    <s v="SE"/>
    <n v="13"/>
    <s v="NA"/>
    <s v="SE"/>
    <n v="0"/>
    <n v="6"/>
    <n v="95"/>
    <n v="58"/>
    <n v="1035.5999999999999"/>
    <n v="1031.7"/>
    <s v="NA"/>
    <s v="NA"/>
    <n v="5.4"/>
    <n v="14.6"/>
    <s v="No"/>
    <n v="0"/>
    <s v="No"/>
    <m/>
  </r>
  <r>
    <x v="401"/>
    <s v="Watsonia"/>
    <x v="12"/>
    <x v="112"/>
    <x v="0"/>
    <n v="1.2"/>
    <n v="4.7"/>
    <s v="E"/>
    <n v="13"/>
    <s v="NE"/>
    <s v="ENE"/>
    <n v="7"/>
    <n v="7"/>
    <n v="100"/>
    <n v="87"/>
    <n v="1035.5999999999999"/>
    <n v="1031.9000000000001"/>
    <n v="8"/>
    <n v="7"/>
    <n v="5.6"/>
    <n v="10.199999999999999"/>
    <s v="No"/>
    <n v="0.2"/>
    <s v="No"/>
    <m/>
  </r>
  <r>
    <x v="402"/>
    <s v="Albury"/>
    <x v="83"/>
    <x v="43"/>
    <x v="0"/>
    <s v="NA"/>
    <s v="NA"/>
    <s v="N"/>
    <n v="11"/>
    <s v="NA"/>
    <s v="ESE"/>
    <n v="0"/>
    <n v="7"/>
    <n v="100"/>
    <n v="67"/>
    <n v="1032.0999999999999"/>
    <n v="1027.7"/>
    <n v="7"/>
    <n v="6"/>
    <n v="5.0999999999999996"/>
    <n v="14.8"/>
    <s v="No"/>
    <n v="0"/>
    <s v="No"/>
    <m/>
  </r>
  <r>
    <x v="403"/>
    <s v="Richmond"/>
    <x v="82"/>
    <x v="5"/>
    <x v="0"/>
    <s v="NA"/>
    <s v="NA"/>
    <s v="ENE"/>
    <n v="11"/>
    <s v="NA"/>
    <s v="ENE"/>
    <n v="0"/>
    <n v="2"/>
    <n v="98"/>
    <n v="59"/>
    <n v="1029"/>
    <n v="1025.7"/>
    <n v="8"/>
    <s v="NA"/>
    <n v="5.7"/>
    <n v="17.8"/>
    <s v="No"/>
    <n v="0.4"/>
    <s v="No"/>
    <m/>
  </r>
  <r>
    <x v="403"/>
    <s v="BadgerysCreek"/>
    <x v="49"/>
    <x v="23"/>
    <x v="0"/>
    <s v="NA"/>
    <s v="NA"/>
    <s v="SW"/>
    <n v="13"/>
    <s v="SW"/>
    <s v="N"/>
    <n v="9"/>
    <n v="2"/>
    <n v="100"/>
    <n v="53"/>
    <n v="1028.7"/>
    <n v="1025.5999999999999"/>
    <s v="NA"/>
    <s v="NA"/>
    <n v="9.8000000000000007"/>
    <n v="19.100000000000001"/>
    <s v="No"/>
    <n v="0"/>
    <s v="No"/>
    <m/>
  </r>
  <r>
    <x v="403"/>
    <s v="Penrith"/>
    <x v="52"/>
    <x v="6"/>
    <x v="0"/>
    <s v="NA"/>
    <s v="NA"/>
    <s v="NNW"/>
    <n v="13"/>
    <s v="NA"/>
    <s v="NNW"/>
    <n v="0"/>
    <n v="9"/>
    <n v="98"/>
    <n v="58"/>
    <s v="NA"/>
    <s v="NA"/>
    <s v="NA"/>
    <s v="NA"/>
    <n v="8.1999999999999993"/>
    <n v="17.899999999999999"/>
    <s v="No"/>
    <n v="0"/>
    <s v="No"/>
    <m/>
  </r>
  <r>
    <x v="403"/>
    <s v="Launceston"/>
    <x v="109"/>
    <x v="169"/>
    <x v="0"/>
    <s v="NA"/>
    <s v="NA"/>
    <s v="E"/>
    <n v="13"/>
    <s v="ENE"/>
    <s v="SSE"/>
    <n v="6"/>
    <n v="4"/>
    <n v="97"/>
    <n v="92"/>
    <s v="NA"/>
    <s v="NA"/>
    <n v="8"/>
    <n v="8"/>
    <n v="1.3"/>
    <n v="6.5"/>
    <s v="No"/>
    <n v="7.2"/>
    <s v="Yes"/>
    <m/>
  </r>
  <r>
    <x v="403"/>
    <s v="Albury"/>
    <x v="42"/>
    <x v="18"/>
    <x v="0"/>
    <s v="NA"/>
    <s v="NA"/>
    <s v="E"/>
    <n v="15"/>
    <s v="NA"/>
    <s v="E"/>
    <n v="0"/>
    <n v="9"/>
    <n v="100"/>
    <n v="72"/>
    <n v="1029.3"/>
    <n v="1025.9000000000001"/>
    <n v="2"/>
    <n v="6"/>
    <n v="6.1"/>
    <n v="14.4"/>
    <s v="No"/>
    <n v="0.2"/>
    <s v="No"/>
    <m/>
  </r>
  <r>
    <x v="404"/>
    <s v="Richmond"/>
    <x v="46"/>
    <x v="29"/>
    <x v="3"/>
    <s v="NA"/>
    <s v="NA"/>
    <s v="NE"/>
    <n v="13"/>
    <s v="WNW"/>
    <s v="NNE"/>
    <n v="6"/>
    <n v="9"/>
    <n v="98"/>
    <n v="78"/>
    <n v="1028.3"/>
    <n v="1025.3"/>
    <n v="8"/>
    <n v="8"/>
    <n v="10"/>
    <n v="16"/>
    <s v="No"/>
    <n v="2.4"/>
    <s v="Yes"/>
    <m/>
  </r>
  <r>
    <x v="404"/>
    <s v="Launceston"/>
    <x v="57"/>
    <x v="57"/>
    <x v="48"/>
    <s v="NA"/>
    <s v="NA"/>
    <s v="ESE"/>
    <n v="13"/>
    <s v="NA"/>
    <s v="ESE"/>
    <n v="0"/>
    <n v="6"/>
    <n v="98"/>
    <n v="88"/>
    <s v="NA"/>
    <s v="NA"/>
    <n v="8"/>
    <n v="8"/>
    <n v="7.9"/>
    <n v="11.8"/>
    <s v="Yes"/>
    <n v="1.4"/>
    <s v="Yes"/>
    <m/>
  </r>
  <r>
    <x v="404"/>
    <s v="BadgerysCreek"/>
    <x v="27"/>
    <x v="25"/>
    <x v="0"/>
    <s v="NA"/>
    <s v="NA"/>
    <s v="SSW"/>
    <n v="15"/>
    <s v="SW"/>
    <s v="NE"/>
    <n v="9"/>
    <n v="6"/>
    <n v="99"/>
    <n v="79"/>
    <n v="1028"/>
    <n v="1025.2"/>
    <s v="NA"/>
    <s v="NA"/>
    <n v="11.5"/>
    <n v="17"/>
    <s v="No"/>
    <n v="1.8"/>
    <s v="Yes"/>
    <m/>
  </r>
  <r>
    <x v="405"/>
    <s v="Tuggeranong"/>
    <x v="95"/>
    <x v="83"/>
    <x v="49"/>
    <s v="NA"/>
    <s v="NA"/>
    <s v="SSW"/>
    <n v="13"/>
    <s v="SE"/>
    <s v="NA"/>
    <n v="6"/>
    <n v="0"/>
    <n v="100"/>
    <n v="100"/>
    <n v="1022.3"/>
    <n v="1018.5"/>
    <s v="NA"/>
    <s v="NA"/>
    <n v="10.8"/>
    <n v="11.7"/>
    <s v="Yes"/>
    <n v="28.2"/>
    <s v="Yes"/>
    <m/>
  </r>
  <r>
    <x v="405"/>
    <s v="Sale"/>
    <x v="49"/>
    <x v="37"/>
    <x v="50"/>
    <s v="NA"/>
    <s v="NA"/>
    <s v="WNW"/>
    <n v="13"/>
    <s v="WNW"/>
    <s v="WNW"/>
    <n v="9"/>
    <n v="7"/>
    <n v="99"/>
    <n v="82"/>
    <n v="1018.7"/>
    <n v="1014.4"/>
    <n v="8"/>
    <n v="7"/>
    <n v="8.6"/>
    <n v="15.1"/>
    <s v="Yes"/>
    <n v="0"/>
    <s v="No"/>
    <m/>
  </r>
  <r>
    <x v="406"/>
    <s v="BadgerysCreek"/>
    <x v="78"/>
    <x v="99"/>
    <x v="51"/>
    <s v="NA"/>
    <s v="NA"/>
    <s v="NNE"/>
    <n v="15"/>
    <s v="NNE"/>
    <s v="WNW"/>
    <n v="4"/>
    <n v="7"/>
    <n v="100"/>
    <n v="100"/>
    <n v="1012.3"/>
    <n v="1009.9"/>
    <s v="NA"/>
    <s v="NA"/>
    <n v="13.4"/>
    <n v="14.9"/>
    <s v="Yes"/>
    <n v="3.6"/>
    <s v="Yes"/>
    <m/>
  </r>
  <r>
    <x v="407"/>
    <s v="Albury"/>
    <x v="112"/>
    <x v="53"/>
    <x v="47"/>
    <s v="NA"/>
    <s v="NA"/>
    <s v="SSE"/>
    <n v="15"/>
    <s v="NA"/>
    <s v="NA"/>
    <n v="0"/>
    <n v="0"/>
    <n v="100"/>
    <n v="100"/>
    <n v="1016.2"/>
    <n v="1015.6"/>
    <n v="8"/>
    <n v="8"/>
    <n v="10.4"/>
    <n v="10.7"/>
    <s v="Yes"/>
    <n v="16.399999999999999"/>
    <s v="Yes"/>
    <m/>
  </r>
  <r>
    <x v="408"/>
    <s v="Launceston"/>
    <x v="122"/>
    <x v="171"/>
    <x v="40"/>
    <s v="NA"/>
    <s v="NA"/>
    <s v="SE"/>
    <n v="13"/>
    <s v="NA"/>
    <s v="NW"/>
    <n v="0"/>
    <n v="4"/>
    <n v="97"/>
    <n v="51"/>
    <s v="NA"/>
    <s v="NA"/>
    <s v="NA"/>
    <s v="NA"/>
    <n v="-0.4"/>
    <n v="9.6999999999999993"/>
    <s v="No"/>
    <n v="0"/>
    <s v="No"/>
    <m/>
  </r>
  <r>
    <x v="409"/>
    <s v="Launceston"/>
    <x v="188"/>
    <x v="104"/>
    <x v="0"/>
    <s v="NA"/>
    <s v="NA"/>
    <s v="ENE"/>
    <n v="9"/>
    <s v="ESE"/>
    <s v="E"/>
    <n v="2"/>
    <n v="2"/>
    <n v="96"/>
    <n v="61"/>
    <s v="NA"/>
    <s v="NA"/>
    <s v="NA"/>
    <s v="NA"/>
    <n v="-1.4"/>
    <n v="9.6999999999999993"/>
    <s v="No"/>
    <n v="0"/>
    <s v="No"/>
    <m/>
  </r>
  <r>
    <x v="409"/>
    <s v="Penrith"/>
    <x v="51"/>
    <x v="68"/>
    <x v="2"/>
    <s v="NA"/>
    <s v="NA"/>
    <s v="SSW"/>
    <n v="11"/>
    <s v="NA"/>
    <s v="SSE"/>
    <n v="0"/>
    <n v="6"/>
    <n v="92"/>
    <n v="57"/>
    <s v="NA"/>
    <s v="NA"/>
    <s v="NA"/>
    <s v="NA"/>
    <n v="8.6"/>
    <n v="15.9"/>
    <s v="No"/>
    <n v="0.2"/>
    <s v="No"/>
    <m/>
  </r>
  <r>
    <x v="409"/>
    <s v="Albury"/>
    <x v="130"/>
    <x v="87"/>
    <x v="0"/>
    <s v="NA"/>
    <s v="NA"/>
    <s v="ENE"/>
    <n v="15"/>
    <s v="ENE"/>
    <s v="ESE"/>
    <n v="2"/>
    <n v="6"/>
    <n v="86"/>
    <n v="62"/>
    <n v="1030"/>
    <n v="1027.5"/>
    <s v="NA"/>
    <s v="NA"/>
    <n v="3.1"/>
    <n v="11.6"/>
    <s v="No"/>
    <n v="0"/>
    <s v="No"/>
    <m/>
  </r>
  <r>
    <x v="410"/>
    <s v="Penrith"/>
    <x v="11"/>
    <x v="37"/>
    <x v="2"/>
    <s v="NA"/>
    <s v="NA"/>
    <s v="WNW"/>
    <n v="7"/>
    <s v="NA"/>
    <s v="NA"/>
    <n v="0"/>
    <n v="0"/>
    <n v="98"/>
    <n v="62"/>
    <s v="NA"/>
    <s v="NA"/>
    <s v="NA"/>
    <s v="NA"/>
    <n v="6.3"/>
    <n v="16.5"/>
    <s v="No"/>
    <n v="0.2"/>
    <s v="No"/>
    <m/>
  </r>
  <r>
    <x v="410"/>
    <s v="BadgerysCreek"/>
    <x v="70"/>
    <x v="29"/>
    <x v="0"/>
    <s v="NA"/>
    <s v="NA"/>
    <s v="WSW"/>
    <n v="11"/>
    <s v="NA"/>
    <s v="NNE"/>
    <n v="0"/>
    <n v="2"/>
    <n v="100"/>
    <n v="63"/>
    <n v="1029.5999999999999"/>
    <n v="1025.8"/>
    <s v="NA"/>
    <s v="NA"/>
    <n v="8"/>
    <n v="16.399999999999999"/>
    <s v="No"/>
    <n v="0"/>
    <s v="No"/>
    <m/>
  </r>
  <r>
    <x v="410"/>
    <s v="Albury"/>
    <x v="108"/>
    <x v="54"/>
    <x v="0"/>
    <s v="NA"/>
    <s v="NA"/>
    <s v="E"/>
    <n v="13"/>
    <s v="NA"/>
    <s v="ESE"/>
    <n v="0"/>
    <n v="7"/>
    <n v="99"/>
    <n v="74"/>
    <n v="1030"/>
    <n v="1026.4000000000001"/>
    <s v="NA"/>
    <n v="3"/>
    <n v="3.7"/>
    <n v="10.6"/>
    <s v="No"/>
    <n v="0"/>
    <s v="No"/>
    <m/>
  </r>
  <r>
    <x v="411"/>
    <s v="Penrith"/>
    <x v="134"/>
    <x v="25"/>
    <x v="2"/>
    <s v="NA"/>
    <s v="NA"/>
    <s v="W"/>
    <n v="11"/>
    <s v="NA"/>
    <s v="WSW"/>
    <n v="0"/>
    <n v="4"/>
    <n v="98"/>
    <n v="59"/>
    <s v="NA"/>
    <s v="NA"/>
    <s v="NA"/>
    <s v="NA"/>
    <n v="7.4"/>
    <n v="18"/>
    <s v="No"/>
    <n v="0"/>
    <s v="No"/>
    <m/>
  </r>
  <r>
    <x v="411"/>
    <s v="BadgerysCreek"/>
    <x v="42"/>
    <x v="101"/>
    <x v="0"/>
    <s v="NA"/>
    <s v="NA"/>
    <s v="NNE"/>
    <n v="13"/>
    <s v="N"/>
    <s v="NE"/>
    <n v="4"/>
    <n v="4"/>
    <n v="100"/>
    <n v="61"/>
    <n v="1026.5"/>
    <n v="1023.1"/>
    <s v="NA"/>
    <s v="NA"/>
    <n v="7.4"/>
    <n v="17.399999999999999"/>
    <s v="No"/>
    <n v="0"/>
    <s v="No"/>
    <m/>
  </r>
  <r>
    <x v="412"/>
    <s v="BadgerysCreek"/>
    <x v="13"/>
    <x v="101"/>
    <x v="0"/>
    <s v="NA"/>
    <s v="NA"/>
    <s v="NNE"/>
    <n v="11"/>
    <s v="NA"/>
    <s v="NA"/>
    <n v="0"/>
    <n v="0"/>
    <n v="100"/>
    <n v="64"/>
    <n v="1023.4"/>
    <n v="1019.9"/>
    <s v="NA"/>
    <s v="NA"/>
    <n v="9.6"/>
    <n v="17.8"/>
    <s v="No"/>
    <n v="0"/>
    <s v="No"/>
    <m/>
  </r>
  <r>
    <x v="412"/>
    <s v="Penrith"/>
    <x v="13"/>
    <x v="16"/>
    <x v="0"/>
    <s v="NA"/>
    <s v="NA"/>
    <s v="NNE"/>
    <n v="13"/>
    <s v="NA"/>
    <s v="W"/>
    <n v="0"/>
    <n v="4"/>
    <n v="93"/>
    <n v="56"/>
    <s v="NA"/>
    <s v="NA"/>
    <s v="NA"/>
    <s v="NA"/>
    <n v="10.8"/>
    <n v="19"/>
    <s v="No"/>
    <n v="0"/>
    <s v="No"/>
    <m/>
  </r>
  <r>
    <x v="412"/>
    <s v="Albury"/>
    <x v="27"/>
    <x v="93"/>
    <x v="48"/>
    <s v="NA"/>
    <s v="NA"/>
    <s v="ESE"/>
    <n v="15"/>
    <s v="NE"/>
    <s v="SSE"/>
    <n v="2"/>
    <n v="11"/>
    <n v="100"/>
    <n v="91"/>
    <n v="1022.1"/>
    <n v="1020.6"/>
    <n v="8"/>
    <n v="8"/>
    <n v="9.8000000000000007"/>
    <n v="13.6"/>
    <s v="Yes"/>
    <n v="1"/>
    <s v="No"/>
    <m/>
  </r>
  <r>
    <x v="413"/>
    <s v="Albury"/>
    <x v="157"/>
    <x v="20"/>
    <x v="2"/>
    <s v="NA"/>
    <s v="NA"/>
    <s v="ENE"/>
    <n v="11"/>
    <s v="N"/>
    <s v="E"/>
    <n v="7"/>
    <n v="6"/>
    <n v="100"/>
    <n v="69"/>
    <n v="1034"/>
    <n v="1032"/>
    <n v="8"/>
    <s v="NA"/>
    <n v="4.5999999999999996"/>
    <n v="13.9"/>
    <s v="No"/>
    <n v="0"/>
    <s v="No"/>
    <m/>
  </r>
  <r>
    <x v="414"/>
    <s v="Penrith"/>
    <x v="5"/>
    <x v="58"/>
    <x v="3"/>
    <s v="NA"/>
    <s v="NA"/>
    <s v="NNW"/>
    <n v="9"/>
    <s v="NA"/>
    <s v="WNW"/>
    <n v="0"/>
    <n v="4"/>
    <n v="98"/>
    <n v="55"/>
    <s v="NA"/>
    <s v="NA"/>
    <s v="NA"/>
    <s v="NA"/>
    <n v="6.7"/>
    <n v="17.7"/>
    <s v="No"/>
    <n v="0.2"/>
    <s v="No"/>
    <m/>
  </r>
  <r>
    <x v="414"/>
    <s v="Richmond"/>
    <x v="60"/>
    <x v="62"/>
    <x v="3"/>
    <s v="NA"/>
    <s v="NA"/>
    <s v="WSW"/>
    <n v="11"/>
    <s v="NA"/>
    <s v="NA"/>
    <n v="0"/>
    <n v="0"/>
    <n v="98"/>
    <n v="52"/>
    <n v="1033"/>
    <n v="1029.2"/>
    <s v="NA"/>
    <s v="NA"/>
    <n v="6"/>
    <n v="17.399999999999999"/>
    <s v="No"/>
    <n v="0"/>
    <s v="No"/>
    <m/>
  </r>
  <r>
    <x v="414"/>
    <s v="BadgerysCreek"/>
    <x v="71"/>
    <x v="109"/>
    <x v="0"/>
    <s v="NA"/>
    <s v="NA"/>
    <s v="SW"/>
    <n v="13"/>
    <s v="SW"/>
    <s v="ENE"/>
    <n v="2"/>
    <n v="6"/>
    <n v="100"/>
    <n v="52"/>
    <n v="1032.8"/>
    <n v="1029"/>
    <s v="NA"/>
    <s v="NA"/>
    <n v="7"/>
    <n v="17.899999999999999"/>
    <s v="No"/>
    <n v="0.2"/>
    <s v="No"/>
    <m/>
  </r>
  <r>
    <x v="415"/>
    <s v="Penrith"/>
    <x v="7"/>
    <x v="74"/>
    <x v="2"/>
    <s v="NA"/>
    <s v="NA"/>
    <s v="NNW"/>
    <n v="9"/>
    <s v="N"/>
    <s v="NW"/>
    <n v="4"/>
    <n v="6"/>
    <n v="98"/>
    <n v="53"/>
    <s v="NA"/>
    <s v="NA"/>
    <s v="NA"/>
    <s v="NA"/>
    <n v="5.5"/>
    <n v="16.8"/>
    <s v="No"/>
    <n v="0"/>
    <s v="No"/>
    <m/>
  </r>
  <r>
    <x v="415"/>
    <s v="Richmond"/>
    <x v="84"/>
    <x v="37"/>
    <x v="0"/>
    <s v="NA"/>
    <s v="NA"/>
    <s v="ESE"/>
    <n v="11"/>
    <s v="NNW"/>
    <s v="ENE"/>
    <n v="4"/>
    <n v="7"/>
    <n v="98"/>
    <n v="61"/>
    <n v="1033.5"/>
    <n v="1031.3"/>
    <n v="8"/>
    <s v="NA"/>
    <n v="4.4000000000000004"/>
    <n v="16.100000000000001"/>
    <s v="No"/>
    <n v="0.4"/>
    <s v="No"/>
    <m/>
  </r>
  <r>
    <x v="415"/>
    <s v="BadgerysCreek"/>
    <x v="81"/>
    <x v="134"/>
    <x v="2"/>
    <s v="NA"/>
    <s v="NA"/>
    <s v="WSW"/>
    <n v="15"/>
    <s v="WSW"/>
    <s v="NNE"/>
    <n v="9"/>
    <n v="6"/>
    <n v="98"/>
    <n v="60"/>
    <n v="1033.0999999999999"/>
    <n v="1031"/>
    <s v="NA"/>
    <s v="NA"/>
    <n v="8.1"/>
    <n v="16.600000000000001"/>
    <s v="No"/>
    <n v="0"/>
    <s v="No"/>
    <m/>
  </r>
  <r>
    <x v="416"/>
    <s v="Witchcliffe"/>
    <x v="7"/>
    <x v="114"/>
    <x v="0"/>
    <s v="NA"/>
    <s v="NA"/>
    <s v="S"/>
    <n v="9"/>
    <s v="NA"/>
    <s v="NA"/>
    <n v="0"/>
    <n v="0"/>
    <n v="99"/>
    <n v="44"/>
    <n v="1025.8"/>
    <n v="1023.7"/>
    <s v="NA"/>
    <s v="NA"/>
    <n v="8.6"/>
    <n v="19.2"/>
    <s v="No"/>
    <n v="0.2"/>
    <s v="No"/>
    <m/>
  </r>
  <r>
    <x v="416"/>
    <s v="Dartmoor"/>
    <x v="174"/>
    <x v="56"/>
    <x v="0"/>
    <n v="1"/>
    <n v="0.2"/>
    <s v="N"/>
    <n v="13"/>
    <s v="N"/>
    <s v="N"/>
    <n v="9"/>
    <n v="4"/>
    <s v="NA"/>
    <s v="NA"/>
    <n v="1033.8"/>
    <n v="1031.4000000000001"/>
    <s v="NA"/>
    <s v="NA"/>
    <n v="9.5"/>
    <n v="11.8"/>
    <s v="No"/>
    <n v="0"/>
    <s v="No"/>
    <m/>
  </r>
  <r>
    <x v="416"/>
    <s v="Albury"/>
    <x v="0"/>
    <x v="51"/>
    <x v="0"/>
    <s v="NA"/>
    <s v="NA"/>
    <s v="E"/>
    <n v="15"/>
    <s v="SSE"/>
    <s v="SSE"/>
    <n v="7"/>
    <n v="6"/>
    <n v="99"/>
    <n v="66"/>
    <n v="1034.3"/>
    <n v="1030.0999999999999"/>
    <n v="8"/>
    <s v="NA"/>
    <n v="3.3"/>
    <n v="12.8"/>
    <s v="No"/>
    <n v="0"/>
    <s v="No"/>
    <m/>
  </r>
  <r>
    <x v="417"/>
    <s v="Penrith"/>
    <x v="152"/>
    <x v="33"/>
    <x v="3"/>
    <s v="NA"/>
    <s v="NA"/>
    <s v="N"/>
    <n v="11"/>
    <s v="NA"/>
    <s v="NNW"/>
    <n v="0"/>
    <n v="4"/>
    <n v="98"/>
    <n v="65"/>
    <s v="NA"/>
    <s v="NA"/>
    <s v="NA"/>
    <s v="NA"/>
    <n v="7.2"/>
    <n v="16.899999999999999"/>
    <s v="No"/>
    <n v="2"/>
    <s v="Yes"/>
    <m/>
  </r>
  <r>
    <x v="417"/>
    <s v="Launceston"/>
    <x v="157"/>
    <x v="133"/>
    <x v="0"/>
    <s v="NA"/>
    <s v="NA"/>
    <s v="SE"/>
    <n v="13"/>
    <s v="E"/>
    <s v="NW"/>
    <n v="6"/>
    <n v="6"/>
    <n v="98"/>
    <n v="81"/>
    <s v="NA"/>
    <s v="NA"/>
    <n v="8"/>
    <n v="6"/>
    <n v="2.6"/>
    <n v="9"/>
    <s v="No"/>
    <n v="0.6"/>
    <s v="No"/>
    <m/>
  </r>
  <r>
    <x v="417"/>
    <s v="Albury"/>
    <x v="100"/>
    <x v="178"/>
    <x v="0"/>
    <s v="NA"/>
    <s v="NA"/>
    <s v="WSW"/>
    <n v="15"/>
    <s v="ESE"/>
    <s v="WSW"/>
    <n v="9"/>
    <n v="7"/>
    <n v="99"/>
    <n v="85"/>
    <n v="1029.7"/>
    <n v="1028"/>
    <n v="8"/>
    <n v="8"/>
    <n v="5"/>
    <n v="8.1999999999999993"/>
    <s v="No"/>
    <n v="0"/>
    <s v="No"/>
    <m/>
  </r>
  <r>
    <x v="417"/>
    <s v="BadgerysCreek"/>
    <x v="81"/>
    <x v="67"/>
    <x v="2"/>
    <s v="NA"/>
    <s v="NA"/>
    <s v="NNE"/>
    <n v="15"/>
    <s v="NA"/>
    <s v="N"/>
    <n v="0"/>
    <n v="9"/>
    <n v="100"/>
    <n v="65"/>
    <n v="1029.7"/>
    <n v="1024.8"/>
    <s v="NA"/>
    <s v="NA"/>
    <n v="7"/>
    <n v="16.8"/>
    <s v="No"/>
    <n v="0.8"/>
    <s v="No"/>
    <m/>
  </r>
  <r>
    <x v="418"/>
    <s v="BadgerysCreek"/>
    <x v="103"/>
    <x v="110"/>
    <x v="0"/>
    <s v="NA"/>
    <s v="NA"/>
    <s v="SE"/>
    <n v="9"/>
    <s v="NA"/>
    <s v="NE"/>
    <n v="0"/>
    <n v="2"/>
    <n v="100"/>
    <n v="38"/>
    <n v="1022.9"/>
    <n v="1020.2"/>
    <s v="NA"/>
    <s v="NA"/>
    <n v="1.6"/>
    <n v="15.3"/>
    <s v="No"/>
    <n v="0"/>
    <s v="No"/>
    <m/>
  </r>
  <r>
    <x v="418"/>
    <s v="Penrith"/>
    <x v="106"/>
    <x v="30"/>
    <x v="0"/>
    <s v="NA"/>
    <s v="NA"/>
    <s v="WSW"/>
    <n v="11"/>
    <s v="NNE"/>
    <s v="ESE"/>
    <n v="4"/>
    <n v="4"/>
    <n v="95"/>
    <n v="35"/>
    <s v="NA"/>
    <s v="NA"/>
    <s v="NA"/>
    <s v="NA"/>
    <n v="5.7"/>
    <n v="15.2"/>
    <s v="No"/>
    <n v="0.2"/>
    <s v="No"/>
    <m/>
  </r>
  <r>
    <x v="419"/>
    <s v="Albury"/>
    <x v="135"/>
    <x v="77"/>
    <x v="0"/>
    <s v="NA"/>
    <s v="NA"/>
    <s v="SSE"/>
    <n v="13"/>
    <s v="NA"/>
    <s v="NW"/>
    <n v="0"/>
    <n v="6"/>
    <n v="91"/>
    <n v="59"/>
    <n v="1023.9"/>
    <n v="1020.8"/>
    <n v="8"/>
    <n v="8"/>
    <n v="3.6"/>
    <n v="11.6"/>
    <s v="No"/>
    <n v="0"/>
    <s v="No"/>
    <m/>
  </r>
  <r>
    <x v="419"/>
    <s v="BadgerysCreek"/>
    <x v="102"/>
    <x v="131"/>
    <x v="0"/>
    <s v="NA"/>
    <s v="NA"/>
    <s v="N"/>
    <n v="13"/>
    <s v="ENE"/>
    <s v="N"/>
    <n v="2"/>
    <n v="9"/>
    <n v="100"/>
    <n v="47"/>
    <n v="1022.4"/>
    <n v="1018"/>
    <s v="NA"/>
    <s v="NA"/>
    <n v="5.4"/>
    <n v="15.4"/>
    <s v="No"/>
    <n v="0"/>
    <s v="No"/>
    <m/>
  </r>
  <r>
    <x v="419"/>
    <s v="Penrith"/>
    <x v="96"/>
    <x v="19"/>
    <x v="2"/>
    <s v="NA"/>
    <s v="NA"/>
    <s v="NNW"/>
    <n v="13"/>
    <s v="NA"/>
    <s v="N"/>
    <n v="0"/>
    <n v="4"/>
    <n v="92"/>
    <n v="44"/>
    <s v="NA"/>
    <s v="NA"/>
    <s v="NA"/>
    <s v="NA"/>
    <n v="5.3"/>
    <n v="15.7"/>
    <s v="No"/>
    <n v="0.2"/>
    <s v="No"/>
    <m/>
  </r>
  <r>
    <x v="419"/>
    <s v="Richmond"/>
    <x v="108"/>
    <x v="45"/>
    <x v="0"/>
    <s v="NA"/>
    <s v="NA"/>
    <s v="N"/>
    <n v="13"/>
    <s v="SSE"/>
    <s v="ENE"/>
    <n v="2"/>
    <n v="4"/>
    <n v="94"/>
    <n v="43"/>
    <n v="1022.7"/>
    <n v="1018"/>
    <s v="NA"/>
    <s v="NA"/>
    <n v="3.3"/>
    <n v="15.7"/>
    <s v="No"/>
    <n v="0.2"/>
    <s v="No"/>
    <m/>
  </r>
  <r>
    <x v="419"/>
    <s v="Launceston"/>
    <x v="46"/>
    <x v="177"/>
    <x v="4"/>
    <s v="NA"/>
    <s v="NA"/>
    <s v="SE"/>
    <n v="13"/>
    <s v="ENE"/>
    <s v="S"/>
    <n v="2"/>
    <n v="4"/>
    <n v="96"/>
    <n v="93"/>
    <s v="NA"/>
    <s v="NA"/>
    <n v="8"/>
    <n v="8"/>
    <n v="7.4"/>
    <n v="9.9"/>
    <s v="Yes"/>
    <n v="9.8000000000000007"/>
    <s v="Yes"/>
    <m/>
  </r>
  <r>
    <x v="420"/>
    <s v="Launceston"/>
    <x v="159"/>
    <x v="88"/>
    <x v="0"/>
    <s v="NA"/>
    <s v="NA"/>
    <s v="NW"/>
    <n v="11"/>
    <s v="E"/>
    <s v="E"/>
    <n v="4"/>
    <n v="4"/>
    <n v="96"/>
    <n v="68"/>
    <s v="NA"/>
    <s v="NA"/>
    <s v="NA"/>
    <n v="1"/>
    <n v="0.4"/>
    <n v="9.6999999999999993"/>
    <s v="No"/>
    <n v="0"/>
    <s v="No"/>
    <m/>
  </r>
  <r>
    <x v="420"/>
    <s v="Albury"/>
    <x v="56"/>
    <x v="70"/>
    <x v="0"/>
    <s v="NA"/>
    <s v="NA"/>
    <s v="E"/>
    <n v="13"/>
    <s v="SE"/>
    <s v="E"/>
    <n v="6"/>
    <n v="6"/>
    <n v="86"/>
    <n v="55"/>
    <n v="1028.9000000000001"/>
    <n v="1026.8"/>
    <s v="NA"/>
    <s v="NA"/>
    <n v="4.5"/>
    <n v="14.1"/>
    <s v="No"/>
    <n v="0"/>
    <s v="No"/>
    <m/>
  </r>
  <r>
    <x v="421"/>
    <s v="SalmonGums"/>
    <x v="71"/>
    <x v="79"/>
    <x v="0"/>
    <s v="NA"/>
    <s v="NA"/>
    <s v="SSE"/>
    <n v="13"/>
    <s v="WSW"/>
    <s v="SE"/>
    <n v="4"/>
    <n v="6"/>
    <n v="86"/>
    <n v="63"/>
    <s v="NA"/>
    <s v="NA"/>
    <s v="NA"/>
    <s v="NA"/>
    <n v="9.8000000000000007"/>
    <n v="12.5"/>
    <s v="No"/>
    <n v="0"/>
    <s v="No"/>
    <m/>
  </r>
  <r>
    <x v="422"/>
    <s v="Launceston"/>
    <x v="93"/>
    <x v="55"/>
    <x v="0"/>
    <s v="NA"/>
    <s v="NA"/>
    <s v="NNW"/>
    <n v="13"/>
    <s v="WNW"/>
    <s v="NW"/>
    <n v="4"/>
    <n v="2"/>
    <n v="90"/>
    <n v="52"/>
    <s v="NA"/>
    <s v="NA"/>
    <s v="NA"/>
    <n v="3"/>
    <n v="3"/>
    <n v="8.5"/>
    <s v="No"/>
    <n v="0"/>
    <s v="No"/>
    <m/>
  </r>
  <r>
    <x v="423"/>
    <s v="Brisbane"/>
    <x v="133"/>
    <x v="49"/>
    <x v="0"/>
    <n v="3.8"/>
    <n v="3.2"/>
    <s v="SW"/>
    <n v="11"/>
    <s v="SW"/>
    <s v="SE"/>
    <n v="4"/>
    <n v="4"/>
    <n v="66"/>
    <n v="45"/>
    <n v="1020.2"/>
    <n v="1016.8"/>
    <n v="7"/>
    <n v="6"/>
    <n v="11.1"/>
    <n v="16.7"/>
    <s v="No"/>
    <n v="0"/>
    <s v="No"/>
    <m/>
  </r>
  <r>
    <x v="423"/>
    <s v="BadgerysCreek"/>
    <x v="1"/>
    <x v="30"/>
    <x v="0"/>
    <s v="NA"/>
    <s v="NA"/>
    <s v="WNW"/>
    <n v="15"/>
    <s v="SW"/>
    <s v="NE"/>
    <n v="6"/>
    <n v="7"/>
    <n v="89"/>
    <n v="47"/>
    <s v="NA"/>
    <s v="NA"/>
    <s v="NA"/>
    <s v="NA"/>
    <n v="5.0999999999999996"/>
    <n v="14.7"/>
    <s v="No"/>
    <n v="0.4"/>
    <s v="No"/>
    <m/>
  </r>
  <r>
    <x v="424"/>
    <s v="Albury"/>
    <x v="130"/>
    <x v="31"/>
    <x v="0"/>
    <s v="NA"/>
    <s v="NA"/>
    <s v="SE"/>
    <n v="13"/>
    <s v="ESE"/>
    <s v="SE"/>
    <n v="4"/>
    <n v="9"/>
    <n v="83"/>
    <n v="52"/>
    <n v="1034.7"/>
    <n v="1032.0999999999999"/>
    <s v="NA"/>
    <s v="NA"/>
    <n v="3"/>
    <n v="12.4"/>
    <s v="No"/>
    <n v="0"/>
    <s v="No"/>
    <m/>
  </r>
  <r>
    <x v="425"/>
    <s v="Launceston"/>
    <x v="89"/>
    <x v="76"/>
    <x v="0"/>
    <s v="NA"/>
    <s v="NA"/>
    <s v="N"/>
    <n v="9"/>
    <s v="NA"/>
    <s v="NNW"/>
    <n v="0"/>
    <n v="2"/>
    <n v="100"/>
    <n v="89"/>
    <s v="NA"/>
    <s v="NA"/>
    <n v="2"/>
    <n v="8"/>
    <n v="-0.3"/>
    <n v="7.2"/>
    <s v="No"/>
    <n v="0"/>
    <s v="No"/>
    <m/>
  </r>
  <r>
    <x v="425"/>
    <s v="Penrith"/>
    <x v="46"/>
    <x v="131"/>
    <x v="0"/>
    <s v="NA"/>
    <s v="NA"/>
    <s v="ENE"/>
    <n v="13"/>
    <s v="SE"/>
    <s v="NE"/>
    <n v="4"/>
    <n v="4"/>
    <n v="83"/>
    <n v="51"/>
    <s v="NA"/>
    <s v="NA"/>
    <s v="NA"/>
    <s v="NA"/>
    <n v="10.199999999999999"/>
    <n v="15.9"/>
    <s v="No"/>
    <n v="0.2"/>
    <s v="No"/>
    <m/>
  </r>
  <r>
    <x v="425"/>
    <s v="Albury"/>
    <x v="58"/>
    <x v="50"/>
    <x v="0"/>
    <s v="NA"/>
    <s v="NA"/>
    <s v="E"/>
    <n v="15"/>
    <s v="NA"/>
    <s v="E"/>
    <n v="0"/>
    <n v="7"/>
    <n v="93"/>
    <n v="58"/>
    <n v="1035.3"/>
    <n v="1031.5"/>
    <n v="4"/>
    <s v="NA"/>
    <n v="2.6"/>
    <n v="13.5"/>
    <s v="No"/>
    <n v="0"/>
    <s v="No"/>
    <m/>
  </r>
  <r>
    <x v="426"/>
    <s v="Penrith"/>
    <x v="164"/>
    <x v="39"/>
    <x v="0"/>
    <s v="NA"/>
    <s v="NA"/>
    <s v="SW"/>
    <n v="9"/>
    <s v="WNW"/>
    <s v="NW"/>
    <n v="2"/>
    <n v="4"/>
    <n v="98"/>
    <n v="74"/>
    <s v="NA"/>
    <s v="NA"/>
    <s v="NA"/>
    <s v="NA"/>
    <n v="8.6999999999999993"/>
    <n v="14.4"/>
    <s v="No"/>
    <n v="1.2"/>
    <s v="Yes"/>
    <m/>
  </r>
  <r>
    <x v="427"/>
    <s v="Penrith"/>
    <x v="111"/>
    <x v="8"/>
    <x v="4"/>
    <s v="NA"/>
    <s v="NA"/>
    <s v="SSW"/>
    <n v="11"/>
    <s v="NA"/>
    <s v="N"/>
    <n v="0"/>
    <n v="4"/>
    <n v="98"/>
    <n v="60"/>
    <s v="NA"/>
    <s v="NA"/>
    <s v="NA"/>
    <s v="NA"/>
    <n v="11.4"/>
    <n v="17.100000000000001"/>
    <s v="Yes"/>
    <n v="0"/>
    <s v="No"/>
    <m/>
  </r>
  <r>
    <x v="427"/>
    <s v="Albury"/>
    <x v="31"/>
    <x v="29"/>
    <x v="30"/>
    <s v="NA"/>
    <s v="NA"/>
    <s v="ENE"/>
    <n v="13"/>
    <s v="NNE"/>
    <s v="ENE"/>
    <n v="2"/>
    <n v="2"/>
    <n v="95"/>
    <n v="58"/>
    <n v="1027.0999999999999"/>
    <n v="1023.4"/>
    <n v="8"/>
    <s v="NA"/>
    <n v="9.1999999999999993"/>
    <n v="16.7"/>
    <s v="Yes"/>
    <n v="0.2"/>
    <s v="No"/>
    <m/>
  </r>
  <r>
    <x v="427"/>
    <s v="Canberra"/>
    <x v="7"/>
    <x v="86"/>
    <x v="9"/>
    <s v="NA"/>
    <s v="NA"/>
    <s v="SW"/>
    <n v="13"/>
    <s v="NA"/>
    <s v="NNW"/>
    <n v="0"/>
    <n v="9"/>
    <n v="99"/>
    <n v="96"/>
    <n v="1028"/>
    <n v="1025.0999999999999"/>
    <n v="7"/>
    <n v="8"/>
    <n v="7.4"/>
    <n v="9.6"/>
    <s v="Yes"/>
    <n v="2.2000000000000002"/>
    <s v="Yes"/>
    <m/>
  </r>
  <r>
    <x v="428"/>
    <s v="BadgerysCreek"/>
    <x v="123"/>
    <x v="33"/>
    <x v="0"/>
    <s v="NA"/>
    <s v="NA"/>
    <s v="S"/>
    <n v="15"/>
    <s v="SW"/>
    <s v="N"/>
    <n v="7"/>
    <n v="6"/>
    <n v="87"/>
    <n v="47"/>
    <s v="NA"/>
    <s v="NA"/>
    <s v="NA"/>
    <s v="NA"/>
    <n v="8.6999999999999993"/>
    <n v="16.8"/>
    <s v="No"/>
    <n v="0"/>
    <s v="No"/>
    <m/>
  </r>
  <r>
    <x v="429"/>
    <s v="Launceston"/>
    <x v="189"/>
    <x v="22"/>
    <x v="0"/>
    <s v="NA"/>
    <s v="NA"/>
    <s v="NNW"/>
    <n v="13"/>
    <s v="ENE"/>
    <s v="NNE"/>
    <n v="4"/>
    <n v="4"/>
    <n v="91"/>
    <n v="45"/>
    <s v="NA"/>
    <s v="NA"/>
    <s v="NA"/>
    <s v="NA"/>
    <n v="1.1000000000000001"/>
    <n v="12.4"/>
    <s v="No"/>
    <n v="0.2"/>
    <s v="No"/>
    <m/>
  </r>
  <r>
    <x v="430"/>
    <s v="Launceston"/>
    <x v="94"/>
    <x v="20"/>
    <x v="2"/>
    <s v="NA"/>
    <s v="NA"/>
    <s v="NNW"/>
    <n v="13"/>
    <s v="E"/>
    <s v="NE"/>
    <n v="4"/>
    <n v="4"/>
    <n v="92"/>
    <n v="41"/>
    <s v="NA"/>
    <s v="NA"/>
    <s v="NA"/>
    <s v="NA"/>
    <n v="1.7"/>
    <n v="13.8"/>
    <s v="No"/>
    <n v="0"/>
    <s v="No"/>
    <m/>
  </r>
  <r>
    <x v="431"/>
    <s v="Bendigo"/>
    <x v="95"/>
    <x v="71"/>
    <x v="0"/>
    <s v="NA"/>
    <s v="NA"/>
    <s v="SSE"/>
    <n v="13"/>
    <s v="NA"/>
    <s v="NA"/>
    <n v="0"/>
    <n v="0"/>
    <n v="79"/>
    <n v="59"/>
    <n v="1025.9000000000001"/>
    <n v="1023.3"/>
    <n v="8"/>
    <n v="8"/>
    <n v="9.1"/>
    <n v="12.1"/>
    <s v="No"/>
    <n v="0"/>
    <s v="No"/>
    <m/>
  </r>
  <r>
    <x v="432"/>
    <s v="Albury"/>
    <x v="85"/>
    <x v="82"/>
    <x v="0"/>
    <s v="NA"/>
    <s v="NA"/>
    <s v="ENE"/>
    <n v="13"/>
    <s v="ESE"/>
    <s v="E"/>
    <n v="4"/>
    <n v="9"/>
    <n v="100"/>
    <n v="74"/>
    <n v="1024.3"/>
    <n v="1019.8"/>
    <n v="8"/>
    <n v="8"/>
    <n v="4.9000000000000004"/>
    <n v="10.8"/>
    <s v="No"/>
    <n v="0"/>
    <s v="No"/>
    <m/>
  </r>
  <r>
    <x v="433"/>
    <s v="Albury"/>
    <x v="49"/>
    <x v="81"/>
    <x v="0"/>
    <s v="NA"/>
    <s v="NA"/>
    <s v="ENE"/>
    <n v="13"/>
    <s v="ENE"/>
    <s v="NE"/>
    <n v="6"/>
    <n v="7"/>
    <n v="93"/>
    <n v="75"/>
    <n v="1027.2"/>
    <n v="1026.5999999999999"/>
    <n v="8"/>
    <n v="8"/>
    <n v="8.6"/>
    <n v="12.5"/>
    <s v="No"/>
    <n v="0"/>
    <s v="No"/>
    <m/>
  </r>
  <r>
    <x v="434"/>
    <s v="WaggaWagga"/>
    <x v="106"/>
    <x v="30"/>
    <x v="0"/>
    <n v="0.6"/>
    <n v="10.1"/>
    <s v="NE"/>
    <n v="13"/>
    <s v="NE"/>
    <s v="WNW"/>
    <n v="7"/>
    <n v="7"/>
    <n v="88"/>
    <n v="51"/>
    <n v="1031.5999999999999"/>
    <n v="1029.2"/>
    <n v="1"/>
    <n v="4"/>
    <n v="8.8000000000000007"/>
    <n v="15.6"/>
    <s v="No"/>
    <n v="0"/>
    <s v="No"/>
    <m/>
  </r>
  <r>
    <x v="435"/>
    <s v="Adelaide"/>
    <x v="74"/>
    <x v="20"/>
    <x v="3"/>
    <s v="NA"/>
    <s v="NA"/>
    <s v="WSW"/>
    <n v="13"/>
    <s v="SSW"/>
    <s v="W"/>
    <n v="6"/>
    <n v="4"/>
    <n v="60"/>
    <n v="48"/>
    <n v="1024.5"/>
    <n v="1022.7"/>
    <s v="NA"/>
    <s v="NA"/>
    <n v="11.1"/>
    <n v="14.1"/>
    <s v="No"/>
    <n v="0"/>
    <s v="No"/>
    <m/>
  </r>
  <r>
    <x v="436"/>
    <s v="Launceston"/>
    <x v="117"/>
    <x v="113"/>
    <x v="0"/>
    <s v="NA"/>
    <s v="NA"/>
    <s v="NNW"/>
    <n v="11"/>
    <s v="NNE"/>
    <s v="WNW"/>
    <n v="2"/>
    <n v="7"/>
    <n v="86"/>
    <n v="69"/>
    <s v="NA"/>
    <s v="NA"/>
    <n v="3"/>
    <n v="8"/>
    <n v="3.8"/>
    <n v="11"/>
    <s v="No"/>
    <n v="0.6"/>
    <s v="No"/>
    <m/>
  </r>
  <r>
    <x v="437"/>
    <s v="Albury"/>
    <x v="28"/>
    <x v="8"/>
    <x v="17"/>
    <s v="NA"/>
    <s v="NA"/>
    <s v="ENE"/>
    <n v="15"/>
    <s v="SSE"/>
    <s v="NNE"/>
    <n v="2"/>
    <n v="9"/>
    <n v="89"/>
    <n v="59"/>
    <n v="1020.3"/>
    <n v="1018.6"/>
    <n v="7"/>
    <n v="8"/>
    <n v="11.3"/>
    <n v="16.899999999999999"/>
    <s v="No"/>
    <n v="0"/>
    <s v="No"/>
    <m/>
  </r>
  <r>
    <x v="438"/>
    <s v="Watsonia"/>
    <x v="20"/>
    <x v="66"/>
    <x v="0"/>
    <n v="2"/>
    <n v="0.3"/>
    <s v="SW"/>
    <n v="13"/>
    <s v="NNW"/>
    <s v="S"/>
    <n v="6"/>
    <n v="4"/>
    <n v="83"/>
    <n v="51"/>
    <n v="1026.0999999999999"/>
    <n v="1022.7"/>
    <n v="7"/>
    <n v="7"/>
    <n v="9.8000000000000007"/>
    <n v="16.5"/>
    <s v="No"/>
    <n v="0.8"/>
    <s v="No"/>
    <m/>
  </r>
  <r>
    <x v="439"/>
    <s v="Penrith"/>
    <x v="5"/>
    <x v="14"/>
    <x v="0"/>
    <s v="NA"/>
    <s v="NA"/>
    <s v="NNE"/>
    <n v="13"/>
    <s v="NA"/>
    <s v="NE"/>
    <n v="0"/>
    <n v="4"/>
    <n v="65"/>
    <n v="29"/>
    <s v="NA"/>
    <s v="NA"/>
    <s v="NA"/>
    <s v="NA"/>
    <n v="11.3"/>
    <n v="19.899999999999999"/>
    <s v="No"/>
    <n v="0"/>
    <s v="No"/>
    <m/>
  </r>
  <r>
    <x v="440"/>
    <s v="BadgerysCreek"/>
    <x v="190"/>
    <x v="179"/>
    <x v="0"/>
    <s v="NA"/>
    <s v="NA"/>
    <s v="NE"/>
    <n v="13"/>
    <s v="NA"/>
    <s v="W"/>
    <n v="0"/>
    <n v="4"/>
    <n v="64"/>
    <n v="18"/>
    <s v="NA"/>
    <s v="NA"/>
    <s v="NA"/>
    <s v="NA"/>
    <n v="19.2"/>
    <n v="35.4"/>
    <s v="No"/>
    <n v="0"/>
    <s v="No"/>
    <m/>
  </r>
  <r>
    <x v="441"/>
    <s v="Penrith"/>
    <x v="64"/>
    <x v="180"/>
    <x v="0"/>
    <s v="NA"/>
    <s v="NA"/>
    <s v="NW"/>
    <n v="13"/>
    <s v="ENE"/>
    <s v="NNW"/>
    <n v="2"/>
    <n v="4"/>
    <n v="65"/>
    <n v="37"/>
    <s v="NA"/>
    <s v="NA"/>
    <s v="NA"/>
    <s v="NA"/>
    <n v="22.5"/>
    <n v="34.5"/>
    <s v="No"/>
    <n v="0"/>
    <s v="No"/>
    <m/>
  </r>
  <r>
    <x v="442"/>
    <s v="BadgerysCreek"/>
    <x v="191"/>
    <x v="181"/>
    <x v="0"/>
    <s v="NA"/>
    <s v="NA"/>
    <s v="SSW"/>
    <n v="13"/>
    <s v="E"/>
    <s v="N"/>
    <n v="2"/>
    <n v="2"/>
    <s v="NA"/>
    <s v="NA"/>
    <n v="1012.1"/>
    <n v="1007"/>
    <s v="NA"/>
    <s v="NA"/>
    <n v="21.4"/>
    <n v="30.9"/>
    <s v="No"/>
    <n v="0.2"/>
    <s v="No"/>
    <m/>
  </r>
  <r>
    <x v="443"/>
    <s v="BadgerysCreek"/>
    <x v="4"/>
    <x v="3"/>
    <x v="0"/>
    <s v="NA"/>
    <s v="NA"/>
    <s v="SSE"/>
    <n v="9"/>
    <s v="NE"/>
    <s v="NW"/>
    <n v="6"/>
    <n v="4"/>
    <n v="95"/>
    <n v="63"/>
    <n v="1026"/>
    <n v="1022.2"/>
    <s v="NA"/>
    <s v="NA"/>
    <n v="17.3"/>
    <n v="22.6"/>
    <s v="No"/>
    <n v="0"/>
    <s v="No"/>
    <m/>
  </r>
  <r>
    <x v="443"/>
    <s v="Penrith"/>
    <x v="167"/>
    <x v="138"/>
    <x v="0"/>
    <s v="NA"/>
    <s v="NA"/>
    <s v="N"/>
    <n v="11"/>
    <s v="NA"/>
    <s v="N"/>
    <n v="0"/>
    <n v="4"/>
    <s v="NA"/>
    <s v="NA"/>
    <s v="NA"/>
    <s v="NA"/>
    <s v="NA"/>
    <s v="NA"/>
    <n v="17.8"/>
    <n v="22.6"/>
    <s v="No"/>
    <n v="0"/>
    <s v="No"/>
    <m/>
  </r>
  <r>
    <x v="443"/>
    <s v="Richmond"/>
    <x v="192"/>
    <x v="118"/>
    <x v="0"/>
    <s v="NA"/>
    <s v="NA"/>
    <s v="NNE"/>
    <n v="13"/>
    <s v="NNE"/>
    <s v="NNW"/>
    <n v="4"/>
    <n v="6"/>
    <n v="98"/>
    <n v="68"/>
    <n v="1025.8"/>
    <n v="1022.1"/>
    <n v="7"/>
    <n v="8"/>
    <n v="17.2"/>
    <n v="22.1"/>
    <s v="No"/>
    <n v="0"/>
    <s v="No"/>
    <m/>
  </r>
  <r>
    <x v="444"/>
    <s v="Albury"/>
    <x v="179"/>
    <x v="147"/>
    <x v="6"/>
    <s v="NA"/>
    <s v="NA"/>
    <s v="SE"/>
    <n v="13"/>
    <s v="ENE"/>
    <s v="SE"/>
    <n v="7"/>
    <n v="7"/>
    <n v="87"/>
    <n v="53"/>
    <n v="1025"/>
    <n v="1021.4"/>
    <s v="NA"/>
    <s v="NA"/>
    <n v="15.7"/>
    <n v="22.5"/>
    <s v="No"/>
    <n v="0"/>
    <s v="No"/>
    <m/>
  </r>
  <r>
    <x v="445"/>
    <s v="Dartmoor"/>
    <x v="154"/>
    <x v="43"/>
    <x v="2"/>
    <s v="NA"/>
    <s v="NA"/>
    <s v="SE"/>
    <n v="13"/>
    <s v="ENE"/>
    <s v="SE"/>
    <n v="7"/>
    <n v="6"/>
    <n v="95"/>
    <n v="96"/>
    <n v="1019.5"/>
    <n v="1014.7"/>
    <s v="NA"/>
    <s v="NA"/>
    <n v="14.3"/>
    <n v="15"/>
    <s v="No"/>
    <n v="14.8"/>
    <s v="Yes"/>
    <m/>
  </r>
  <r>
    <x v="446"/>
    <s v="Adelaide"/>
    <x v="171"/>
    <x v="33"/>
    <x v="30"/>
    <s v="NA"/>
    <s v="NA"/>
    <s v="W"/>
    <n v="13"/>
    <s v="ENE"/>
    <s v="WSW"/>
    <n v="4"/>
    <n v="4"/>
    <n v="87"/>
    <n v="65"/>
    <n v="1027.4000000000001"/>
    <n v="1025.4000000000001"/>
    <s v="NA"/>
    <s v="NA"/>
    <n v="14.7"/>
    <n v="17.100000000000001"/>
    <s v="Yes"/>
    <n v="0"/>
    <s v="No"/>
    <m/>
  </r>
  <r>
    <x v="447"/>
    <s v="Launceston"/>
    <x v="155"/>
    <x v="45"/>
    <x v="0"/>
    <s v="NA"/>
    <s v="NA"/>
    <s v="NW"/>
    <n v="13"/>
    <s v="NE"/>
    <s v="NNE"/>
    <n v="2"/>
    <n v="7"/>
    <n v="82"/>
    <n v="44"/>
    <s v="NA"/>
    <s v="NA"/>
    <s v="NA"/>
    <s v="NA"/>
    <n v="5.4"/>
    <n v="15.2"/>
    <s v="No"/>
    <n v="0"/>
    <s v="No"/>
    <m/>
  </r>
  <r>
    <x v="448"/>
    <s v="Penrith"/>
    <x v="193"/>
    <x v="114"/>
    <x v="0"/>
    <s v="NA"/>
    <s v="NA"/>
    <s v="NE"/>
    <n v="13"/>
    <s v="S"/>
    <s v="NE"/>
    <n v="6"/>
    <n v="11"/>
    <n v="71"/>
    <n v="59"/>
    <s v="NA"/>
    <s v="NA"/>
    <s v="NA"/>
    <s v="NA"/>
    <n v="16.5"/>
    <n v="19"/>
    <s v="No"/>
    <n v="0"/>
    <s v="No"/>
    <m/>
  </r>
  <r>
    <x v="448"/>
    <s v="Portland"/>
    <x v="95"/>
    <x v="19"/>
    <x v="0"/>
    <s v="NA"/>
    <s v="NA"/>
    <s v="NNW"/>
    <n v="13"/>
    <s v="N"/>
    <s v="W"/>
    <n v="9"/>
    <n v="7"/>
    <n v="76"/>
    <n v="62"/>
    <n v="1031.7"/>
    <n v="1029.5999999999999"/>
    <n v="8"/>
    <n v="8"/>
    <n v="11.5"/>
    <n v="14.3"/>
    <s v="No"/>
    <n v="0"/>
    <s v="No"/>
    <m/>
  </r>
  <r>
    <x v="449"/>
    <s v="Albury"/>
    <x v="118"/>
    <x v="25"/>
    <x v="0"/>
    <s v="NA"/>
    <s v="NA"/>
    <s v="ESE"/>
    <n v="15"/>
    <s v="SW"/>
    <s v="NNW"/>
    <n v="2"/>
    <n v="6"/>
    <n v="79"/>
    <n v="47"/>
    <n v="1029.0999999999999"/>
    <n v="1024.8"/>
    <s v="NA"/>
    <s v="NA"/>
    <n v="8.1999999999999993"/>
    <n v="17.600000000000001"/>
    <s v="No"/>
    <n v="0"/>
    <s v="No"/>
    <m/>
  </r>
  <r>
    <x v="450"/>
    <s v="Penrith"/>
    <x v="27"/>
    <x v="176"/>
    <x v="0"/>
    <s v="NA"/>
    <s v="NA"/>
    <s v="ESE"/>
    <n v="13"/>
    <s v="NA"/>
    <s v="NW"/>
    <n v="0"/>
    <n v="4"/>
    <s v="NA"/>
    <s v="NA"/>
    <s v="NA"/>
    <s v="NA"/>
    <s v="NA"/>
    <s v="NA"/>
    <n v="13.7"/>
    <n v="21.5"/>
    <s v="No"/>
    <n v="0"/>
    <s v="No"/>
    <m/>
  </r>
  <r>
    <x v="451"/>
    <s v="Dartmoor"/>
    <x v="34"/>
    <x v="26"/>
    <x v="2"/>
    <s v="NA"/>
    <s v="NA"/>
    <s v="N"/>
    <n v="11"/>
    <s v="N"/>
    <s v="N"/>
    <n v="4"/>
    <n v="6"/>
    <n v="99"/>
    <n v="74"/>
    <n v="1026.2"/>
    <n v="1024.3"/>
    <s v="NA"/>
    <s v="NA"/>
    <n v="9"/>
    <n v="17"/>
    <s v="No"/>
    <n v="0"/>
    <s v="No"/>
    <m/>
  </r>
  <r>
    <x v="451"/>
    <s v="Penrith"/>
    <x v="147"/>
    <x v="106"/>
    <x v="0"/>
    <s v="NA"/>
    <s v="NA"/>
    <s v="SE"/>
    <n v="13"/>
    <s v="NNW"/>
    <s v="SE"/>
    <n v="2"/>
    <n v="6"/>
    <s v="NA"/>
    <s v="NA"/>
    <s v="NA"/>
    <s v="NA"/>
    <s v="NA"/>
    <s v="NA"/>
    <n v="11.7"/>
    <n v="21.6"/>
    <s v="No"/>
    <n v="0"/>
    <s v="No"/>
    <m/>
  </r>
  <r>
    <x v="451"/>
    <s v="Mildura"/>
    <x v="194"/>
    <x v="117"/>
    <x v="0"/>
    <n v="5"/>
    <s v="NA"/>
    <s v="NW"/>
    <n v="13"/>
    <s v="NA"/>
    <s v="SE"/>
    <n v="0"/>
    <n v="6"/>
    <n v="73"/>
    <n v="35"/>
    <n v="1027"/>
    <n v="1024.4000000000001"/>
    <n v="4"/>
    <n v="7"/>
    <n v="12"/>
    <n v="19.5"/>
    <s v="No"/>
    <n v="0"/>
    <s v="No"/>
    <m/>
  </r>
  <r>
    <x v="451"/>
    <s v="Watsonia"/>
    <x v="19"/>
    <x v="74"/>
    <x v="0"/>
    <n v="2.4"/>
    <n v="4.3"/>
    <s v="E"/>
    <n v="13"/>
    <s v="E"/>
    <s v="SW"/>
    <n v="7"/>
    <n v="7"/>
    <n v="100"/>
    <n v="59"/>
    <n v="1026.8"/>
    <n v="1024.5999999999999"/>
    <n v="7"/>
    <n v="7"/>
    <n v="6.5"/>
    <n v="17"/>
    <s v="No"/>
    <n v="0"/>
    <s v="No"/>
    <m/>
  </r>
  <r>
    <x v="451"/>
    <s v="Albury"/>
    <x v="34"/>
    <x v="129"/>
    <x v="0"/>
    <s v="NA"/>
    <s v="NA"/>
    <s v="WSW"/>
    <n v="15"/>
    <s v="NA"/>
    <s v="NW"/>
    <n v="0"/>
    <n v="6"/>
    <n v="100"/>
    <n v="48"/>
    <n v="1026.4000000000001"/>
    <n v="1023.6"/>
    <n v="8"/>
    <s v="NA"/>
    <n v="7.9"/>
    <n v="19.7"/>
    <s v="No"/>
    <n v="0"/>
    <s v="No"/>
    <m/>
  </r>
  <r>
    <x v="452"/>
    <s v="Richmond"/>
    <x v="104"/>
    <x v="102"/>
    <x v="0"/>
    <n v="1.8"/>
    <s v="NA"/>
    <s v="NNE"/>
    <n v="13"/>
    <s v="NA"/>
    <s v="NW"/>
    <n v="0"/>
    <n v="7"/>
    <n v="89"/>
    <n v="66"/>
    <n v="1027.3"/>
    <n v="1024.4000000000001"/>
    <n v="8"/>
    <n v="8"/>
    <n v="13.4"/>
    <n v="19"/>
    <s v="No"/>
    <n v="0"/>
    <s v="No"/>
    <m/>
  </r>
  <r>
    <x v="452"/>
    <s v="Mildura"/>
    <x v="52"/>
    <x v="25"/>
    <x v="0"/>
    <s v="NA"/>
    <s v="NA"/>
    <s v="SSW"/>
    <n v="13"/>
    <s v="NA"/>
    <s v="SE"/>
    <n v="0"/>
    <n v="7"/>
    <n v="81"/>
    <n v="47"/>
    <n v="1026"/>
    <n v="1022.8"/>
    <s v="NA"/>
    <n v="1"/>
    <n v="9.6"/>
    <n v="17.899999999999999"/>
    <s v="No"/>
    <n v="0"/>
    <s v="No"/>
    <m/>
  </r>
  <r>
    <x v="453"/>
    <s v="Watsonia"/>
    <x v="72"/>
    <x v="43"/>
    <x v="2"/>
    <n v="2"/>
    <n v="4.2"/>
    <s v="N"/>
    <n v="11"/>
    <s v="NA"/>
    <s v="N"/>
    <n v="0"/>
    <n v="6"/>
    <n v="100"/>
    <n v="81"/>
    <n v="1021.3"/>
    <n v="1019"/>
    <n v="7"/>
    <n v="2"/>
    <n v="7.4"/>
    <n v="15"/>
    <s v="No"/>
    <n v="0"/>
    <s v="No"/>
    <m/>
  </r>
  <r>
    <x v="454"/>
    <s v="Albury"/>
    <x v="134"/>
    <x v="6"/>
    <x v="0"/>
    <s v="NA"/>
    <s v="NA"/>
    <s v="NNE"/>
    <n v="13"/>
    <s v="NA"/>
    <s v="SE"/>
    <n v="0"/>
    <n v="6"/>
    <n v="79"/>
    <n v="54"/>
    <n v="1020.5"/>
    <n v="1017.6"/>
    <s v="NA"/>
    <s v="NA"/>
    <n v="10.1"/>
    <n v="17.399999999999999"/>
    <s v="No"/>
    <n v="0"/>
    <s v="No"/>
    <m/>
  </r>
  <r>
    <x v="454"/>
    <s v="Watsonia"/>
    <x v="47"/>
    <x v="74"/>
    <x v="0"/>
    <n v="0.8"/>
    <n v="7.4"/>
    <s v="E"/>
    <n v="13"/>
    <s v="ENE"/>
    <s v="E"/>
    <n v="4"/>
    <n v="7"/>
    <n v="100"/>
    <n v="70"/>
    <n v="1020.5"/>
    <n v="1016.7"/>
    <n v="6"/>
    <n v="7"/>
    <n v="8"/>
    <n v="16.3"/>
    <s v="No"/>
    <n v="0.4"/>
    <s v="No"/>
    <m/>
  </r>
  <r>
    <x v="454"/>
    <s v="Launceston"/>
    <x v="83"/>
    <x v="29"/>
    <x v="0"/>
    <s v="NA"/>
    <s v="NA"/>
    <s v="WNW"/>
    <n v="13"/>
    <s v="E"/>
    <s v="NNW"/>
    <n v="7"/>
    <n v="6"/>
    <n v="87"/>
    <n v="44"/>
    <s v="NA"/>
    <s v="NA"/>
    <s v="NA"/>
    <s v="NA"/>
    <n v="5.0999999999999996"/>
    <n v="15.5"/>
    <s v="No"/>
    <n v="0"/>
    <s v="No"/>
    <m/>
  </r>
  <r>
    <x v="455"/>
    <s v="Launceston"/>
    <x v="71"/>
    <x v="44"/>
    <x v="0"/>
    <s v="NA"/>
    <s v="NA"/>
    <s v="ESE"/>
    <n v="11"/>
    <s v="ESE"/>
    <s v="ESE"/>
    <n v="2"/>
    <n v="6"/>
    <n v="83"/>
    <n v="64"/>
    <s v="NA"/>
    <s v="NA"/>
    <n v="6"/>
    <n v="6"/>
    <n v="7.2"/>
    <n v="13.8"/>
    <s v="No"/>
    <n v="0"/>
    <s v="No"/>
    <m/>
  </r>
  <r>
    <x v="455"/>
    <s v="Albury"/>
    <x v="82"/>
    <x v="33"/>
    <x v="0"/>
    <s v="NA"/>
    <s v="NA"/>
    <s v="E"/>
    <n v="15"/>
    <s v="NA"/>
    <s v="SE"/>
    <n v="0"/>
    <n v="7"/>
    <n v="91"/>
    <n v="63"/>
    <n v="1022.8"/>
    <n v="1020.3"/>
    <n v="1"/>
    <n v="1"/>
    <n v="9.6999999999999993"/>
    <n v="16.600000000000001"/>
    <s v="No"/>
    <n v="0"/>
    <s v="No"/>
    <m/>
  </r>
  <r>
    <x v="456"/>
    <s v="Penrith"/>
    <x v="195"/>
    <x v="74"/>
    <x v="3"/>
    <s v="NA"/>
    <s v="NA"/>
    <s v="NE"/>
    <n v="11"/>
    <s v="ESE"/>
    <s v="NA"/>
    <n v="2"/>
    <n v="0"/>
    <s v="NA"/>
    <s v="NA"/>
    <s v="NA"/>
    <s v="NA"/>
    <s v="NA"/>
    <s v="NA"/>
    <n v="16.100000000000001"/>
    <n v="17.100000000000001"/>
    <s v="No"/>
    <n v="8.6"/>
    <s v="Yes"/>
    <m/>
  </r>
  <r>
    <x v="456"/>
    <s v="Brisbane"/>
    <x v="196"/>
    <x v="63"/>
    <x v="52"/>
    <n v="2.8"/>
    <n v="0"/>
    <s v="WSW"/>
    <n v="13"/>
    <s v="WSW"/>
    <s v="SE"/>
    <n v="4"/>
    <n v="6"/>
    <n v="93"/>
    <n v="91"/>
    <n v="1023.7"/>
    <n v="1019.4"/>
    <n v="8"/>
    <n v="8"/>
    <n v="18.7"/>
    <n v="19.8"/>
    <s v="Yes"/>
    <n v="3"/>
    <s v="Yes"/>
    <m/>
  </r>
  <r>
    <x v="457"/>
    <s v="Penrith"/>
    <x v="144"/>
    <x v="146"/>
    <x v="25"/>
    <s v="NA"/>
    <s v="NA"/>
    <s v="SW"/>
    <n v="13"/>
    <s v="SSE"/>
    <s v="WNW"/>
    <n v="4"/>
    <n v="4"/>
    <s v="NA"/>
    <s v="NA"/>
    <s v="NA"/>
    <s v="NA"/>
    <s v="NA"/>
    <s v="NA"/>
    <n v="16"/>
    <n v="22.1"/>
    <s v="Yes"/>
    <n v="0"/>
    <s v="No"/>
    <m/>
  </r>
  <r>
    <x v="457"/>
    <s v="Brisbane"/>
    <x v="197"/>
    <x v="103"/>
    <x v="43"/>
    <n v="1.2"/>
    <n v="8"/>
    <s v="WNW"/>
    <n v="13"/>
    <s v="SW"/>
    <s v="NE"/>
    <n v="6"/>
    <n v="4"/>
    <n v="79"/>
    <n v="69"/>
    <n v="1019.1"/>
    <n v="1015.9"/>
    <n v="1"/>
    <n v="4"/>
    <n v="20.2"/>
    <n v="23"/>
    <s v="Yes"/>
    <n v="0"/>
    <s v="No"/>
    <m/>
  </r>
  <r>
    <x v="457"/>
    <s v="BadgerysCreek"/>
    <x v="198"/>
    <x v="146"/>
    <x v="53"/>
    <s v="NA"/>
    <s v="NA"/>
    <s v="W"/>
    <n v="15"/>
    <s v="NNW"/>
    <s v="W"/>
    <n v="2"/>
    <n v="2"/>
    <n v="99"/>
    <n v="57"/>
    <n v="1018.1"/>
    <n v="1015.5"/>
    <s v="NA"/>
    <s v="NA"/>
    <n v="15.7"/>
    <n v="21.6"/>
    <s v="Yes"/>
    <n v="0"/>
    <s v="No"/>
    <m/>
  </r>
  <r>
    <x v="458"/>
    <s v="Albury"/>
    <x v="125"/>
    <x v="65"/>
    <x v="2"/>
    <s v="NA"/>
    <s v="NA"/>
    <s v="SE"/>
    <n v="13"/>
    <s v="NA"/>
    <s v="NNE"/>
    <n v="0"/>
    <n v="7"/>
    <n v="100"/>
    <n v="66"/>
    <n v="1022.7"/>
    <n v="1021.1"/>
    <n v="8"/>
    <n v="7"/>
    <n v="10.4"/>
    <n v="17.7"/>
    <s v="No"/>
    <n v="0.2"/>
    <s v="No"/>
    <m/>
  </r>
  <r>
    <x v="458"/>
    <s v="BadgerysCreek"/>
    <x v="113"/>
    <x v="146"/>
    <x v="0"/>
    <s v="NA"/>
    <s v="NA"/>
    <s v="ESE"/>
    <n v="15"/>
    <s v="NA"/>
    <s v="ESE"/>
    <n v="0"/>
    <n v="2"/>
    <n v="91"/>
    <n v="46"/>
    <n v="1021.2"/>
    <n v="1019.1"/>
    <s v="NA"/>
    <s v="NA"/>
    <n v="13.4"/>
    <n v="21.8"/>
    <s v="No"/>
    <n v="0"/>
    <s v="No"/>
    <m/>
  </r>
  <r>
    <x v="459"/>
    <s v="Tuggeranong"/>
    <x v="56"/>
    <x v="25"/>
    <x v="0"/>
    <s v="NA"/>
    <s v="NA"/>
    <s v="WSW"/>
    <n v="13"/>
    <s v="NA"/>
    <s v="WNW"/>
    <n v="0"/>
    <n v="6"/>
    <n v="87"/>
    <n v="45"/>
    <n v="1025.9000000000001"/>
    <n v="1022"/>
    <s v="NA"/>
    <s v="NA"/>
    <n v="7"/>
    <n v="17.899999999999999"/>
    <s v="No"/>
    <n v="0"/>
    <s v="No"/>
    <m/>
  </r>
  <r>
    <x v="459"/>
    <s v="BadgerysCreek"/>
    <x v="30"/>
    <x v="72"/>
    <x v="0"/>
    <s v="NA"/>
    <s v="NA"/>
    <s v="NE"/>
    <n v="15"/>
    <s v="WSW"/>
    <s v="NNE"/>
    <n v="6"/>
    <n v="9"/>
    <n v="100"/>
    <n v="55"/>
    <n v="1024.8"/>
    <n v="1021.5"/>
    <s v="NA"/>
    <s v="NA"/>
    <n v="13.7"/>
    <n v="21"/>
    <s v="No"/>
    <n v="0"/>
    <s v="No"/>
    <m/>
  </r>
  <r>
    <x v="460"/>
    <s v="Penrith"/>
    <x v="110"/>
    <x v="63"/>
    <x v="0"/>
    <s v="NA"/>
    <s v="NA"/>
    <s v="NNE"/>
    <n v="13"/>
    <s v="N"/>
    <s v="NNE"/>
    <n v="2"/>
    <n v="7"/>
    <n v="80"/>
    <n v="44"/>
    <s v="NA"/>
    <s v="NA"/>
    <s v="NA"/>
    <s v="NA"/>
    <n v="12.7"/>
    <n v="20"/>
    <s v="No"/>
    <n v="0"/>
    <s v="No"/>
    <m/>
  </r>
  <r>
    <x v="460"/>
    <s v="BadgerysCreek"/>
    <x v="51"/>
    <x v="123"/>
    <x v="0"/>
    <s v="NA"/>
    <s v="NA"/>
    <s v="SW"/>
    <n v="15"/>
    <s v="NA"/>
    <s v="NNE"/>
    <n v="0"/>
    <n v="6"/>
    <n v="75"/>
    <n v="45"/>
    <n v="1021.7"/>
    <n v="1018.7"/>
    <s v="NA"/>
    <s v="NA"/>
    <n v="13.1"/>
    <n v="19.600000000000001"/>
    <s v="No"/>
    <n v="0"/>
    <s v="No"/>
    <m/>
  </r>
  <r>
    <x v="461"/>
    <s v="Albury"/>
    <x v="111"/>
    <x v="59"/>
    <x v="0"/>
    <s v="NA"/>
    <s v="NA"/>
    <s v="NE"/>
    <n v="15"/>
    <s v="NE"/>
    <s v="ESE"/>
    <n v="7"/>
    <n v="9"/>
    <n v="93"/>
    <n v="73"/>
    <n v="1024"/>
    <n v="1021.3"/>
    <s v="NA"/>
    <n v="8"/>
    <n v="11.7"/>
    <n v="15.3"/>
    <s v="No"/>
    <n v="0"/>
    <s v="No"/>
    <m/>
  </r>
  <r>
    <x v="462"/>
    <s v="Albury"/>
    <x v="55"/>
    <x v="78"/>
    <x v="50"/>
    <s v="NA"/>
    <s v="NA"/>
    <s v="E"/>
    <n v="13"/>
    <s v="NA"/>
    <s v="ESE"/>
    <n v="0"/>
    <n v="7"/>
    <n v="100"/>
    <n v="53"/>
    <n v="1031.2"/>
    <n v="1030.4000000000001"/>
    <n v="1"/>
    <s v="NA"/>
    <n v="2.9"/>
    <n v="12.3"/>
    <s v="Yes"/>
    <n v="0"/>
    <s v="No"/>
    <m/>
  </r>
  <r>
    <x v="462"/>
    <s v="Launceston"/>
    <x v="130"/>
    <x v="22"/>
    <x v="2"/>
    <s v="NA"/>
    <s v="NA"/>
    <s v="NW"/>
    <n v="13"/>
    <s v="NA"/>
    <s v="WNW"/>
    <n v="0"/>
    <n v="6"/>
    <n v="96"/>
    <n v="56"/>
    <s v="NA"/>
    <s v="NA"/>
    <s v="NA"/>
    <n v="7"/>
    <n v="1"/>
    <n v="11.9"/>
    <s v="No"/>
    <n v="0"/>
    <s v="No"/>
    <m/>
  </r>
  <r>
    <x v="463"/>
    <s v="Launceston"/>
    <x v="63"/>
    <x v="11"/>
    <x v="0"/>
    <s v="NA"/>
    <s v="NA"/>
    <s v="ENE"/>
    <n v="9"/>
    <s v="E"/>
    <s v="NNW"/>
    <n v="2"/>
    <n v="2"/>
    <n v="98"/>
    <n v="52"/>
    <s v="NA"/>
    <s v="NA"/>
    <n v="8"/>
    <n v="2"/>
    <n v="2.7"/>
    <n v="15"/>
    <s v="No"/>
    <n v="0"/>
    <s v="No"/>
    <m/>
  </r>
  <r>
    <x v="463"/>
    <s v="Albury"/>
    <x v="103"/>
    <x v="24"/>
    <x v="0"/>
    <s v="NA"/>
    <s v="NA"/>
    <s v="W"/>
    <n v="15"/>
    <s v="NA"/>
    <s v="SSE"/>
    <n v="0"/>
    <n v="6"/>
    <n v="90"/>
    <n v="48"/>
    <n v="1036.5"/>
    <n v="1034.3"/>
    <n v="1"/>
    <s v="NA"/>
    <n v="3.3"/>
    <n v="12.7"/>
    <s v="No"/>
    <n v="0.2"/>
    <s v="No"/>
    <m/>
  </r>
  <r>
    <x v="464"/>
    <s v="Launceston"/>
    <x v="56"/>
    <x v="30"/>
    <x v="0"/>
    <s v="NA"/>
    <s v="NA"/>
    <s v="NW"/>
    <n v="13"/>
    <s v="NW"/>
    <s v="N"/>
    <n v="2"/>
    <n v="7"/>
    <n v="98"/>
    <n v="61"/>
    <s v="NA"/>
    <s v="NA"/>
    <s v="NA"/>
    <n v="3"/>
    <n v="3.5"/>
    <n v="15.2"/>
    <s v="No"/>
    <n v="0"/>
    <s v="No"/>
    <m/>
  </r>
  <r>
    <x v="465"/>
    <s v="Albury"/>
    <x v="109"/>
    <x v="43"/>
    <x v="0"/>
    <s v="NA"/>
    <s v="NA"/>
    <s v="E"/>
    <n v="13"/>
    <s v="NA"/>
    <s v="E"/>
    <n v="0"/>
    <n v="9"/>
    <n v="90"/>
    <n v="50"/>
    <n v="1034.5"/>
    <n v="1031"/>
    <s v="NA"/>
    <s v="NA"/>
    <n v="4.5999999999999996"/>
    <n v="14.2"/>
    <s v="No"/>
    <n v="0"/>
    <s v="No"/>
    <m/>
  </r>
  <r>
    <x v="465"/>
    <s v="Launceston"/>
    <x v="18"/>
    <x v="67"/>
    <x v="0"/>
    <s v="NA"/>
    <s v="NA"/>
    <s v="E"/>
    <n v="13"/>
    <s v="N"/>
    <s v="SSE"/>
    <n v="2"/>
    <n v="4"/>
    <n v="97"/>
    <n v="55"/>
    <s v="NA"/>
    <s v="NA"/>
    <n v="7"/>
    <s v="NA"/>
    <n v="5"/>
    <n v="16.3"/>
    <s v="No"/>
    <n v="0"/>
    <s v="No"/>
    <m/>
  </r>
  <r>
    <x v="466"/>
    <s v="Penrith"/>
    <x v="184"/>
    <x v="115"/>
    <x v="0"/>
    <s v="NA"/>
    <s v="NA"/>
    <s v="NNE"/>
    <n v="13"/>
    <s v="NA"/>
    <s v="NNW"/>
    <n v="0"/>
    <n v="6"/>
    <n v="77"/>
    <n v="53"/>
    <s v="NA"/>
    <s v="NA"/>
    <s v="NA"/>
    <s v="NA"/>
    <n v="13.6"/>
    <n v="18.899999999999999"/>
    <s v="No"/>
    <n v="0"/>
    <s v="No"/>
    <m/>
  </r>
  <r>
    <x v="466"/>
    <s v="Melbourne"/>
    <x v="82"/>
    <x v="30"/>
    <x v="0"/>
    <n v="0.8"/>
    <n v="9.1"/>
    <s v="NE"/>
    <n v="13"/>
    <s v="NE"/>
    <s v="NE"/>
    <n v="9"/>
    <n v="2"/>
    <n v="100"/>
    <n v="53"/>
    <n v="1029.8"/>
    <n v="1026"/>
    <n v="1"/>
    <n v="1"/>
    <n v="5.7"/>
    <n v="15.5"/>
    <s v="No"/>
    <n v="0"/>
    <s v="No"/>
    <m/>
  </r>
  <r>
    <x v="466"/>
    <s v="Watsonia"/>
    <x v="75"/>
    <x v="44"/>
    <x v="0"/>
    <n v="0.8"/>
    <n v="9.1"/>
    <s v="ENE"/>
    <n v="13"/>
    <s v="ENE"/>
    <s v="SSE"/>
    <n v="7"/>
    <n v="4"/>
    <n v="100"/>
    <n v="65"/>
    <n v="1029.7"/>
    <n v="1026.3"/>
    <n v="1"/>
    <n v="1"/>
    <n v="5.6"/>
    <n v="13.8"/>
    <s v="No"/>
    <n v="0"/>
    <s v="No"/>
    <m/>
  </r>
  <r>
    <x v="467"/>
    <s v="BadgerysCreek"/>
    <x v="14"/>
    <x v="61"/>
    <x v="0"/>
    <s v="NA"/>
    <s v="NA"/>
    <s v="N"/>
    <n v="13"/>
    <s v="NA"/>
    <s v="NNE"/>
    <n v="0"/>
    <n v="4"/>
    <n v="98"/>
    <n v="50"/>
    <n v="1025.4000000000001"/>
    <n v="1021.4"/>
    <s v="NA"/>
    <s v="NA"/>
    <n v="10.199999999999999"/>
    <n v="17.5"/>
    <s v="No"/>
    <n v="0"/>
    <s v="No"/>
    <m/>
  </r>
  <r>
    <x v="468"/>
    <s v="Dartmoor"/>
    <x v="58"/>
    <x v="52"/>
    <x v="0"/>
    <s v="NA"/>
    <s v="NA"/>
    <s v="SSW"/>
    <n v="9"/>
    <s v="N"/>
    <s v="W"/>
    <n v="2"/>
    <n v="2"/>
    <n v="98"/>
    <n v="84"/>
    <n v="1032.2"/>
    <n v="1029.5"/>
    <s v="NA"/>
    <s v="NA"/>
    <n v="0.4"/>
    <n v="11"/>
    <s v="No"/>
    <n v="0"/>
    <s v="No"/>
    <m/>
  </r>
  <r>
    <x v="469"/>
    <s v="Launceston"/>
    <x v="0"/>
    <x v="95"/>
    <x v="0"/>
    <s v="NA"/>
    <s v="NA"/>
    <s v="E"/>
    <n v="9"/>
    <s v="ESE"/>
    <s v="N"/>
    <n v="4"/>
    <n v="2"/>
    <n v="99"/>
    <n v="55"/>
    <s v="NA"/>
    <s v="NA"/>
    <n v="6"/>
    <s v="NA"/>
    <n v="2.6"/>
    <n v="15.3"/>
    <s v="No"/>
    <n v="0.4"/>
    <s v="No"/>
    <m/>
  </r>
  <r>
    <x v="469"/>
    <s v="Albury"/>
    <x v="87"/>
    <x v="99"/>
    <x v="0"/>
    <s v="NA"/>
    <s v="NA"/>
    <s v="NE"/>
    <n v="13"/>
    <s v="NA"/>
    <s v="NA"/>
    <n v="0"/>
    <n v="0"/>
    <n v="100"/>
    <n v="66"/>
    <n v="1029.9000000000001"/>
    <n v="1029.7"/>
    <n v="8"/>
    <s v="NA"/>
    <n v="4.4000000000000004"/>
    <n v="14.1"/>
    <s v="No"/>
    <n v="0"/>
    <s v="No"/>
    <m/>
  </r>
  <r>
    <x v="470"/>
    <s v="Albury"/>
    <x v="12"/>
    <x v="66"/>
    <x v="0"/>
    <s v="NA"/>
    <s v="NA"/>
    <s v="NW"/>
    <n v="13"/>
    <s v="NE"/>
    <s v="E"/>
    <n v="6"/>
    <n v="2"/>
    <n v="94"/>
    <n v="58"/>
    <n v="1034.4000000000001"/>
    <n v="1031.3"/>
    <s v="NA"/>
    <s v="NA"/>
    <n v="7.1"/>
    <n v="16"/>
    <s v="No"/>
    <n v="0"/>
    <s v="No"/>
    <m/>
  </r>
  <r>
    <x v="471"/>
    <s v="Penrith"/>
    <x v="179"/>
    <x v="67"/>
    <x v="5"/>
    <s v="NA"/>
    <s v="NA"/>
    <s v="SSW"/>
    <n v="11"/>
    <s v="E"/>
    <s v="NNE"/>
    <n v="4"/>
    <n v="7"/>
    <n v="98"/>
    <n v="85"/>
    <s v="NA"/>
    <s v="NA"/>
    <s v="NA"/>
    <s v="NA"/>
    <n v="13.4"/>
    <n v="16.7"/>
    <s v="Yes"/>
    <n v="0.2"/>
    <s v="No"/>
    <m/>
  </r>
  <r>
    <x v="471"/>
    <s v="Albury"/>
    <x v="18"/>
    <x v="37"/>
    <x v="0"/>
    <s v="NA"/>
    <s v="NA"/>
    <s v="ENE"/>
    <n v="13"/>
    <s v="NE"/>
    <s v="NE"/>
    <n v="4"/>
    <n v="6"/>
    <n v="100"/>
    <n v="60"/>
    <n v="1031.0999999999999"/>
    <n v="1026.5"/>
    <n v="1"/>
    <s v="NA"/>
    <n v="6.6"/>
    <n v="16.3"/>
    <s v="No"/>
    <n v="0.2"/>
    <s v="No"/>
    <m/>
  </r>
  <r>
    <x v="471"/>
    <s v="Tuggeranong"/>
    <x v="1"/>
    <x v="11"/>
    <x v="0"/>
    <s v="NA"/>
    <s v="NA"/>
    <s v="W"/>
    <n v="13"/>
    <s v="NA"/>
    <s v="NW"/>
    <n v="0"/>
    <n v="2"/>
    <n v="100"/>
    <n v="61"/>
    <n v="1031.8"/>
    <n v="1026.5999999999999"/>
    <s v="NA"/>
    <s v="NA"/>
    <n v="3.4"/>
    <n v="15.1"/>
    <s v="No"/>
    <n v="0"/>
    <s v="No"/>
    <m/>
  </r>
  <r>
    <x v="471"/>
    <s v="BadgerysCreek"/>
    <x v="30"/>
    <x v="26"/>
    <x v="3"/>
    <s v="NA"/>
    <s v="NA"/>
    <s v="SW"/>
    <n v="15"/>
    <s v="WSW"/>
    <s v="N"/>
    <n v="4"/>
    <n v="4"/>
    <n v="99"/>
    <n v="80"/>
    <n v="1029.5"/>
    <n v="1026"/>
    <s v="NA"/>
    <s v="NA"/>
    <n v="13"/>
    <n v="16.399999999999999"/>
    <s v="No"/>
    <n v="0.2"/>
    <s v="No"/>
    <m/>
  </r>
  <r>
    <x v="472"/>
    <s v="Tuggeranong"/>
    <x v="56"/>
    <x v="51"/>
    <x v="0"/>
    <s v="NA"/>
    <s v="NA"/>
    <s v="N"/>
    <n v="13"/>
    <s v="NA"/>
    <s v="NW"/>
    <n v="0"/>
    <n v="9"/>
    <n v="100"/>
    <n v="52"/>
    <n v="1028.2"/>
    <n v="1025.2"/>
    <s v="NA"/>
    <s v="NA"/>
    <n v="3.1"/>
    <n v="14.6"/>
    <s v="No"/>
    <n v="0.2"/>
    <s v="No"/>
    <m/>
  </r>
  <r>
    <x v="473"/>
    <s v="Watsonia"/>
    <x v="147"/>
    <x v="42"/>
    <x v="3"/>
    <n v="1.4"/>
    <n v="2.9"/>
    <s v="SW"/>
    <n v="11"/>
    <s v="NA"/>
    <s v="NNW"/>
    <n v="0"/>
    <n v="4"/>
    <n v="100"/>
    <n v="76"/>
    <n v="1032.0999999999999"/>
    <n v="1030.0999999999999"/>
    <n v="7"/>
    <n v="4"/>
    <n v="9"/>
    <n v="13.2"/>
    <s v="No"/>
    <n v="0.2"/>
    <s v="No"/>
    <m/>
  </r>
  <r>
    <x v="473"/>
    <s v="Dartmoor"/>
    <x v="113"/>
    <x v="44"/>
    <x v="2"/>
    <s v="NA"/>
    <s v="NA"/>
    <s v="NW"/>
    <n v="13"/>
    <s v="NA"/>
    <s v="SW"/>
    <n v="0"/>
    <n v="2"/>
    <n v="93"/>
    <n v="79"/>
    <n v="1032.0999999999999"/>
    <n v="1029.5"/>
    <s v="NA"/>
    <s v="NA"/>
    <n v="10.4"/>
    <n v="13.4"/>
    <s v="No"/>
    <n v="0.2"/>
    <s v="No"/>
    <m/>
  </r>
  <r>
    <x v="474"/>
    <s v="BadgerysCreek"/>
    <x v="50"/>
    <x v="61"/>
    <x v="2"/>
    <s v="NA"/>
    <s v="NA"/>
    <s v="NE"/>
    <n v="11"/>
    <s v="NW"/>
    <s v="NNE"/>
    <n v="2"/>
    <n v="2"/>
    <n v="100"/>
    <n v="62"/>
    <n v="1028.0999999999999"/>
    <n v="1024.5"/>
    <s v="NA"/>
    <s v="NA"/>
    <n v="11.2"/>
    <n v="18.8"/>
    <s v="No"/>
    <n v="0"/>
    <s v="No"/>
    <m/>
  </r>
  <r>
    <x v="474"/>
    <s v="Penrith"/>
    <x v="95"/>
    <x v="13"/>
    <x v="2"/>
    <s v="NA"/>
    <s v="NA"/>
    <s v="NNE"/>
    <n v="11"/>
    <s v="NA"/>
    <s v="NW"/>
    <n v="0"/>
    <n v="4"/>
    <n v="98"/>
    <n v="69"/>
    <s v="NA"/>
    <s v="NA"/>
    <s v="NA"/>
    <s v="NA"/>
    <n v="9.5"/>
    <n v="18.399999999999999"/>
    <s v="No"/>
    <n v="0"/>
    <s v="No"/>
    <m/>
  </r>
  <r>
    <x v="474"/>
    <s v="Canberra"/>
    <x v="199"/>
    <x v="182"/>
    <x v="2"/>
    <s v="NA"/>
    <s v="NA"/>
    <s v="NNW"/>
    <n v="11"/>
    <s v="WSW"/>
    <s v="SW"/>
    <n v="7"/>
    <n v="9"/>
    <n v="99"/>
    <n v="71"/>
    <n v="1029.9000000000001"/>
    <n v="1027"/>
    <n v="8"/>
    <n v="8"/>
    <n v="2.5"/>
    <n v="9.5"/>
    <s v="No"/>
    <n v="0.2"/>
    <s v="No"/>
    <m/>
  </r>
  <r>
    <x v="474"/>
    <s v="Tuggeranong"/>
    <x v="62"/>
    <x v="112"/>
    <x v="0"/>
    <s v="NA"/>
    <s v="NA"/>
    <s v="WSW"/>
    <n v="13"/>
    <s v="WSW"/>
    <s v="S"/>
    <n v="4"/>
    <n v="2"/>
    <n v="100"/>
    <n v="71"/>
    <n v="1029.5999999999999"/>
    <n v="1026.5999999999999"/>
    <s v="NA"/>
    <s v="NA"/>
    <n v="1.6"/>
    <n v="10.199999999999999"/>
    <s v="No"/>
    <n v="0"/>
    <s v="No"/>
    <m/>
  </r>
  <r>
    <x v="474"/>
    <s v="Bendigo"/>
    <x v="34"/>
    <x v="43"/>
    <x v="0"/>
    <s v="NA"/>
    <s v="NA"/>
    <s v="SSE"/>
    <n v="13"/>
    <s v="SSE"/>
    <s v="NA"/>
    <n v="2"/>
    <n v="0"/>
    <n v="98"/>
    <n v="70"/>
    <n v="1028.4000000000001"/>
    <n v="1025.9000000000001"/>
    <n v="3"/>
    <s v="NA"/>
    <n v="7.7"/>
    <n v="14.1"/>
    <s v="No"/>
    <n v="0.2"/>
    <s v="No"/>
    <m/>
  </r>
  <r>
    <x v="475"/>
    <s v="Tuggeranong"/>
    <x v="103"/>
    <x v="113"/>
    <x v="0"/>
    <s v="NA"/>
    <s v="NA"/>
    <s v="WNW"/>
    <n v="9"/>
    <s v="NA"/>
    <s v="NA"/>
    <n v="0"/>
    <n v="0"/>
    <n v="100"/>
    <n v="69"/>
    <n v="1028"/>
    <n v="1025"/>
    <s v="NA"/>
    <s v="NA"/>
    <n v="2.7"/>
    <n v="11.1"/>
    <s v="No"/>
    <n v="0"/>
    <s v="No"/>
    <m/>
  </r>
  <r>
    <x v="475"/>
    <s v="Penrith"/>
    <x v="107"/>
    <x v="28"/>
    <x v="0"/>
    <s v="NA"/>
    <s v="NA"/>
    <s v="WNW"/>
    <n v="11"/>
    <s v="SSE"/>
    <s v="SSW"/>
    <n v="6"/>
    <n v="4"/>
    <n v="98"/>
    <n v="66"/>
    <s v="NA"/>
    <s v="NA"/>
    <s v="NA"/>
    <s v="NA"/>
    <n v="12.5"/>
    <n v="16.899999999999999"/>
    <s v="No"/>
    <n v="0"/>
    <s v="No"/>
    <m/>
  </r>
  <r>
    <x v="475"/>
    <s v="Canberra"/>
    <x v="36"/>
    <x v="91"/>
    <x v="2"/>
    <s v="NA"/>
    <s v="NA"/>
    <s v="SW"/>
    <n v="11"/>
    <s v="SSW"/>
    <s v="W"/>
    <n v="6"/>
    <n v="7"/>
    <n v="99"/>
    <n v="70"/>
    <n v="1027.9000000000001"/>
    <n v="1025.2"/>
    <n v="8"/>
    <n v="8"/>
    <n v="3"/>
    <n v="11.2"/>
    <s v="No"/>
    <n v="0"/>
    <s v="No"/>
    <m/>
  </r>
  <r>
    <x v="475"/>
    <s v="Nuriootpa"/>
    <x v="31"/>
    <x v="82"/>
    <x v="23"/>
    <n v="0.2"/>
    <n v="0"/>
    <s v="NE"/>
    <n v="11"/>
    <s v="NA"/>
    <s v="SSW"/>
    <n v="0"/>
    <n v="6"/>
    <n v="97"/>
    <n v="94"/>
    <n v="1026.2"/>
    <n v="1023.8"/>
    <n v="8"/>
    <s v="NA"/>
    <n v="9.1"/>
    <n v="10.7"/>
    <s v="Yes"/>
    <n v="3.8"/>
    <s v="Yes"/>
    <m/>
  </r>
  <r>
    <x v="475"/>
    <s v="Adelaide"/>
    <x v="173"/>
    <x v="70"/>
    <x v="2"/>
    <s v="NA"/>
    <s v="NA"/>
    <s v="ENE"/>
    <n v="13"/>
    <s v="NE"/>
    <s v="NNE"/>
    <n v="2"/>
    <n v="7"/>
    <n v="81"/>
    <n v="66"/>
    <n v="1026.5"/>
    <n v="1023.6"/>
    <s v="NA"/>
    <s v="NA"/>
    <n v="11.8"/>
    <n v="14.6"/>
    <s v="No"/>
    <n v="1.4"/>
    <s v="Yes"/>
    <m/>
  </r>
  <r>
    <x v="475"/>
    <s v="Albury"/>
    <x v="97"/>
    <x v="46"/>
    <x v="2"/>
    <s v="NA"/>
    <s v="NA"/>
    <s v="ENE"/>
    <n v="15"/>
    <s v="S"/>
    <s v="SE"/>
    <n v="6"/>
    <n v="7"/>
    <n v="100"/>
    <n v="80"/>
    <n v="1026.9000000000001"/>
    <n v="1024.7"/>
    <n v="8"/>
    <s v="NA"/>
    <n v="6.5"/>
    <n v="12.2"/>
    <s v="No"/>
    <n v="0"/>
    <s v="No"/>
    <m/>
  </r>
  <r>
    <x v="476"/>
    <s v="Albury"/>
    <x v="131"/>
    <x v="0"/>
    <x v="0"/>
    <s v="NA"/>
    <s v="NA"/>
    <s v="S"/>
    <n v="11"/>
    <s v="NNE"/>
    <s v="NA"/>
    <n v="2"/>
    <n v="0"/>
    <n v="100"/>
    <n v="64"/>
    <n v="1025.8"/>
    <n v="1023.7"/>
    <n v="2"/>
    <s v="NA"/>
    <n v="7.6"/>
    <n v="14.1"/>
    <s v="No"/>
    <n v="0"/>
    <s v="No"/>
    <m/>
  </r>
  <r>
    <x v="476"/>
    <s v="Penrith"/>
    <x v="195"/>
    <x v="65"/>
    <x v="0"/>
    <s v="NA"/>
    <s v="NA"/>
    <s v="SSW"/>
    <n v="13"/>
    <s v="SSE"/>
    <s v="SSW"/>
    <n v="4"/>
    <n v="4"/>
    <n v="90"/>
    <n v="72"/>
    <s v="NA"/>
    <s v="NA"/>
    <s v="NA"/>
    <s v="NA"/>
    <n v="14.2"/>
    <n v="17.2"/>
    <s v="No"/>
    <n v="0"/>
    <s v="No"/>
    <m/>
  </r>
  <r>
    <x v="476"/>
    <s v="Richmond"/>
    <x v="193"/>
    <x v="149"/>
    <x v="0"/>
    <s v="NA"/>
    <s v="NA"/>
    <s v="NW"/>
    <n v="13"/>
    <s v="SSW"/>
    <s v="SW"/>
    <n v="7"/>
    <n v="9"/>
    <n v="90"/>
    <n v="75"/>
    <n v="1024.3"/>
    <n v="1021.7"/>
    <n v="8"/>
    <n v="1"/>
    <n v="14.2"/>
    <n v="17.100000000000001"/>
    <s v="No"/>
    <n v="0"/>
    <s v="No"/>
    <m/>
  </r>
  <r>
    <x v="476"/>
    <s v="Canberra"/>
    <x v="84"/>
    <x v="31"/>
    <x v="0"/>
    <s v="NA"/>
    <s v="NA"/>
    <s v="NNW"/>
    <n v="13"/>
    <s v="SE"/>
    <s v="SSW"/>
    <n v="7"/>
    <n v="6"/>
    <n v="89"/>
    <n v="71"/>
    <n v="1026.2"/>
    <n v="1023.8"/>
    <n v="8"/>
    <n v="8"/>
    <n v="9.1999999999999993"/>
    <n v="12.8"/>
    <s v="No"/>
    <n v="0"/>
    <s v="No"/>
    <m/>
  </r>
  <r>
    <x v="476"/>
    <s v="Tuggeranong"/>
    <x v="118"/>
    <x v="31"/>
    <x v="0"/>
    <s v="NA"/>
    <s v="NA"/>
    <s v="N"/>
    <n v="13"/>
    <s v="WNW"/>
    <s v="ENE"/>
    <n v="2"/>
    <n v="9"/>
    <n v="91"/>
    <n v="72"/>
    <n v="1026.2"/>
    <n v="1023.6"/>
    <s v="NA"/>
    <s v="NA"/>
    <n v="7.3"/>
    <n v="12.7"/>
    <s v="No"/>
    <n v="0"/>
    <s v="No"/>
    <m/>
  </r>
  <r>
    <x v="476"/>
    <s v="Watsonia"/>
    <x v="18"/>
    <x v="0"/>
    <x v="2"/>
    <n v="1.8"/>
    <n v="8.9"/>
    <s v="ENE"/>
    <n v="13"/>
    <s v="ENE"/>
    <s v="WSW"/>
    <n v="9"/>
    <n v="9"/>
    <n v="100"/>
    <n v="64"/>
    <n v="1026.3"/>
    <n v="1024.7"/>
    <n v="1"/>
    <n v="2"/>
    <n v="2.6"/>
    <n v="14.8"/>
    <s v="No"/>
    <n v="0"/>
    <s v="No"/>
    <m/>
  </r>
  <r>
    <x v="477"/>
    <s v="Adelaide"/>
    <x v="20"/>
    <x v="29"/>
    <x v="2"/>
    <s v="NA"/>
    <s v="NA"/>
    <s v="WSW"/>
    <n v="13"/>
    <s v="NA"/>
    <s v="WNW"/>
    <n v="0"/>
    <n v="7"/>
    <n v="95"/>
    <n v="66"/>
    <n v="1032.9000000000001"/>
    <n v="1030.9000000000001"/>
    <s v="NA"/>
    <s v="NA"/>
    <n v="10"/>
    <n v="16.2"/>
    <s v="No"/>
    <n v="0"/>
    <s v="No"/>
    <m/>
  </r>
  <r>
    <x v="478"/>
    <s v="Albury"/>
    <x v="114"/>
    <x v="41"/>
    <x v="0"/>
    <s v="NA"/>
    <s v="NA"/>
    <s v="ENE"/>
    <n v="11"/>
    <s v="NA"/>
    <s v="SSE"/>
    <n v="0"/>
    <n v="6"/>
    <n v="100"/>
    <n v="64"/>
    <n v="1033.8"/>
    <n v="1030.4000000000001"/>
    <n v="8"/>
    <s v="NA"/>
    <n v="4.4000000000000004"/>
    <n v="13.6"/>
    <s v="No"/>
    <n v="0.2"/>
    <s v="No"/>
    <m/>
  </r>
  <r>
    <x v="478"/>
    <s v="Watsonia"/>
    <x v="7"/>
    <x v="75"/>
    <x v="0"/>
    <n v="0.8"/>
    <n v="2.7"/>
    <s v="ESE"/>
    <n v="13"/>
    <s v="ESE"/>
    <s v="E"/>
    <n v="7"/>
    <n v="4"/>
    <n v="100"/>
    <n v="70"/>
    <n v="1032.7"/>
    <n v="1029.9000000000001"/>
    <n v="7"/>
    <n v="7"/>
    <n v="6.3"/>
    <n v="14.5"/>
    <s v="No"/>
    <n v="0"/>
    <s v="No"/>
    <m/>
  </r>
  <r>
    <x v="479"/>
    <s v="Albury"/>
    <x v="40"/>
    <x v="39"/>
    <x v="2"/>
    <s v="NA"/>
    <s v="NA"/>
    <s v="ESE"/>
    <n v="11"/>
    <s v="SW"/>
    <s v="SE"/>
    <n v="4"/>
    <n v="2"/>
    <n v="100"/>
    <n v="66"/>
    <n v="1030.5999999999999"/>
    <n v="1027.2"/>
    <n v="8"/>
    <s v="NA"/>
    <n v="3.4"/>
    <n v="14"/>
    <s v="No"/>
    <n v="0.4"/>
    <s v="No"/>
    <m/>
  </r>
  <r>
    <x v="479"/>
    <s v="Tuggeranong"/>
    <x v="200"/>
    <x v="82"/>
    <x v="2"/>
    <s v="NA"/>
    <s v="NA"/>
    <s v="WSW"/>
    <n v="13"/>
    <s v="NA"/>
    <s v="SSW"/>
    <n v="0"/>
    <n v="7"/>
    <n v="99"/>
    <n v="79"/>
    <n v="1031.3"/>
    <n v="1026.5"/>
    <s v="NA"/>
    <s v="NA"/>
    <n v="0.7"/>
    <n v="9.8000000000000007"/>
    <s v="No"/>
    <n v="0.4"/>
    <s v="No"/>
    <m/>
  </r>
  <r>
    <x v="480"/>
    <s v="Albury"/>
    <x v="40"/>
    <x v="99"/>
    <x v="3"/>
    <s v="NA"/>
    <s v="NA"/>
    <s v="ENE"/>
    <n v="15"/>
    <s v="NA"/>
    <s v="NNE"/>
    <n v="0"/>
    <n v="2"/>
    <n v="100"/>
    <n v="62"/>
    <n v="1029.4000000000001"/>
    <n v="1026.7"/>
    <n v="8"/>
    <s v="NA"/>
    <n v="2.9"/>
    <n v="14.3"/>
    <s v="No"/>
    <n v="0"/>
    <s v="No"/>
    <m/>
  </r>
  <r>
    <x v="481"/>
    <s v="Launceston"/>
    <x v="62"/>
    <x v="90"/>
    <x v="2"/>
    <s v="NA"/>
    <s v="NA"/>
    <s v="NNW"/>
    <n v="11"/>
    <s v="WSW"/>
    <s v="NW"/>
    <n v="4"/>
    <n v="4"/>
    <n v="98"/>
    <n v="46"/>
    <s v="NA"/>
    <s v="NA"/>
    <s v="NA"/>
    <s v="NA"/>
    <n v="1.6"/>
    <n v="13.4"/>
    <s v="No"/>
    <n v="0"/>
    <s v="No"/>
    <m/>
  </r>
  <r>
    <x v="481"/>
    <s v="Albury"/>
    <x v="12"/>
    <x v="56"/>
    <x v="5"/>
    <s v="NA"/>
    <s v="NA"/>
    <s v="SSE"/>
    <n v="13"/>
    <s v="NE"/>
    <s v="SE"/>
    <n v="2"/>
    <n v="6"/>
    <n v="100"/>
    <n v="84"/>
    <n v="1024"/>
    <n v="1024.0999999999999"/>
    <n v="8"/>
    <n v="7"/>
    <n v="4.3"/>
    <n v="11.1"/>
    <s v="Yes"/>
    <n v="0"/>
    <s v="No"/>
    <m/>
  </r>
  <r>
    <x v="481"/>
    <s v="Nuriootpa"/>
    <x v="44"/>
    <x v="42"/>
    <x v="5"/>
    <n v="0.8"/>
    <n v="1.6"/>
    <s v="NE"/>
    <n v="13"/>
    <s v="NA"/>
    <s v="WSW"/>
    <n v="0"/>
    <n v="2"/>
    <n v="100"/>
    <n v="77"/>
    <n v="1025.9000000000001"/>
    <n v="1024.5999999999999"/>
    <n v="7"/>
    <s v="NA"/>
    <n v="8"/>
    <n v="12.3"/>
    <s v="Yes"/>
    <n v="0.1"/>
    <s v="No"/>
    <m/>
  </r>
  <r>
    <x v="482"/>
    <s v="Penrith"/>
    <x v="80"/>
    <x v="9"/>
    <x v="0"/>
    <s v="NA"/>
    <s v="NA"/>
    <s v="W"/>
    <n v="11"/>
    <s v="NA"/>
    <s v="E"/>
    <n v="0"/>
    <n v="4"/>
    <n v="96"/>
    <n v="67"/>
    <s v="NA"/>
    <s v="NA"/>
    <s v="NA"/>
    <s v="NA"/>
    <n v="7.2"/>
    <n v="14.7"/>
    <s v="No"/>
    <n v="0"/>
    <s v="No"/>
    <m/>
  </r>
  <r>
    <x v="482"/>
    <s v="Albury"/>
    <x v="96"/>
    <x v="183"/>
    <x v="0"/>
    <s v="NA"/>
    <s v="NA"/>
    <s v="SSE"/>
    <n v="13"/>
    <s v="S"/>
    <s v="SSE"/>
    <n v="6"/>
    <n v="6"/>
    <n v="100"/>
    <n v="88"/>
    <n v="1027.5999999999999"/>
    <n v="1025.2"/>
    <n v="7"/>
    <n v="8"/>
    <n v="2.9"/>
    <n v="8.6"/>
    <s v="No"/>
    <n v="0"/>
    <s v="No"/>
    <m/>
  </r>
  <r>
    <x v="482"/>
    <s v="Richmond"/>
    <x v="57"/>
    <x v="45"/>
    <x v="0"/>
    <n v="1.6"/>
    <s v="NA"/>
    <s v="NE"/>
    <n v="13"/>
    <s v="NA"/>
    <s v="NE"/>
    <n v="0"/>
    <n v="7"/>
    <n v="97"/>
    <n v="70"/>
    <n v="1027.5999999999999"/>
    <n v="1023.9"/>
    <s v="NA"/>
    <s v="NA"/>
    <n v="6.6"/>
    <n v="14.5"/>
    <s v="No"/>
    <n v="0"/>
    <s v="No"/>
    <m/>
  </r>
  <r>
    <x v="482"/>
    <s v="Launceston"/>
    <x v="159"/>
    <x v="98"/>
    <x v="0"/>
    <s v="NA"/>
    <s v="NA"/>
    <s v="NW"/>
    <n v="13"/>
    <s v="NE"/>
    <s v="NNW"/>
    <n v="4"/>
    <n v="6"/>
    <n v="97"/>
    <n v="71"/>
    <s v="NA"/>
    <s v="NA"/>
    <s v="NA"/>
    <n v="8"/>
    <n v="0.1"/>
    <n v="10.199999999999999"/>
    <s v="No"/>
    <n v="0.4"/>
    <s v="No"/>
    <m/>
  </r>
  <r>
    <x v="482"/>
    <s v="BadgerysCreek"/>
    <x v="9"/>
    <x v="18"/>
    <x v="0"/>
    <s v="NA"/>
    <s v="NA"/>
    <s v="SW"/>
    <n v="15"/>
    <s v="WSW"/>
    <s v="WNW"/>
    <n v="7"/>
    <n v="2"/>
    <n v="95"/>
    <n v="67"/>
    <n v="1027.4000000000001"/>
    <n v="1024.2"/>
    <s v="NA"/>
    <s v="NA"/>
    <n v="8.1"/>
    <n v="14.5"/>
    <s v="No"/>
    <n v="0"/>
    <s v="No"/>
    <m/>
  </r>
  <r>
    <x v="483"/>
    <s v="Penrith"/>
    <x v="95"/>
    <x v="87"/>
    <x v="0"/>
    <s v="NA"/>
    <s v="NA"/>
    <s v="N"/>
    <n v="9"/>
    <s v="SW"/>
    <s v="NA"/>
    <n v="2"/>
    <n v="0"/>
    <n v="98"/>
    <n v="97"/>
    <s v="NA"/>
    <s v="NA"/>
    <s v="NA"/>
    <s v="NA"/>
    <n v="10.199999999999999"/>
    <n v="12"/>
    <s v="No"/>
    <n v="1.6"/>
    <s v="Yes"/>
    <m/>
  </r>
  <r>
    <x v="483"/>
    <s v="Launceston"/>
    <x v="56"/>
    <x v="154"/>
    <x v="3"/>
    <s v="NA"/>
    <s v="NA"/>
    <s v="ENE"/>
    <n v="9"/>
    <s v="NA"/>
    <s v="N"/>
    <n v="0"/>
    <n v="2"/>
    <n v="97"/>
    <n v="83"/>
    <s v="NA"/>
    <s v="NA"/>
    <n v="8"/>
    <n v="7"/>
    <n v="3.9"/>
    <n v="10.1"/>
    <s v="No"/>
    <n v="0.4"/>
    <s v="No"/>
    <m/>
  </r>
  <r>
    <x v="483"/>
    <s v="BadgerysCreek"/>
    <x v="121"/>
    <x v="93"/>
    <x v="0"/>
    <s v="NA"/>
    <s v="NA"/>
    <s v="WNW"/>
    <n v="13"/>
    <s v="WNW"/>
    <s v="NA"/>
    <n v="6"/>
    <n v="0"/>
    <n v="99"/>
    <n v="99"/>
    <n v="1023.3"/>
    <n v="1021.4"/>
    <s v="NA"/>
    <s v="NA"/>
    <n v="10.199999999999999"/>
    <n v="11.8"/>
    <s v="No"/>
    <n v="1.2"/>
    <s v="Yes"/>
    <m/>
  </r>
  <r>
    <x v="483"/>
    <s v="Richmond"/>
    <x v="128"/>
    <x v="94"/>
    <x v="0"/>
    <n v="0.8"/>
    <s v="NA"/>
    <s v="ESE"/>
    <n v="13"/>
    <s v="W"/>
    <s v="NA"/>
    <n v="6"/>
    <n v="0"/>
    <n v="98"/>
    <n v="97"/>
    <n v="1023.4"/>
    <n v="1021.3"/>
    <n v="5"/>
    <n v="8"/>
    <n v="10"/>
    <n v="11.6"/>
    <s v="No"/>
    <n v="3.6"/>
    <s v="Yes"/>
    <m/>
  </r>
  <r>
    <x v="484"/>
    <s v="Launceston"/>
    <x v="105"/>
    <x v="88"/>
    <x v="0"/>
    <s v="NA"/>
    <s v="NA"/>
    <s v="NNW"/>
    <n v="11"/>
    <s v="E"/>
    <s v="NNW"/>
    <n v="2"/>
    <n v="6"/>
    <n v="96"/>
    <n v="63"/>
    <s v="NA"/>
    <s v="NA"/>
    <n v="5"/>
    <s v="NA"/>
    <n v="-1.5"/>
    <n v="9.9"/>
    <s v="No"/>
    <n v="0"/>
    <s v="No"/>
    <m/>
  </r>
  <r>
    <x v="485"/>
    <s v="Penrith"/>
    <x v="57"/>
    <x v="21"/>
    <x v="2"/>
    <s v="NA"/>
    <s v="NA"/>
    <s v="WNW"/>
    <n v="9"/>
    <s v="NA"/>
    <s v="NA"/>
    <n v="0"/>
    <n v="0"/>
    <n v="98"/>
    <n v="53"/>
    <s v="NA"/>
    <s v="NA"/>
    <s v="NA"/>
    <s v="NA"/>
    <n v="3.3"/>
    <n v="16.100000000000001"/>
    <s v="No"/>
    <n v="0"/>
    <s v="No"/>
    <m/>
  </r>
  <r>
    <x v="485"/>
    <s v="Albury"/>
    <x v="185"/>
    <x v="111"/>
    <x v="0"/>
    <s v="NA"/>
    <s v="NA"/>
    <s v="SE"/>
    <n v="13"/>
    <s v="ESE"/>
    <s v="SE"/>
    <n v="6"/>
    <n v="7"/>
    <n v="97"/>
    <n v="54"/>
    <n v="1028.7"/>
    <n v="1023.3"/>
    <s v="NA"/>
    <s v="NA"/>
    <n v="0.5"/>
    <n v="11.4"/>
    <s v="No"/>
    <n v="2.4"/>
    <s v="Yes"/>
    <m/>
  </r>
  <r>
    <x v="486"/>
    <s v="Penrith"/>
    <x v="35"/>
    <x v="125"/>
    <x v="0"/>
    <s v="NA"/>
    <s v="NA"/>
    <s v="E"/>
    <n v="13"/>
    <s v="SSE"/>
    <s v="SSW"/>
    <n v="4"/>
    <n v="6"/>
    <n v="98"/>
    <n v="85"/>
    <s v="NA"/>
    <s v="NA"/>
    <s v="NA"/>
    <s v="NA"/>
    <n v="4.4000000000000004"/>
    <n v="10.9"/>
    <s v="No"/>
    <n v="1"/>
    <s v="No"/>
    <m/>
  </r>
  <r>
    <x v="486"/>
    <s v="BadgerysCreek"/>
    <x v="103"/>
    <x v="34"/>
    <x v="0"/>
    <s v="NA"/>
    <s v="NA"/>
    <s v="NNW"/>
    <n v="15"/>
    <s v="NA"/>
    <s v="NW"/>
    <n v="0"/>
    <n v="6"/>
    <n v="100"/>
    <n v="78"/>
    <n v="1021.4"/>
    <n v="1015.3"/>
    <s v="NA"/>
    <s v="NA"/>
    <n v="4"/>
    <n v="11.6"/>
    <s v="No"/>
    <n v="0.4"/>
    <s v="No"/>
    <m/>
  </r>
  <r>
    <x v="487"/>
    <s v="Perth"/>
    <x v="151"/>
    <x v="43"/>
    <x v="7"/>
    <n v="1.4"/>
    <n v="1.2"/>
    <s v="NNE"/>
    <n v="13"/>
    <s v="SE"/>
    <s v="NNE"/>
    <n v="7"/>
    <n v="4"/>
    <n v="99"/>
    <n v="71"/>
    <n v="1024.5"/>
    <n v="1022"/>
    <n v="6"/>
    <n v="7"/>
    <n v="8.6999999999999993"/>
    <n v="14.6"/>
    <s v="Yes"/>
    <n v="3.6"/>
    <s v="Yes"/>
    <m/>
  </r>
  <r>
    <x v="488"/>
    <s v="Albury"/>
    <x v="131"/>
    <x v="57"/>
    <x v="54"/>
    <s v="NA"/>
    <s v="NA"/>
    <s v="W"/>
    <n v="13"/>
    <s v="NA"/>
    <s v="SSE"/>
    <n v="0"/>
    <n v="7"/>
    <n v="100"/>
    <n v="80"/>
    <n v="1019.4"/>
    <n v="1016.5"/>
    <n v="8"/>
    <n v="8"/>
    <n v="6.3"/>
    <n v="10.5"/>
    <s v="Yes"/>
    <n v="6.6"/>
    <s v="Yes"/>
    <m/>
  </r>
  <r>
    <x v="489"/>
    <s v="Launceston"/>
    <x v="157"/>
    <x v="182"/>
    <x v="3"/>
    <s v="NA"/>
    <s v="NA"/>
    <s v="NNW"/>
    <n v="9"/>
    <s v="ENE"/>
    <s v="NNW"/>
    <n v="6"/>
    <n v="2"/>
    <n v="98"/>
    <n v="81"/>
    <s v="NA"/>
    <s v="NA"/>
    <n v="8"/>
    <n v="3"/>
    <n v="3.8"/>
    <n v="9.6999999999999993"/>
    <s v="No"/>
    <n v="0.4"/>
    <s v="No"/>
    <m/>
  </r>
  <r>
    <x v="490"/>
    <s v="Brisbane"/>
    <x v="125"/>
    <x v="72"/>
    <x v="2"/>
    <n v="1.8"/>
    <n v="7.8"/>
    <s v="WSW"/>
    <n v="13"/>
    <s v="SSW"/>
    <s v="ENE"/>
    <n v="2"/>
    <n v="4"/>
    <n v="60"/>
    <n v="33"/>
    <n v="1022.8"/>
    <n v="1019.7"/>
    <n v="2"/>
    <n v="7"/>
    <n v="14"/>
    <n v="20.8"/>
    <s v="No"/>
    <n v="0"/>
    <s v="No"/>
    <m/>
  </r>
  <r>
    <x v="491"/>
    <s v="Watsonia"/>
    <x v="76"/>
    <x v="24"/>
    <x v="2"/>
    <n v="2.2000000000000002"/>
    <n v="5.2"/>
    <s v="N"/>
    <n v="9"/>
    <s v="E"/>
    <s v="SW"/>
    <n v="2"/>
    <n v="6"/>
    <n v="100"/>
    <n v="70"/>
    <n v="1032.8"/>
    <n v="1032.5999999999999"/>
    <n v="6"/>
    <n v="7"/>
    <n v="6.9"/>
    <n v="11.7"/>
    <s v="No"/>
    <n v="0"/>
    <s v="No"/>
    <m/>
  </r>
  <r>
    <x v="491"/>
    <s v="Albury"/>
    <x v="18"/>
    <x v="52"/>
    <x v="0"/>
    <s v="NA"/>
    <s v="NA"/>
    <s v="SSW"/>
    <n v="15"/>
    <s v="ESE"/>
    <s v="S"/>
    <n v="6"/>
    <n v="4"/>
    <n v="100"/>
    <n v="72"/>
    <n v="1033.5999999999999"/>
    <n v="1032.4000000000001"/>
    <n v="8"/>
    <n v="8"/>
    <n v="4.3"/>
    <n v="12.6"/>
    <s v="No"/>
    <n v="0.2"/>
    <s v="No"/>
    <m/>
  </r>
  <r>
    <x v="492"/>
    <s v="Launceston"/>
    <x v="88"/>
    <x v="111"/>
    <x v="0"/>
    <s v="NA"/>
    <s v="NA"/>
    <s v="E"/>
    <n v="6"/>
    <s v="NA"/>
    <s v="N"/>
    <n v="0"/>
    <n v="2"/>
    <n v="97"/>
    <n v="69"/>
    <s v="NA"/>
    <s v="NA"/>
    <n v="2"/>
    <n v="5"/>
    <n v="0.2"/>
    <n v="9.8000000000000007"/>
    <s v="No"/>
    <n v="0"/>
    <s v="No"/>
    <m/>
  </r>
  <r>
    <x v="492"/>
    <s v="Albury"/>
    <x v="56"/>
    <x v="79"/>
    <x v="2"/>
    <s v="NA"/>
    <s v="NA"/>
    <s v="E"/>
    <n v="13"/>
    <s v="NA"/>
    <s v="E"/>
    <n v="0"/>
    <n v="6"/>
    <n v="91"/>
    <n v="58"/>
    <n v="1035.8"/>
    <n v="1031.7"/>
    <s v="NA"/>
    <s v="NA"/>
    <n v="4.0999999999999996"/>
    <n v="13"/>
    <s v="No"/>
    <n v="0.2"/>
    <s v="No"/>
    <m/>
  </r>
  <r>
    <x v="493"/>
    <s v="Albury"/>
    <x v="108"/>
    <x v="87"/>
    <x v="2"/>
    <s v="NA"/>
    <s v="NA"/>
    <s v="ESE"/>
    <n v="15"/>
    <s v="NA"/>
    <s v="ESE"/>
    <n v="0"/>
    <n v="9"/>
    <n v="100"/>
    <n v="71"/>
    <n v="1028.8"/>
    <n v="1023.4"/>
    <n v="1"/>
    <s v="NA"/>
    <n v="3.6"/>
    <n v="11.8"/>
    <s v="No"/>
    <n v="0.2"/>
    <s v="No"/>
    <m/>
  </r>
  <r>
    <x v="494"/>
    <s v="Penrith"/>
    <x v="81"/>
    <x v="95"/>
    <x v="0"/>
    <s v="NA"/>
    <s v="NA"/>
    <s v="NNE"/>
    <n v="13"/>
    <s v="N"/>
    <s v="NNE"/>
    <n v="2"/>
    <n v="4"/>
    <n v="77"/>
    <n v="40"/>
    <s v="NA"/>
    <s v="NA"/>
    <s v="NA"/>
    <s v="NA"/>
    <n v="8.9"/>
    <n v="16.399999999999999"/>
    <s v="No"/>
    <n v="0"/>
    <s v="No"/>
    <m/>
  </r>
  <r>
    <x v="494"/>
    <s v="BadgerysCreek"/>
    <x v="71"/>
    <x v="68"/>
    <x v="0"/>
    <s v="NA"/>
    <s v="NA"/>
    <s v="N"/>
    <n v="15"/>
    <s v="WSW"/>
    <s v="N"/>
    <n v="2"/>
    <n v="7"/>
    <n v="76"/>
    <n v="40"/>
    <n v="1024.0999999999999"/>
    <n v="1020.6"/>
    <s v="NA"/>
    <s v="NA"/>
    <n v="8.6"/>
    <n v="16"/>
    <s v="No"/>
    <n v="0"/>
    <s v="No"/>
    <m/>
  </r>
  <r>
    <x v="495"/>
    <s v="BadgerysCreek"/>
    <x v="157"/>
    <x v="131"/>
    <x v="0"/>
    <s v="NA"/>
    <s v="NA"/>
    <s v="NNE"/>
    <n v="13"/>
    <s v="NNW"/>
    <s v="NE"/>
    <n v="4"/>
    <n v="4"/>
    <n v="97"/>
    <n v="53"/>
    <n v="1021.2"/>
    <n v="1017.1"/>
    <s v="NA"/>
    <s v="NA"/>
    <n v="7.1"/>
    <n v="15.8"/>
    <s v="No"/>
    <n v="0"/>
    <s v="No"/>
    <m/>
  </r>
  <r>
    <x v="495"/>
    <s v="Penrith"/>
    <x v="80"/>
    <x v="67"/>
    <x v="0"/>
    <s v="NA"/>
    <s v="NA"/>
    <s v="WNW"/>
    <n v="13"/>
    <s v="NA"/>
    <s v="WSW"/>
    <n v="0"/>
    <n v="6"/>
    <n v="98"/>
    <n v="59"/>
    <s v="NA"/>
    <s v="NA"/>
    <s v="NA"/>
    <s v="NA"/>
    <n v="7.3"/>
    <n v="16.600000000000001"/>
    <s v="No"/>
    <n v="0.2"/>
    <s v="No"/>
    <m/>
  </r>
  <r>
    <x v="496"/>
    <s v="Albury"/>
    <x v="89"/>
    <x v="27"/>
    <x v="2"/>
    <s v="NA"/>
    <s v="NA"/>
    <s v="E"/>
    <n v="13"/>
    <s v="NA"/>
    <s v="SSE"/>
    <n v="0"/>
    <n v="6"/>
    <n v="89"/>
    <n v="51"/>
    <n v="1025.3"/>
    <n v="1023"/>
    <s v="NA"/>
    <s v="NA"/>
    <n v="2"/>
    <n v="11.8"/>
    <s v="No"/>
    <n v="0.2"/>
    <s v="No"/>
    <m/>
  </r>
  <r>
    <x v="497"/>
    <s v="Penrith"/>
    <x v="39"/>
    <x v="12"/>
    <x v="0"/>
    <s v="NA"/>
    <s v="NA"/>
    <s v="NNW"/>
    <n v="11"/>
    <s v="N"/>
    <s v="NNE"/>
    <n v="4"/>
    <n v="2"/>
    <n v="95"/>
    <n v="35"/>
    <s v="NA"/>
    <s v="NA"/>
    <s v="NA"/>
    <s v="NA"/>
    <n v="4.5999999999999996"/>
    <n v="18.2"/>
    <s v="No"/>
    <n v="0"/>
    <s v="No"/>
    <m/>
  </r>
  <r>
    <x v="497"/>
    <s v="BadgerysCreek"/>
    <x v="108"/>
    <x v="69"/>
    <x v="0"/>
    <s v="NA"/>
    <s v="NA"/>
    <s v="NE"/>
    <n v="13"/>
    <s v="W"/>
    <s v="NNE"/>
    <n v="6"/>
    <n v="6"/>
    <n v="93"/>
    <n v="34"/>
    <n v="1024.4000000000001"/>
    <n v="1019"/>
    <s v="NA"/>
    <s v="NA"/>
    <n v="5.4"/>
    <n v="16.7"/>
    <s v="No"/>
    <n v="0"/>
    <s v="No"/>
    <m/>
  </r>
  <r>
    <x v="498"/>
    <s v="Launceston"/>
    <x v="98"/>
    <x v="1"/>
    <x v="45"/>
    <s v="NA"/>
    <s v="NA"/>
    <s v="SSE"/>
    <n v="11"/>
    <s v="NNE"/>
    <s v="SE"/>
    <n v="2"/>
    <n v="4"/>
    <n v="98"/>
    <n v="48"/>
    <s v="NA"/>
    <s v="NA"/>
    <s v="NA"/>
    <s v="NA"/>
    <n v="3.2"/>
    <n v="12.6"/>
    <s v="Yes"/>
    <n v="0"/>
    <s v="No"/>
    <m/>
  </r>
  <r>
    <x v="499"/>
    <s v="Albury"/>
    <x v="87"/>
    <x v="19"/>
    <x v="5"/>
    <s v="NA"/>
    <s v="NA"/>
    <s v="SW"/>
    <n v="15"/>
    <s v="NA"/>
    <s v="WNW"/>
    <n v="0"/>
    <n v="7"/>
    <n v="100"/>
    <n v="55"/>
    <n v="1027"/>
    <n v="1025"/>
    <n v="8"/>
    <s v="NA"/>
    <n v="5.3"/>
    <n v="14.3"/>
    <s v="Yes"/>
    <n v="0.2"/>
    <s v="No"/>
    <m/>
  </r>
  <r>
    <x v="500"/>
    <s v="Watsonia"/>
    <x v="54"/>
    <x v="71"/>
    <x v="0"/>
    <n v="1.6"/>
    <n v="5.2"/>
    <s v="ENE"/>
    <n v="11"/>
    <s v="NA"/>
    <s v="SE"/>
    <n v="0"/>
    <n v="4"/>
    <n v="100"/>
    <n v="68"/>
    <n v="1027"/>
    <n v="1022.9"/>
    <n v="8"/>
    <n v="4"/>
    <n v="5.3"/>
    <n v="11.6"/>
    <s v="No"/>
    <n v="0"/>
    <s v="No"/>
    <m/>
  </r>
  <r>
    <x v="500"/>
    <s v="Melbourne"/>
    <x v="81"/>
    <x v="46"/>
    <x v="0"/>
    <n v="1.6"/>
    <n v="5.2"/>
    <s v="NNE"/>
    <n v="13"/>
    <s v="NE"/>
    <s v="NA"/>
    <n v="2"/>
    <n v="0"/>
    <n v="100"/>
    <n v="61"/>
    <n v="1027.0999999999999"/>
    <n v="1023"/>
    <n v="8"/>
    <n v="4"/>
    <n v="5.6"/>
    <n v="12.8"/>
    <s v="No"/>
    <n v="0"/>
    <s v="No"/>
    <m/>
  </r>
  <r>
    <x v="501"/>
    <s v="Watsonia"/>
    <x v="55"/>
    <x v="184"/>
    <x v="0"/>
    <n v="1.6"/>
    <n v="0"/>
    <s v="ENE"/>
    <n v="13"/>
    <s v="NA"/>
    <s v="E"/>
    <n v="0"/>
    <n v="4"/>
    <n v="100"/>
    <n v="100"/>
    <n v="1017.8"/>
    <n v="1011.2"/>
    <n v="7"/>
    <n v="8"/>
    <n v="1.7"/>
    <n v="7.4"/>
    <s v="No"/>
    <n v="7.8"/>
    <s v="Yes"/>
    <m/>
  </r>
  <r>
    <x v="502"/>
    <s v="BadgerysCreek"/>
    <x v="54"/>
    <x v="145"/>
    <x v="0"/>
    <s v="NA"/>
    <s v="NA"/>
    <s v="NNE"/>
    <n v="15"/>
    <s v="WSW"/>
    <s v="NNE"/>
    <n v="4"/>
    <n v="7"/>
    <n v="100"/>
    <n v="36"/>
    <n v="1020.2"/>
    <n v="1014.9"/>
    <s v="NA"/>
    <s v="NA"/>
    <n v="8.1"/>
    <n v="20.8"/>
    <s v="No"/>
    <n v="0.2"/>
    <s v="No"/>
    <m/>
  </r>
  <r>
    <x v="503"/>
    <s v="Penrith"/>
    <x v="6"/>
    <x v="51"/>
    <x v="0"/>
    <s v="NA"/>
    <s v="NA"/>
    <s v="NW"/>
    <n v="9"/>
    <s v="NA"/>
    <s v="NW"/>
    <n v="0"/>
    <n v="6"/>
    <n v="85"/>
    <n v="69"/>
    <s v="NA"/>
    <s v="NA"/>
    <s v="NA"/>
    <s v="NA"/>
    <n v="8.6"/>
    <n v="13.6"/>
    <s v="No"/>
    <n v="0"/>
    <s v="No"/>
    <m/>
  </r>
  <r>
    <x v="504"/>
    <s v="BadgerysCreek"/>
    <x v="12"/>
    <x v="105"/>
    <x v="0"/>
    <s v="NA"/>
    <s v="NA"/>
    <s v="NNE"/>
    <n v="13"/>
    <s v="NA"/>
    <s v="ESE"/>
    <n v="0"/>
    <n v="4"/>
    <n v="80"/>
    <n v="36"/>
    <n v="1020.6"/>
    <n v="1015.4"/>
    <s v="NA"/>
    <s v="NA"/>
    <n v="10.6"/>
    <n v="21.3"/>
    <s v="No"/>
    <n v="0"/>
    <s v="No"/>
    <m/>
  </r>
  <r>
    <x v="505"/>
    <s v="Penrith"/>
    <x v="134"/>
    <x v="157"/>
    <x v="0"/>
    <s v="NA"/>
    <s v="NA"/>
    <s v="NW"/>
    <n v="13"/>
    <s v="NW"/>
    <s v="W"/>
    <n v="4"/>
    <n v="2"/>
    <n v="96"/>
    <n v="31"/>
    <s v="NA"/>
    <s v="NA"/>
    <s v="NA"/>
    <s v="NA"/>
    <n v="9"/>
    <n v="21.5"/>
    <s v="No"/>
    <n v="0"/>
    <s v="No"/>
    <m/>
  </r>
  <r>
    <x v="505"/>
    <s v="BadgerysCreek"/>
    <x v="87"/>
    <x v="148"/>
    <x v="0"/>
    <s v="NA"/>
    <s v="NA"/>
    <s v="NNE"/>
    <n v="15"/>
    <s v="NNE"/>
    <s v="NNE"/>
    <n v="4"/>
    <n v="6"/>
    <n v="80"/>
    <n v="31"/>
    <n v="1021.6"/>
    <n v="1017.4"/>
    <s v="NA"/>
    <s v="NA"/>
    <n v="9.9"/>
    <n v="21"/>
    <s v="No"/>
    <n v="0"/>
    <s v="No"/>
    <m/>
  </r>
  <r>
    <x v="506"/>
    <s v="MountGinini"/>
    <x v="59"/>
    <x v="185"/>
    <x v="55"/>
    <s v="NA"/>
    <s v="NA"/>
    <s v="WSW"/>
    <n v="2"/>
    <s v="NA"/>
    <s v="NA"/>
    <n v="0"/>
    <n v="0"/>
    <n v="98"/>
    <n v="98"/>
    <s v="NA"/>
    <s v="NA"/>
    <s v="NA"/>
    <s v="NA"/>
    <n v="-2"/>
    <n v="-2"/>
    <s v="Yes"/>
    <n v="0"/>
    <s v="No"/>
    <m/>
  </r>
  <r>
    <x v="507"/>
    <s v="BadgerysCreek"/>
    <x v="123"/>
    <x v="4"/>
    <x v="0"/>
    <s v="NA"/>
    <s v="NA"/>
    <s v="SW"/>
    <n v="15"/>
    <s v="ESE"/>
    <s v="NNE"/>
    <n v="2"/>
    <n v="2"/>
    <n v="69"/>
    <n v="27"/>
    <n v="1020.4"/>
    <n v="1014.9"/>
    <s v="NA"/>
    <s v="NA"/>
    <n v="12.9"/>
    <n v="24"/>
    <s v="No"/>
    <n v="0"/>
    <s v="No"/>
    <m/>
  </r>
  <r>
    <x v="508"/>
    <s v="Launceston"/>
    <x v="11"/>
    <x v="69"/>
    <x v="0"/>
    <s v="NA"/>
    <s v="NA"/>
    <s v="E"/>
    <n v="13"/>
    <s v="ENE"/>
    <s v="W"/>
    <n v="6"/>
    <n v="6"/>
    <n v="91"/>
    <n v="57"/>
    <s v="NA"/>
    <s v="NA"/>
    <n v="8"/>
    <s v="NA"/>
    <n v="8.8000000000000007"/>
    <n v="17"/>
    <s v="No"/>
    <n v="0"/>
    <s v="No"/>
    <m/>
  </r>
  <r>
    <x v="509"/>
    <s v="Launceston"/>
    <x v="17"/>
    <x v="101"/>
    <x v="2"/>
    <s v="NA"/>
    <s v="NA"/>
    <s v="SSE"/>
    <n v="11"/>
    <s v="E"/>
    <s v="N"/>
    <n v="4"/>
    <n v="6"/>
    <n v="98"/>
    <n v="71"/>
    <s v="NA"/>
    <s v="NA"/>
    <n v="8"/>
    <s v="NA"/>
    <n v="11"/>
    <n v="17.8"/>
    <s v="No"/>
    <n v="0.2"/>
    <s v="No"/>
    <m/>
  </r>
  <r>
    <x v="510"/>
    <s v="Launceston"/>
    <x v="81"/>
    <x v="129"/>
    <x v="0"/>
    <s v="NA"/>
    <s v="NA"/>
    <s v="NNW"/>
    <n v="13"/>
    <s v="SSW"/>
    <s v="NNW"/>
    <n v="4"/>
    <n v="6"/>
    <n v="88"/>
    <n v="39"/>
    <s v="NA"/>
    <s v="NA"/>
    <s v="NA"/>
    <s v="NA"/>
    <n v="7.5"/>
    <n v="19"/>
    <s v="No"/>
    <n v="0"/>
    <s v="No"/>
    <m/>
  </r>
  <r>
    <x v="511"/>
    <s v="Penrith"/>
    <x v="136"/>
    <x v="186"/>
    <x v="0"/>
    <s v="NA"/>
    <s v="NA"/>
    <s v="ENE"/>
    <n v="13"/>
    <s v="NNW"/>
    <s v="S"/>
    <n v="4"/>
    <n v="4"/>
    <n v="83"/>
    <n v="25"/>
    <s v="NA"/>
    <s v="NA"/>
    <s v="NA"/>
    <s v="NA"/>
    <n v="14.5"/>
    <n v="24.3"/>
    <s v="No"/>
    <n v="0"/>
    <s v="No"/>
    <m/>
  </r>
  <r>
    <x v="512"/>
    <s v="BadgerysCreek"/>
    <x v="190"/>
    <x v="14"/>
    <x v="0"/>
    <s v="NA"/>
    <s v="NA"/>
    <s v="NE"/>
    <n v="9"/>
    <s v="NNW"/>
    <s v="NNE"/>
    <n v="2"/>
    <n v="4"/>
    <n v="81"/>
    <n v="56"/>
    <n v="1023.5"/>
    <n v="1019"/>
    <s v="NA"/>
    <s v="NA"/>
    <n v="13.6"/>
    <n v="20.399999999999999"/>
    <s v="No"/>
    <n v="0"/>
    <s v="No"/>
    <m/>
  </r>
  <r>
    <x v="512"/>
    <s v="Penrith"/>
    <x v="29"/>
    <x v="153"/>
    <x v="0"/>
    <s v="NA"/>
    <s v="NA"/>
    <s v="NW"/>
    <n v="11"/>
    <s v="NA"/>
    <s v="NA"/>
    <n v="0"/>
    <n v="0"/>
    <n v="79"/>
    <n v="56"/>
    <s v="NA"/>
    <s v="NA"/>
    <s v="NA"/>
    <s v="NA"/>
    <n v="15.3"/>
    <n v="21.1"/>
    <s v="No"/>
    <n v="0"/>
    <s v="No"/>
    <m/>
  </r>
  <r>
    <x v="512"/>
    <s v="Richmond"/>
    <x v="111"/>
    <x v="150"/>
    <x v="2"/>
    <n v="2"/>
    <s v="NA"/>
    <s v="WSW"/>
    <n v="11"/>
    <s v="NA"/>
    <s v="SW"/>
    <n v="0"/>
    <n v="6"/>
    <n v="84"/>
    <n v="63"/>
    <n v="1023.3"/>
    <n v="1018.8"/>
    <s v="NA"/>
    <s v="NA"/>
    <n v="14"/>
    <n v="20.3"/>
    <s v="No"/>
    <n v="0"/>
    <s v="No"/>
    <m/>
  </r>
  <r>
    <x v="513"/>
    <s v="Penrith"/>
    <x v="190"/>
    <x v="187"/>
    <x v="0"/>
    <s v="NA"/>
    <s v="NA"/>
    <s v="NE"/>
    <n v="13"/>
    <s v="S"/>
    <s v="N"/>
    <n v="4"/>
    <n v="4"/>
    <n v="86"/>
    <n v="34"/>
    <s v="NA"/>
    <s v="NA"/>
    <s v="NA"/>
    <s v="NA"/>
    <n v="12.1"/>
    <n v="25.6"/>
    <s v="No"/>
    <n v="0"/>
    <s v="No"/>
    <m/>
  </r>
  <r>
    <x v="514"/>
    <s v="Albury"/>
    <x v="100"/>
    <x v="69"/>
    <x v="0"/>
    <s v="NA"/>
    <s v="NA"/>
    <s v="WSW"/>
    <n v="15"/>
    <s v="SSW"/>
    <s v="SE"/>
    <n v="2"/>
    <n v="9"/>
    <n v="100"/>
    <n v="52"/>
    <n v="1025.5"/>
    <n v="1023.2"/>
    <n v="8"/>
    <s v="NA"/>
    <n v="6.3"/>
    <n v="15.9"/>
    <s v="No"/>
    <n v="0"/>
    <s v="No"/>
    <m/>
  </r>
  <r>
    <x v="515"/>
    <s v="Penrith"/>
    <x v="147"/>
    <x v="188"/>
    <x v="0"/>
    <s v="NA"/>
    <s v="NA"/>
    <s v="NNE"/>
    <n v="13"/>
    <s v="N"/>
    <s v="NNE"/>
    <n v="4"/>
    <n v="7"/>
    <n v="78"/>
    <n v="44"/>
    <s v="NA"/>
    <s v="NA"/>
    <s v="NA"/>
    <s v="NA"/>
    <n v="13.4"/>
    <n v="22.3"/>
    <s v="No"/>
    <n v="0"/>
    <s v="No"/>
    <m/>
  </r>
  <r>
    <x v="516"/>
    <s v="Albury"/>
    <x v="9"/>
    <x v="49"/>
    <x v="0"/>
    <s v="NA"/>
    <s v="NA"/>
    <s v="W"/>
    <n v="13"/>
    <s v="ENE"/>
    <s v="SSE"/>
    <n v="6"/>
    <n v="4"/>
    <n v="100"/>
    <n v="52"/>
    <n v="1026.4000000000001"/>
    <n v="1023.3"/>
    <n v="8"/>
    <s v="NA"/>
    <n v="6.8"/>
    <n v="16.899999999999999"/>
    <s v="No"/>
    <n v="0"/>
    <s v="No"/>
    <m/>
  </r>
  <r>
    <x v="517"/>
    <s v="Launceston"/>
    <x v="72"/>
    <x v="78"/>
    <x v="0"/>
    <s v="NA"/>
    <s v="NA"/>
    <s v="SSE"/>
    <n v="11"/>
    <s v="E"/>
    <s v="NW"/>
    <n v="4"/>
    <n v="4"/>
    <n v="90"/>
    <n v="66"/>
    <s v="NA"/>
    <s v="NA"/>
    <n v="8"/>
    <n v="8"/>
    <n v="8.6999999999999993"/>
    <n v="13"/>
    <s v="No"/>
    <n v="0"/>
    <s v="No"/>
    <m/>
  </r>
  <r>
    <x v="517"/>
    <s v="Tuggeranong"/>
    <x v="109"/>
    <x v="37"/>
    <x v="0"/>
    <s v="NA"/>
    <s v="NA"/>
    <s v="NW"/>
    <n v="13"/>
    <s v="W"/>
    <s v="NW"/>
    <n v="7"/>
    <n v="4"/>
    <n v="93"/>
    <n v="53"/>
    <n v="1031.0999999999999"/>
    <n v="1027.7"/>
    <s v="NA"/>
    <s v="NA"/>
    <n v="4.8"/>
    <n v="16.2"/>
    <s v="No"/>
    <n v="0"/>
    <s v="No"/>
    <m/>
  </r>
  <r>
    <x v="518"/>
    <s v="Penrith"/>
    <x v="104"/>
    <x v="100"/>
    <x v="2"/>
    <s v="NA"/>
    <s v="NA"/>
    <s v="WNW"/>
    <n v="11"/>
    <s v="SW"/>
    <s v="NA"/>
    <n v="2"/>
    <n v="0"/>
    <n v="98"/>
    <n v="58"/>
    <s v="NA"/>
    <s v="NA"/>
    <s v="NA"/>
    <s v="NA"/>
    <n v="11"/>
    <n v="20"/>
    <s v="No"/>
    <n v="0"/>
    <s v="No"/>
    <m/>
  </r>
  <r>
    <x v="518"/>
    <s v="BadgerysCreek"/>
    <x v="110"/>
    <x v="173"/>
    <x v="0"/>
    <s v="NA"/>
    <s v="NA"/>
    <s v="N"/>
    <n v="13"/>
    <s v="NA"/>
    <s v="N"/>
    <n v="0"/>
    <n v="6"/>
    <n v="93"/>
    <n v="48"/>
    <n v="1026.3"/>
    <n v="1021.8"/>
    <s v="NA"/>
    <s v="NA"/>
    <n v="11.1"/>
    <n v="20.399999999999999"/>
    <s v="No"/>
    <n v="0"/>
    <s v="No"/>
    <m/>
  </r>
  <r>
    <x v="519"/>
    <s v="Dartmoor"/>
    <x v="85"/>
    <x v="11"/>
    <x v="0"/>
    <s v="NA"/>
    <s v="NA"/>
    <s v="NNW"/>
    <n v="13"/>
    <s v="NA"/>
    <s v="NA"/>
    <n v="0"/>
    <n v="0"/>
    <n v="100"/>
    <n v="62"/>
    <n v="1030.7"/>
    <n v="1027.9000000000001"/>
    <s v="NA"/>
    <s v="NA"/>
    <n v="3.4"/>
    <n v="14.7"/>
    <s v="No"/>
    <n v="0.2"/>
    <s v="No"/>
    <m/>
  </r>
  <r>
    <x v="520"/>
    <s v="Dartmoor"/>
    <x v="41"/>
    <x v="149"/>
    <x v="2"/>
    <s v="NA"/>
    <s v="NA"/>
    <s v="NW"/>
    <n v="9"/>
    <s v="NA"/>
    <s v="NA"/>
    <n v="0"/>
    <n v="0"/>
    <n v="100"/>
    <n v="52"/>
    <n v="1028.2"/>
    <n v="1026.2"/>
    <s v="NA"/>
    <s v="NA"/>
    <n v="3.8"/>
    <n v="16.100000000000001"/>
    <s v="No"/>
    <n v="0"/>
    <s v="No"/>
    <m/>
  </r>
  <r>
    <x v="521"/>
    <s v="Launceston"/>
    <x v="0"/>
    <x v="1"/>
    <x v="0"/>
    <s v="NA"/>
    <s v="NA"/>
    <s v="E"/>
    <n v="7"/>
    <s v="NA"/>
    <s v="NNE"/>
    <n v="0"/>
    <n v="2"/>
    <n v="99"/>
    <n v="67"/>
    <s v="NA"/>
    <s v="NA"/>
    <n v="3"/>
    <s v="NA"/>
    <n v="1.8"/>
    <n v="13.4"/>
    <s v="No"/>
    <n v="0"/>
    <s v="No"/>
    <m/>
  </r>
  <r>
    <x v="521"/>
    <s v="Dartmoor"/>
    <x v="56"/>
    <x v="21"/>
    <x v="0"/>
    <s v="NA"/>
    <s v="NA"/>
    <s v="WSW"/>
    <n v="11"/>
    <s v="ENE"/>
    <s v="WNW"/>
    <n v="4"/>
    <n v="4"/>
    <n v="100"/>
    <n v="54"/>
    <n v="1025.8"/>
    <n v="1023.7"/>
    <s v="NA"/>
    <s v="NA"/>
    <n v="2.2999999999999998"/>
    <n v="16"/>
    <s v="No"/>
    <n v="0.8"/>
    <s v="No"/>
    <m/>
  </r>
  <r>
    <x v="521"/>
    <s v="Albury"/>
    <x v="67"/>
    <x v="25"/>
    <x v="0"/>
    <s v="NA"/>
    <s v="NA"/>
    <s v="SW"/>
    <n v="13"/>
    <s v="NA"/>
    <s v="E"/>
    <n v="0"/>
    <n v="2"/>
    <n v="80"/>
    <n v="49"/>
    <n v="1023.8"/>
    <n v="1021.2"/>
    <n v="8"/>
    <n v="1"/>
    <n v="9.1999999999999993"/>
    <n v="17.600000000000001"/>
    <s v="No"/>
    <n v="0"/>
    <s v="No"/>
    <m/>
  </r>
  <r>
    <x v="522"/>
    <s v="Launceston"/>
    <x v="38"/>
    <x v="41"/>
    <x v="0"/>
    <s v="NA"/>
    <s v="NA"/>
    <s v="E"/>
    <n v="11"/>
    <s v="ENE"/>
    <s v="E"/>
    <n v="2"/>
    <n v="4"/>
    <n v="98"/>
    <n v="70"/>
    <s v="NA"/>
    <s v="NA"/>
    <s v="NA"/>
    <n v="8"/>
    <n v="2.2000000000000002"/>
    <n v="12.2"/>
    <s v="No"/>
    <n v="0"/>
    <s v="No"/>
    <m/>
  </r>
  <r>
    <x v="523"/>
    <s v="Penrith"/>
    <x v="174"/>
    <x v="22"/>
    <x v="0"/>
    <s v="NA"/>
    <s v="NA"/>
    <s v="N"/>
    <n v="13"/>
    <s v="NA"/>
    <s v="WSW"/>
    <n v="0"/>
    <n v="7"/>
    <n v="98"/>
    <n v="93"/>
    <s v="NA"/>
    <s v="NA"/>
    <s v="NA"/>
    <s v="NA"/>
    <n v="9.4"/>
    <n v="13.1"/>
    <s v="No"/>
    <n v="2.4"/>
    <s v="Yes"/>
    <m/>
  </r>
  <r>
    <x v="524"/>
    <s v="Albury"/>
    <x v="24"/>
    <x v="90"/>
    <x v="39"/>
    <s v="NA"/>
    <s v="NA"/>
    <s v="ENE"/>
    <n v="11"/>
    <s v="ENE"/>
    <s v="SSW"/>
    <n v="6"/>
    <n v="4"/>
    <n v="100"/>
    <n v="74"/>
    <n v="1023.3"/>
    <n v="1022.2"/>
    <n v="8"/>
    <n v="8"/>
    <n v="11"/>
    <n v="14.4"/>
    <s v="Yes"/>
    <n v="0.2"/>
    <s v="No"/>
    <m/>
  </r>
  <r>
    <x v="524"/>
    <s v="Dartmoor"/>
    <x v="20"/>
    <x v="79"/>
    <x v="4"/>
    <s v="NA"/>
    <s v="NA"/>
    <s v="N"/>
    <n v="11"/>
    <s v="NNE"/>
    <s v="WNW"/>
    <n v="2"/>
    <n v="2"/>
    <n v="100"/>
    <n v="91"/>
    <n v="1022.6"/>
    <n v="1022.5"/>
    <s v="NA"/>
    <s v="NA"/>
    <n v="8.1999999999999993"/>
    <n v="12.9"/>
    <s v="Yes"/>
    <n v="0"/>
    <s v="No"/>
    <m/>
  </r>
  <r>
    <x v="524"/>
    <s v="Launceston"/>
    <x v="157"/>
    <x v="40"/>
    <x v="4"/>
    <s v="NA"/>
    <s v="NA"/>
    <s v="NW"/>
    <n v="13"/>
    <s v="NE"/>
    <s v="N"/>
    <n v="2"/>
    <n v="2"/>
    <n v="98"/>
    <n v="50"/>
    <s v="NA"/>
    <s v="NA"/>
    <n v="1"/>
    <s v="NA"/>
    <n v="4.8"/>
    <n v="15.5"/>
    <s v="Yes"/>
    <n v="0"/>
    <s v="No"/>
    <m/>
  </r>
  <r>
    <x v="525"/>
    <s v="Watsonia"/>
    <x v="60"/>
    <x v="131"/>
    <x v="2"/>
    <n v="1"/>
    <n v="8.5"/>
    <s v="SE"/>
    <n v="13"/>
    <s v="NA"/>
    <s v="W"/>
    <n v="0"/>
    <n v="6"/>
    <n v="100"/>
    <n v="59"/>
    <n v="1028.3"/>
    <n v="1025.3"/>
    <n v="1"/>
    <n v="1"/>
    <n v="3.6"/>
    <n v="15.7"/>
    <s v="No"/>
    <n v="0"/>
    <s v="No"/>
    <m/>
  </r>
  <r>
    <x v="526"/>
    <s v="BadgerysCreek"/>
    <x v="97"/>
    <x v="95"/>
    <x v="0"/>
    <s v="NA"/>
    <s v="NA"/>
    <s v="NNE"/>
    <n v="13"/>
    <s v="E"/>
    <s v="ENE"/>
    <n v="2"/>
    <n v="2"/>
    <n v="100"/>
    <n v="67"/>
    <n v="1014.9"/>
    <n v="1008.8"/>
    <s v="NA"/>
    <s v="NA"/>
    <n v="6.8"/>
    <n v="15.7"/>
    <s v="No"/>
    <n v="0"/>
    <s v="No"/>
    <m/>
  </r>
  <r>
    <x v="527"/>
    <s v="PearceRAAF"/>
    <x v="125"/>
    <x v="33"/>
    <x v="26"/>
    <s v="NA"/>
    <n v="1.6"/>
    <s v="NNE"/>
    <n v="13"/>
    <s v="ESE"/>
    <s v="WNW"/>
    <n v="4"/>
    <n v="7"/>
    <n v="95"/>
    <n v="58"/>
    <n v="1025.0999999999999"/>
    <n v="1023.9"/>
    <n v="8"/>
    <n v="3"/>
    <n v="10.7"/>
    <n v="16.899999999999999"/>
    <s v="Yes"/>
    <n v="0"/>
    <s v="No"/>
    <m/>
  </r>
  <r>
    <x v="527"/>
    <s v="Perth"/>
    <x v="142"/>
    <x v="8"/>
    <x v="22"/>
    <n v="1.6"/>
    <n v="1.6"/>
    <s v="SSE"/>
    <n v="13"/>
    <s v="SSE"/>
    <s v="SSE"/>
    <n v="2"/>
    <n v="4"/>
    <n v="98"/>
    <n v="56"/>
    <n v="1025.2"/>
    <n v="1023.8"/>
    <n v="7"/>
    <n v="7"/>
    <n v="10.7"/>
    <n v="16.899999999999999"/>
    <s v="Yes"/>
    <n v="0"/>
    <s v="No"/>
    <m/>
  </r>
  <r>
    <x v="528"/>
    <s v="Launceston"/>
    <x v="102"/>
    <x v="22"/>
    <x v="0"/>
    <s v="NA"/>
    <s v="NA"/>
    <s v="E"/>
    <n v="9"/>
    <s v="ESE"/>
    <s v="N"/>
    <n v="2"/>
    <n v="4"/>
    <n v="98"/>
    <n v="59"/>
    <s v="NA"/>
    <s v="NA"/>
    <s v="NA"/>
    <s v="NA"/>
    <n v="2.7"/>
    <n v="13"/>
    <s v="No"/>
    <n v="0"/>
    <s v="No"/>
    <m/>
  </r>
  <r>
    <x v="529"/>
    <s v="Albury"/>
    <x v="135"/>
    <x v="22"/>
    <x v="0"/>
    <s v="NA"/>
    <s v="NA"/>
    <s v="NW"/>
    <n v="11"/>
    <s v="NA"/>
    <s v="ESE"/>
    <n v="0"/>
    <n v="2"/>
    <n v="90"/>
    <n v="62"/>
    <n v="1030.4000000000001"/>
    <n v="1028.3"/>
    <s v="NA"/>
    <s v="NA"/>
    <n v="5.0999999999999996"/>
    <n v="12.9"/>
    <s v="No"/>
    <n v="0"/>
    <s v="No"/>
    <m/>
  </r>
  <r>
    <x v="530"/>
    <s v="Penrith"/>
    <x v="20"/>
    <x v="6"/>
    <x v="0"/>
    <s v="NA"/>
    <s v="NA"/>
    <s v="ENE"/>
    <n v="9"/>
    <s v="NA"/>
    <s v="ESE"/>
    <n v="0"/>
    <n v="4"/>
    <n v="89"/>
    <n v="54"/>
    <s v="NA"/>
    <s v="NA"/>
    <s v="NA"/>
    <s v="NA"/>
    <n v="11.2"/>
    <n v="17.7"/>
    <s v="No"/>
    <n v="0.2"/>
    <s v="No"/>
    <m/>
  </r>
  <r>
    <x v="530"/>
    <s v="Albury"/>
    <x v="102"/>
    <x v="19"/>
    <x v="0"/>
    <s v="NA"/>
    <s v="NA"/>
    <s v="ENE"/>
    <n v="15"/>
    <s v="NNW"/>
    <s v="NNW"/>
    <n v="7"/>
    <n v="9"/>
    <n v="100"/>
    <n v="51"/>
    <n v="1030.4000000000001"/>
    <n v="1027.8"/>
    <n v="1"/>
    <s v="NA"/>
    <n v="4.7"/>
    <n v="15.4"/>
    <s v="No"/>
    <n v="0.2"/>
    <s v="No"/>
    <m/>
  </r>
  <r>
    <x v="531"/>
    <s v="BadgerysCreek"/>
    <x v="123"/>
    <x v="58"/>
    <x v="0"/>
    <s v="NA"/>
    <s v="NA"/>
    <s v="N"/>
    <n v="13"/>
    <s v="NA"/>
    <s v="NNE"/>
    <n v="0"/>
    <n v="9"/>
    <n v="100"/>
    <n v="55"/>
    <n v="1029"/>
    <n v="1025.5"/>
    <s v="NA"/>
    <s v="NA"/>
    <n v="7.5"/>
    <n v="17.399999999999999"/>
    <s v="No"/>
    <n v="0"/>
    <s v="No"/>
    <m/>
  </r>
  <r>
    <x v="531"/>
    <s v="Penrith"/>
    <x v="134"/>
    <x v="65"/>
    <x v="2"/>
    <s v="NA"/>
    <s v="NA"/>
    <s v="WNW"/>
    <n v="13"/>
    <s v="NA"/>
    <s v="W"/>
    <n v="0"/>
    <n v="4"/>
    <n v="98"/>
    <n v="58"/>
    <s v="NA"/>
    <s v="NA"/>
    <s v="NA"/>
    <s v="NA"/>
    <n v="7.6"/>
    <n v="17.899999999999999"/>
    <s v="No"/>
    <n v="0"/>
    <s v="No"/>
    <m/>
  </r>
  <r>
    <x v="531"/>
    <s v="Perth"/>
    <x v="107"/>
    <x v="10"/>
    <x v="0"/>
    <n v="1.6"/>
    <n v="3.5"/>
    <s v="SE"/>
    <n v="13"/>
    <s v="SE"/>
    <s v="NE"/>
    <n v="7"/>
    <n v="6"/>
    <n v="98"/>
    <n v="58"/>
    <n v="1029.9000000000001"/>
    <n v="1027.9000000000001"/>
    <n v="3"/>
    <n v="7"/>
    <n v="13.5"/>
    <n v="19.399999999999999"/>
    <s v="No"/>
    <n v="0"/>
    <s v="No"/>
    <m/>
  </r>
  <r>
    <x v="532"/>
    <s v="Penrith"/>
    <x v="9"/>
    <x v="5"/>
    <x v="0"/>
    <s v="NA"/>
    <s v="NA"/>
    <s v="NW"/>
    <n v="11"/>
    <s v="NA"/>
    <s v="SW"/>
    <n v="0"/>
    <n v="4"/>
    <n v="98"/>
    <n v="42"/>
    <s v="NA"/>
    <s v="NA"/>
    <s v="NA"/>
    <s v="NA"/>
    <n v="5.8"/>
    <n v="18.7"/>
    <s v="No"/>
    <n v="0.2"/>
    <s v="No"/>
    <m/>
  </r>
  <r>
    <x v="533"/>
    <s v="Albury"/>
    <x v="41"/>
    <x v="80"/>
    <x v="0"/>
    <s v="NA"/>
    <s v="NA"/>
    <s v="ESE"/>
    <n v="13"/>
    <s v="ESE"/>
    <s v="N"/>
    <n v="7"/>
    <n v="2"/>
    <n v="100"/>
    <n v="53"/>
    <n v="1030"/>
    <n v="1027.7"/>
    <n v="8"/>
    <s v="NA"/>
    <n v="4.9000000000000004"/>
    <n v="13.7"/>
    <s v="No"/>
    <n v="0"/>
    <s v="No"/>
    <m/>
  </r>
  <r>
    <x v="534"/>
    <s v="Launceston"/>
    <x v="117"/>
    <x v="30"/>
    <x v="2"/>
    <s v="NA"/>
    <s v="NA"/>
    <s v="NW"/>
    <n v="9"/>
    <s v="NA"/>
    <s v="SW"/>
    <n v="0"/>
    <n v="2"/>
    <n v="99"/>
    <n v="47"/>
    <s v="NA"/>
    <s v="NA"/>
    <s v="NA"/>
    <s v="NA"/>
    <n v="2"/>
    <n v="14.5"/>
    <s v="No"/>
    <n v="0"/>
    <s v="No"/>
    <m/>
  </r>
  <r>
    <x v="534"/>
    <s v="Albury"/>
    <x v="187"/>
    <x v="27"/>
    <x v="0"/>
    <s v="NA"/>
    <s v="NA"/>
    <s v="ENE"/>
    <n v="13"/>
    <s v="N"/>
    <s v="SSE"/>
    <n v="6"/>
    <n v="4"/>
    <n v="94"/>
    <n v="48"/>
    <n v="1032.5"/>
    <n v="1030.0999999999999"/>
    <s v="NA"/>
    <s v="NA"/>
    <n v="3.9"/>
    <n v="12.4"/>
    <s v="No"/>
    <n v="0"/>
    <s v="No"/>
    <m/>
  </r>
  <r>
    <x v="535"/>
    <s v="BadgerysCreek"/>
    <x v="57"/>
    <x v="25"/>
    <x v="0"/>
    <s v="NA"/>
    <s v="NA"/>
    <s v="E"/>
    <n v="13"/>
    <s v="SW"/>
    <s v="NNE"/>
    <n v="2"/>
    <n v="4"/>
    <n v="92"/>
    <n v="43"/>
    <n v="1034.9000000000001"/>
    <n v="1031.5999999999999"/>
    <s v="NA"/>
    <s v="NA"/>
    <n v="8.8000000000000007"/>
    <n v="17.600000000000001"/>
    <s v="No"/>
    <n v="0"/>
    <s v="No"/>
    <m/>
  </r>
  <r>
    <x v="535"/>
    <s v="Penrith"/>
    <x v="42"/>
    <x v="65"/>
    <x v="0"/>
    <s v="NA"/>
    <s v="NA"/>
    <s v="E"/>
    <n v="13"/>
    <s v="NA"/>
    <s v="SE"/>
    <n v="0"/>
    <n v="6"/>
    <n v="98"/>
    <n v="46"/>
    <s v="NA"/>
    <s v="NA"/>
    <s v="NA"/>
    <s v="NA"/>
    <n v="5.6"/>
    <n v="17.600000000000001"/>
    <s v="No"/>
    <n v="0.2"/>
    <s v="No"/>
    <m/>
  </r>
  <r>
    <x v="535"/>
    <s v="Launceston"/>
    <x v="117"/>
    <x v="42"/>
    <x v="0"/>
    <s v="NA"/>
    <s v="NA"/>
    <s v="N"/>
    <n v="13"/>
    <s v="E"/>
    <s v="NNW"/>
    <n v="2"/>
    <n v="7"/>
    <n v="100"/>
    <n v="70"/>
    <s v="NA"/>
    <s v="NA"/>
    <s v="NA"/>
    <s v="NA"/>
    <n v="2.5"/>
    <n v="12.6"/>
    <s v="No"/>
    <n v="0.2"/>
    <s v="No"/>
    <m/>
  </r>
  <r>
    <x v="536"/>
    <s v="Launceston"/>
    <x v="42"/>
    <x v="79"/>
    <x v="2"/>
    <s v="NA"/>
    <s v="NA"/>
    <s v="ENE"/>
    <n v="9"/>
    <s v="ENE"/>
    <s v="N"/>
    <n v="6"/>
    <n v="2"/>
    <n v="98"/>
    <n v="68"/>
    <s v="NA"/>
    <s v="NA"/>
    <n v="8"/>
    <n v="8"/>
    <n v="7"/>
    <n v="12.5"/>
    <s v="No"/>
    <n v="0"/>
    <s v="No"/>
    <m/>
  </r>
  <r>
    <x v="536"/>
    <s v="Watsonia"/>
    <x v="45"/>
    <x v="54"/>
    <x v="0"/>
    <n v="0.6"/>
    <n v="0.7"/>
    <s v="E"/>
    <n v="11"/>
    <s v="ENE"/>
    <s v="NE"/>
    <n v="4"/>
    <n v="2"/>
    <n v="100"/>
    <n v="77"/>
    <n v="1032.5"/>
    <n v="1029.4000000000001"/>
    <n v="7"/>
    <n v="7"/>
    <n v="4.0999999999999996"/>
    <n v="11.1"/>
    <s v="No"/>
    <n v="0.2"/>
    <s v="No"/>
    <m/>
  </r>
  <r>
    <x v="536"/>
    <s v="Ballarat"/>
    <x v="87"/>
    <x v="82"/>
    <x v="0"/>
    <s v="NA"/>
    <s v="NA"/>
    <s v="SSE"/>
    <n v="13"/>
    <s v="E"/>
    <s v="N"/>
    <n v="6"/>
    <n v="9"/>
    <n v="99"/>
    <n v="63"/>
    <n v="1032.0999999999999"/>
    <n v="1029.4000000000001"/>
    <n v="4"/>
    <n v="8"/>
    <n v="2.6"/>
    <n v="10.3"/>
    <s v="No"/>
    <n v="0"/>
    <s v="No"/>
    <m/>
  </r>
  <r>
    <x v="536"/>
    <s v="Dartmoor"/>
    <x v="101"/>
    <x v="52"/>
    <x v="0"/>
    <s v="NA"/>
    <s v="NA"/>
    <s v="SE"/>
    <n v="13"/>
    <s v="NA"/>
    <s v="ESE"/>
    <n v="0"/>
    <n v="6"/>
    <n v="100"/>
    <n v="71"/>
    <n v="1031.9000000000001"/>
    <n v="1028.8"/>
    <s v="NA"/>
    <s v="NA"/>
    <n v="1.8"/>
    <n v="13.3"/>
    <s v="No"/>
    <n v="0.4"/>
    <s v="No"/>
    <m/>
  </r>
  <r>
    <x v="536"/>
    <s v="Brisbane"/>
    <x v="143"/>
    <x v="29"/>
    <x v="27"/>
    <n v="3"/>
    <n v="0"/>
    <s v="WSW"/>
    <n v="13"/>
    <s v="SSW"/>
    <s v="WSW"/>
    <n v="4"/>
    <n v="4"/>
    <n v="83"/>
    <n v="85"/>
    <n v="1028.4000000000001"/>
    <n v="1026"/>
    <n v="7"/>
    <n v="8"/>
    <n v="15.4"/>
    <n v="16.2"/>
    <s v="No"/>
    <n v="7.4"/>
    <s v="Yes"/>
    <m/>
  </r>
  <r>
    <x v="537"/>
    <s v="Brisbane"/>
    <x v="176"/>
    <x v="116"/>
    <x v="0"/>
    <n v="1.4"/>
    <n v="0.2"/>
    <s v="SW"/>
    <n v="11"/>
    <s v="NA"/>
    <s v="NE"/>
    <n v="0"/>
    <n v="4"/>
    <n v="85"/>
    <n v="72"/>
    <n v="1027.5999999999999"/>
    <n v="1024.7"/>
    <n v="8"/>
    <n v="7"/>
    <n v="18.2"/>
    <n v="22.1"/>
    <s v="No"/>
    <n v="6.4"/>
    <s v="Yes"/>
    <m/>
  </r>
  <r>
    <x v="537"/>
    <s v="Tuggeranong"/>
    <x v="90"/>
    <x v="71"/>
    <x v="0"/>
    <s v="NA"/>
    <s v="NA"/>
    <s v="NNE"/>
    <n v="13"/>
    <s v="NA"/>
    <s v="NW"/>
    <n v="0"/>
    <n v="4"/>
    <n v="95"/>
    <n v="38"/>
    <n v="1033"/>
    <n v="1030"/>
    <s v="NA"/>
    <s v="NA"/>
    <n v="0.8"/>
    <n v="12.4"/>
    <s v="No"/>
    <n v="0"/>
    <s v="No"/>
    <m/>
  </r>
  <r>
    <x v="537"/>
    <s v="Bendigo"/>
    <x v="187"/>
    <x v="52"/>
    <x v="0"/>
    <s v="NA"/>
    <s v="NA"/>
    <s v="NNW"/>
    <n v="13"/>
    <s v="SSE"/>
    <s v="SW"/>
    <n v="7"/>
    <n v="7"/>
    <n v="98"/>
    <n v="61"/>
    <n v="1033.0999999999999"/>
    <n v="1031.4000000000001"/>
    <s v="NA"/>
    <s v="NA"/>
    <n v="3.2"/>
    <n v="10.5"/>
    <s v="No"/>
    <n v="0"/>
    <s v="No"/>
    <m/>
  </r>
  <r>
    <x v="537"/>
    <s v="Albury"/>
    <x v="106"/>
    <x v="56"/>
    <x v="0"/>
    <s v="NA"/>
    <s v="NA"/>
    <s v="S"/>
    <n v="15"/>
    <s v="ESE"/>
    <s v="SSW"/>
    <n v="4"/>
    <n v="4"/>
    <n v="100"/>
    <n v="71"/>
    <n v="1033.8"/>
    <n v="1031.4000000000001"/>
    <n v="8"/>
    <s v="NA"/>
    <n v="5.5"/>
    <n v="10.8"/>
    <s v="No"/>
    <n v="0.2"/>
    <s v="No"/>
    <m/>
  </r>
  <r>
    <x v="538"/>
    <s v="Penrith"/>
    <x v="138"/>
    <x v="101"/>
    <x v="6"/>
    <s v="NA"/>
    <s v="NA"/>
    <s v="NE"/>
    <n v="11"/>
    <s v="NW"/>
    <s v="NW"/>
    <n v="4"/>
    <n v="4"/>
    <n v="98"/>
    <n v="64"/>
    <s v="NA"/>
    <s v="NA"/>
    <s v="NA"/>
    <s v="NA"/>
    <n v="9.4"/>
    <n v="17.8"/>
    <s v="No"/>
    <n v="0.2"/>
    <s v="No"/>
    <m/>
  </r>
  <r>
    <x v="538"/>
    <s v="Albury"/>
    <x v="1"/>
    <x v="73"/>
    <x v="0"/>
    <s v="NA"/>
    <s v="NA"/>
    <s v="ENE"/>
    <n v="13"/>
    <s v="NA"/>
    <s v="SE"/>
    <n v="0"/>
    <n v="9"/>
    <n v="100"/>
    <n v="64"/>
    <n v="1030.9000000000001"/>
    <n v="1027.8"/>
    <s v="NA"/>
    <s v="NA"/>
    <n v="4.7"/>
    <n v="13.1"/>
    <s v="No"/>
    <n v="0.2"/>
    <s v="No"/>
    <m/>
  </r>
  <r>
    <x v="539"/>
    <s v="Launceston"/>
    <x v="63"/>
    <x v="73"/>
    <x v="0"/>
    <s v="NA"/>
    <s v="NA"/>
    <s v="E"/>
    <n v="13"/>
    <s v="NA"/>
    <s v="WNW"/>
    <n v="0"/>
    <n v="4"/>
    <n v="100"/>
    <n v="66"/>
    <s v="NA"/>
    <s v="NA"/>
    <n v="8"/>
    <n v="5"/>
    <n v="2.8"/>
    <n v="13"/>
    <s v="No"/>
    <n v="0"/>
    <s v="No"/>
    <m/>
  </r>
  <r>
    <x v="540"/>
    <s v="Launceston"/>
    <x v="155"/>
    <x v="189"/>
    <x v="0"/>
    <s v="NA"/>
    <s v="NA"/>
    <s v="E"/>
    <n v="9"/>
    <s v="NA"/>
    <s v="SSE"/>
    <n v="0"/>
    <n v="2"/>
    <n v="100"/>
    <n v="82"/>
    <s v="NA"/>
    <s v="NA"/>
    <s v="NA"/>
    <n v="8"/>
    <n v="0.6"/>
    <n v="9.1"/>
    <s v="No"/>
    <n v="0"/>
    <s v="No"/>
    <m/>
  </r>
  <r>
    <x v="540"/>
    <s v="Watsonia"/>
    <x v="18"/>
    <x v="53"/>
    <x v="0"/>
    <n v="0.2"/>
    <n v="4.5"/>
    <s v="WSW"/>
    <n v="13"/>
    <s v="NE"/>
    <s v="SSW"/>
    <n v="4"/>
    <n v="6"/>
    <n v="100"/>
    <n v="67"/>
    <n v="1023.1"/>
    <n v="1020.7"/>
    <n v="7"/>
    <n v="7"/>
    <n v="3.4"/>
    <n v="10.6"/>
    <s v="No"/>
    <n v="0"/>
    <s v="No"/>
    <m/>
  </r>
  <r>
    <x v="540"/>
    <s v="Dartmoor"/>
    <x v="98"/>
    <x v="56"/>
    <x v="14"/>
    <s v="NA"/>
    <s v="NA"/>
    <s v="ESE"/>
    <n v="13"/>
    <s v="E"/>
    <s v="E"/>
    <n v="2"/>
    <n v="6"/>
    <n v="100"/>
    <n v="60"/>
    <n v="1024.3"/>
    <n v="1022.6"/>
    <s v="NA"/>
    <s v="NA"/>
    <n v="1.9"/>
    <n v="11.9"/>
    <s v="Yes"/>
    <n v="0"/>
    <s v="No"/>
    <m/>
  </r>
  <r>
    <x v="541"/>
    <s v="Launceston"/>
    <x v="156"/>
    <x v="22"/>
    <x v="0"/>
    <s v="NA"/>
    <s v="NA"/>
    <s v="E"/>
    <n v="11"/>
    <s v="NA"/>
    <s v="N"/>
    <n v="0"/>
    <n v="2"/>
    <n v="100"/>
    <n v="59"/>
    <s v="NA"/>
    <s v="NA"/>
    <s v="NA"/>
    <s v="NA"/>
    <n v="0.3"/>
    <n v="12.8"/>
    <s v="No"/>
    <n v="0"/>
    <s v="No"/>
    <m/>
  </r>
  <r>
    <x v="542"/>
    <s v="WaggaWagga"/>
    <x v="58"/>
    <x v="189"/>
    <x v="16"/>
    <s v="NA"/>
    <s v="NA"/>
    <s v="E"/>
    <n v="13"/>
    <s v="NA"/>
    <s v="W"/>
    <n v="0"/>
    <n v="2"/>
    <n v="100"/>
    <n v="88"/>
    <n v="1023.1"/>
    <n v="1020"/>
    <n v="8"/>
    <s v="NA"/>
    <n v="-0.6"/>
    <n v="7.2"/>
    <s v="NA"/>
    <s v="NA"/>
    <s v="NA"/>
    <m/>
  </r>
  <r>
    <x v="542"/>
    <s v="Launceston"/>
    <x v="88"/>
    <x v="81"/>
    <x v="0"/>
    <s v="NA"/>
    <s v="NA"/>
    <s v="NNW"/>
    <n v="13"/>
    <s v="NA"/>
    <s v="NNW"/>
    <n v="0"/>
    <n v="9"/>
    <n v="100"/>
    <n v="67"/>
    <s v="NA"/>
    <s v="NA"/>
    <s v="NA"/>
    <s v="NA"/>
    <n v="0.9"/>
    <n v="11.8"/>
    <s v="No"/>
    <n v="0"/>
    <s v="No"/>
    <m/>
  </r>
  <r>
    <x v="543"/>
    <s v="Launceston"/>
    <x v="135"/>
    <x v="183"/>
    <x v="0"/>
    <s v="NA"/>
    <s v="NA"/>
    <s v="NNW"/>
    <n v="9"/>
    <s v="NNE"/>
    <s v="N"/>
    <n v="4"/>
    <n v="7"/>
    <n v="100"/>
    <n v="100"/>
    <s v="NA"/>
    <s v="NA"/>
    <n v="8"/>
    <n v="4"/>
    <n v="3.1"/>
    <n v="7.9"/>
    <s v="No"/>
    <n v="3.4"/>
    <s v="Yes"/>
    <m/>
  </r>
  <r>
    <x v="543"/>
    <s v="Albury"/>
    <x v="189"/>
    <x v="182"/>
    <x v="2"/>
    <s v="NA"/>
    <s v="NA"/>
    <s v="NE"/>
    <n v="15"/>
    <s v="NA"/>
    <s v="SE"/>
    <n v="0"/>
    <n v="11"/>
    <n v="100"/>
    <n v="73"/>
    <n v="1019.7"/>
    <n v="1016.2"/>
    <n v="8"/>
    <n v="8"/>
    <n v="2.8"/>
    <n v="9.1"/>
    <s v="No"/>
    <n v="0.2"/>
    <s v="No"/>
    <m/>
  </r>
  <r>
    <x v="544"/>
    <s v="Launceston"/>
    <x v="135"/>
    <x v="76"/>
    <x v="3"/>
    <s v="NA"/>
    <s v="NA"/>
    <s v="NW"/>
    <n v="9"/>
    <s v="NA"/>
    <s v="WNW"/>
    <n v="0"/>
    <n v="6"/>
    <n v="100"/>
    <n v="100"/>
    <s v="NA"/>
    <s v="NA"/>
    <n v="8"/>
    <n v="8"/>
    <n v="3.7"/>
    <n v="10.5"/>
    <s v="No"/>
    <n v="0"/>
    <s v="No"/>
    <m/>
  </r>
  <r>
    <x v="545"/>
    <s v="Brisbane"/>
    <x v="162"/>
    <x v="138"/>
    <x v="0"/>
    <n v="2.8"/>
    <n v="4.8"/>
    <s v="W"/>
    <n v="9"/>
    <s v="SW"/>
    <s v="NA"/>
    <n v="2"/>
    <n v="0"/>
    <n v="75"/>
    <n v="44"/>
    <n v="1020"/>
    <n v="1016.7"/>
    <n v="7"/>
    <n v="7"/>
    <n v="13.6"/>
    <n v="23.1"/>
    <s v="No"/>
    <n v="0.8"/>
    <s v="No"/>
    <m/>
  </r>
  <r>
    <x v="546"/>
    <s v="Albury"/>
    <x v="72"/>
    <x v="41"/>
    <x v="0"/>
    <s v="NA"/>
    <s v="NA"/>
    <s v="S"/>
    <n v="15"/>
    <s v="NA"/>
    <s v="ESE"/>
    <n v="0"/>
    <n v="7"/>
    <n v="94"/>
    <n v="66"/>
    <n v="1021.1"/>
    <n v="1018.5"/>
    <n v="7"/>
    <n v="7"/>
    <n v="7.2"/>
    <n v="13"/>
    <s v="No"/>
    <n v="1.2"/>
    <s v="Yes"/>
    <m/>
  </r>
  <r>
    <x v="547"/>
    <s v="Penrith"/>
    <x v="14"/>
    <x v="14"/>
    <x v="0"/>
    <s v="NA"/>
    <s v="NA"/>
    <s v="W"/>
    <n v="13"/>
    <s v="NA"/>
    <s v="WSW"/>
    <n v="0"/>
    <n v="4"/>
    <n v="78"/>
    <n v="35"/>
    <s v="NA"/>
    <s v="NA"/>
    <s v="NA"/>
    <s v="NA"/>
    <n v="8.3000000000000007"/>
    <n v="19.8"/>
    <s v="No"/>
    <n v="0"/>
    <s v="No"/>
    <m/>
  </r>
  <r>
    <x v="547"/>
    <s v="Albury"/>
    <x v="80"/>
    <x v="18"/>
    <x v="0"/>
    <s v="NA"/>
    <s v="NA"/>
    <s v="E"/>
    <n v="15"/>
    <s v="N"/>
    <s v="ESE"/>
    <n v="2"/>
    <n v="7"/>
    <n v="100"/>
    <n v="62"/>
    <n v="1016.8"/>
    <n v="1012.5"/>
    <n v="5"/>
    <n v="7"/>
    <n v="7.7"/>
    <n v="14.9"/>
    <s v="No"/>
    <n v="3.4"/>
    <s v="Yes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s v="Canberra"/>
    <x v="0"/>
    <x v="0"/>
    <n v="0"/>
    <n v="1"/>
    <n v="4.7"/>
    <s v="N"/>
    <n v="13"/>
    <x v="0"/>
    <x v="0"/>
    <n v="6"/>
    <n v="9"/>
    <n v="97"/>
    <n v="70"/>
    <n v="1026.7"/>
    <n v="1023.5"/>
    <n v="5"/>
    <n v="7"/>
    <n v="4"/>
    <n v="15"/>
    <s v="No"/>
    <n v="0"/>
    <s v="No"/>
    <e v="#NAME?"/>
    <n v="3"/>
  </r>
  <r>
    <x v="1"/>
    <s v="Canberra"/>
    <x v="1"/>
    <x v="1"/>
    <n v="0"/>
    <n v="1.4"/>
    <n v="7"/>
    <s v="W"/>
    <n v="13"/>
    <x v="1"/>
    <x v="1"/>
    <s v="NA"/>
    <n v="2"/>
    <n v="81"/>
    <n v="55"/>
    <n v="1032.9000000000001"/>
    <n v="1028.9000000000001"/>
    <n v="1"/>
    <n v="2"/>
    <n v="4.7"/>
    <n v="12.6"/>
    <s v="No"/>
    <n v="0"/>
    <s v="No"/>
    <m/>
    <n v="3"/>
  </r>
  <r>
    <x v="2"/>
    <s v="Penrith"/>
    <x v="2"/>
    <x v="2"/>
    <n v="0"/>
    <s v="NA"/>
    <s v="NA"/>
    <s v="NNE"/>
    <n v="13"/>
    <x v="2"/>
    <x v="2"/>
    <n v="2"/>
    <n v="7"/>
    <n v="93"/>
    <n v="63"/>
    <s v="NA"/>
    <s v="NA"/>
    <s v="NA"/>
    <s v="NA"/>
    <n v="17.7"/>
    <n v="22.9"/>
    <s v="No"/>
    <n v="1.2"/>
    <s v="Yes"/>
    <m/>
    <n v="3"/>
  </r>
  <r>
    <x v="3"/>
    <s v="Richmond"/>
    <x v="3"/>
    <x v="3"/>
    <n v="0"/>
    <s v="NA"/>
    <s v="NA"/>
    <s v="WSW"/>
    <n v="13"/>
    <x v="1"/>
    <x v="3"/>
    <n v="0"/>
    <n v="0"/>
    <n v="97"/>
    <n v="67"/>
    <n v="1025.5999999999999"/>
    <n v="1022.8"/>
    <s v="NA"/>
    <s v="NA"/>
    <n v="17.2"/>
    <n v="23.2"/>
    <s v="No"/>
    <n v="1.2"/>
    <s v="Yes"/>
    <m/>
    <n v="3"/>
  </r>
  <r>
    <x v="4"/>
    <s v="BadgerysCreek"/>
    <x v="4"/>
    <x v="4"/>
    <n v="0"/>
    <s v="NA"/>
    <s v="NA"/>
    <s v="N"/>
    <n v="15"/>
    <x v="1"/>
    <x v="4"/>
    <n v="0"/>
    <n v="9"/>
    <n v="85"/>
    <n v="59"/>
    <n v="1025.7"/>
    <n v="1023.1"/>
    <s v="NA"/>
    <s v="NA"/>
    <n v="18.899999999999999"/>
    <n v="23"/>
    <s v="No"/>
    <n v="0.8"/>
    <s v="No"/>
    <m/>
    <n v="3"/>
  </r>
  <r>
    <x v="5"/>
    <s v="Albury"/>
    <x v="5"/>
    <x v="5"/>
    <n v="0"/>
    <s v="NA"/>
    <s v="NA"/>
    <s v="S"/>
    <n v="15"/>
    <x v="0"/>
    <x v="5"/>
    <n v="4"/>
    <n v="7"/>
    <n v="75"/>
    <n v="51"/>
    <n v="1028.7"/>
    <n v="1025.9000000000001"/>
    <s v="NA"/>
    <s v="NA"/>
    <n v="10.6"/>
    <n v="18.5"/>
    <s v="No"/>
    <n v="0"/>
    <s v="No"/>
    <m/>
    <n v="3"/>
  </r>
  <r>
    <x v="6"/>
    <s v="Albury"/>
    <x v="6"/>
    <x v="6"/>
    <n v="0"/>
    <s v="NA"/>
    <s v="NA"/>
    <s v="ESE"/>
    <n v="15"/>
    <x v="1"/>
    <x v="6"/>
    <n v="0"/>
    <n v="7"/>
    <n v="71"/>
    <n v="47"/>
    <n v="1031.4000000000001"/>
    <n v="1028.0999999999999"/>
    <s v="NA"/>
    <s v="NA"/>
    <n v="10.3"/>
    <n v="18.399999999999999"/>
    <s v="No"/>
    <n v="0"/>
    <s v="No"/>
    <m/>
    <n v="3"/>
  </r>
  <r>
    <x v="7"/>
    <s v="Albury"/>
    <x v="7"/>
    <x v="7"/>
    <n v="0"/>
    <s v="NA"/>
    <s v="NA"/>
    <s v="W"/>
    <n v="15"/>
    <x v="1"/>
    <x v="7"/>
    <n v="0"/>
    <n v="9"/>
    <n v="68"/>
    <n v="36"/>
    <n v="1028.8"/>
    <n v="1025.8"/>
    <s v="NA"/>
    <s v="NA"/>
    <n v="11"/>
    <n v="18.5"/>
    <s v="No"/>
    <n v="0"/>
    <s v="No"/>
    <m/>
    <n v="3"/>
  </r>
  <r>
    <x v="8"/>
    <s v="Albury"/>
    <x v="7"/>
    <x v="8"/>
    <n v="0"/>
    <s v="NA"/>
    <s v="NA"/>
    <s v="ESE"/>
    <n v="15"/>
    <x v="3"/>
    <x v="8"/>
    <n v="6"/>
    <n v="7"/>
    <n v="89"/>
    <n v="53"/>
    <n v="1025.5999999999999"/>
    <n v="1022.2"/>
    <n v="8"/>
    <s v="NA"/>
    <n v="8.5"/>
    <n v="17.7"/>
    <s v="No"/>
    <n v="0"/>
    <s v="No"/>
    <m/>
    <n v="3"/>
  </r>
  <r>
    <x v="9"/>
    <s v="Adelaide"/>
    <x v="8"/>
    <x v="9"/>
    <n v="13.8"/>
    <s v="NA"/>
    <n v="0.3"/>
    <s v="NNW"/>
    <n v="13"/>
    <x v="1"/>
    <x v="0"/>
    <n v="0"/>
    <n v="4"/>
    <n v="92"/>
    <n v="90"/>
    <n v="1023.7"/>
    <n v="1021.4"/>
    <s v="NA"/>
    <s v="NA"/>
    <n v="14.7"/>
    <n v="15.6"/>
    <s v="Yes"/>
    <n v="1.6"/>
    <s v="Yes"/>
    <m/>
    <n v="3"/>
  </r>
  <r>
    <x v="10"/>
    <s v="Albury"/>
    <x v="9"/>
    <x v="10"/>
    <n v="0"/>
    <s v="NA"/>
    <s v="NA"/>
    <s v="E"/>
    <n v="13"/>
    <x v="1"/>
    <x v="9"/>
    <n v="0"/>
    <n v="4"/>
    <n v="82"/>
    <n v="34"/>
    <n v="1024.7"/>
    <n v="1021.2"/>
    <s v="NA"/>
    <s v="NA"/>
    <n v="8.8000000000000007"/>
    <n v="18.7"/>
    <s v="No"/>
    <n v="0"/>
    <s v="No"/>
    <m/>
    <n v="3"/>
  </r>
  <r>
    <x v="11"/>
    <s v="Watsonia"/>
    <x v="10"/>
    <x v="10"/>
    <n v="0.2"/>
    <n v="1"/>
    <n v="6.3"/>
    <s v="ENE"/>
    <n v="13"/>
    <x v="4"/>
    <x v="10"/>
    <n v="7"/>
    <n v="7"/>
    <n v="99"/>
    <n v="48"/>
    <n v="1022.8"/>
    <n v="1019.5"/>
    <n v="7"/>
    <n v="7"/>
    <n v="6.9"/>
    <n v="19.600000000000001"/>
    <s v="No"/>
    <n v="0"/>
    <s v="No"/>
    <m/>
    <n v="3"/>
  </r>
  <r>
    <x v="12"/>
    <s v="Launceston"/>
    <x v="0"/>
    <x v="11"/>
    <n v="0"/>
    <n v="1"/>
    <s v="NA"/>
    <s v="N"/>
    <n v="13"/>
    <x v="5"/>
    <x v="0"/>
    <n v="2"/>
    <n v="9"/>
    <n v="85"/>
    <n v="58"/>
    <n v="1025.7"/>
    <n v="1023.2"/>
    <s v="NA"/>
    <s v="NA"/>
    <n v="4"/>
    <n v="15.2"/>
    <s v="No"/>
    <n v="0"/>
    <s v="No"/>
    <m/>
    <n v="3"/>
  </r>
  <r>
    <x v="13"/>
    <s v="Albury"/>
    <x v="11"/>
    <x v="12"/>
    <n v="0"/>
    <s v="NA"/>
    <s v="NA"/>
    <s v="E"/>
    <n v="13"/>
    <x v="6"/>
    <x v="9"/>
    <n v="2"/>
    <n v="9"/>
    <n v="75"/>
    <n v="57"/>
    <n v="1022.8"/>
    <n v="1020.5"/>
    <n v="7"/>
    <n v="7"/>
    <n v="12.4"/>
    <n v="18"/>
    <s v="No"/>
    <n v="0"/>
    <s v="No"/>
    <m/>
    <n v="3"/>
  </r>
  <r>
    <x v="14"/>
    <s v="Launceston"/>
    <x v="12"/>
    <x v="13"/>
    <n v="0"/>
    <n v="0.6"/>
    <s v="NA"/>
    <s v="ESE"/>
    <n v="13"/>
    <x v="5"/>
    <x v="2"/>
    <n v="7"/>
    <n v="2"/>
    <n v="85"/>
    <n v="60"/>
    <n v="1025.9000000000001"/>
    <n v="1024.3"/>
    <s v="NA"/>
    <s v="NA"/>
    <n v="4.9000000000000004"/>
    <n v="18.2"/>
    <s v="No"/>
    <n v="0"/>
    <s v="No"/>
    <m/>
    <n v="2"/>
  </r>
  <r>
    <x v="15"/>
    <s v="MountGambier"/>
    <x v="13"/>
    <x v="14"/>
    <n v="0"/>
    <n v="0.8"/>
    <n v="9.5"/>
    <s v="ESE"/>
    <n v="13"/>
    <x v="7"/>
    <x v="10"/>
    <n v="11"/>
    <n v="7"/>
    <n v="86"/>
    <n v="48"/>
    <n v="1025.4000000000001"/>
    <n v="1022.9"/>
    <n v="1"/>
    <n v="1"/>
    <n v="12.9"/>
    <n v="20.2"/>
    <s v="No"/>
    <n v="0"/>
    <s v="No"/>
    <m/>
    <n v="2"/>
  </r>
  <r>
    <x v="16"/>
    <s v="Launceston"/>
    <x v="14"/>
    <x v="12"/>
    <n v="0"/>
    <n v="0"/>
    <s v="NA"/>
    <s v="ESE"/>
    <n v="13"/>
    <x v="5"/>
    <x v="3"/>
    <n v="9"/>
    <n v="0"/>
    <n v="92"/>
    <n v="65"/>
    <n v="1030.5"/>
    <n v="1028.7"/>
    <s v="NA"/>
    <s v="NA"/>
    <n v="8.1"/>
    <n v="17.8"/>
    <s v="No"/>
    <n v="0"/>
    <s v="No"/>
    <m/>
    <n v="2"/>
  </r>
  <r>
    <x v="17"/>
    <s v="Penrith"/>
    <x v="15"/>
    <x v="15"/>
    <n v="0.2"/>
    <s v="NA"/>
    <s v="NA"/>
    <s v="N"/>
    <n v="13"/>
    <x v="0"/>
    <x v="11"/>
    <n v="6"/>
    <n v="2"/>
    <n v="97"/>
    <n v="73"/>
    <s v="NA"/>
    <s v="NA"/>
    <s v="NA"/>
    <s v="NA"/>
    <n v="14"/>
    <n v="18.600000000000001"/>
    <s v="No"/>
    <n v="0.4"/>
    <s v="No"/>
    <m/>
    <n v="2"/>
  </r>
  <r>
    <x v="18"/>
    <s v="Penrith"/>
    <x v="16"/>
    <x v="16"/>
    <n v="0.4"/>
    <s v="NA"/>
    <s v="NA"/>
    <s v="NNW"/>
    <n v="13"/>
    <x v="8"/>
    <x v="0"/>
    <n v="4"/>
    <n v="9"/>
    <n v="84"/>
    <n v="68"/>
    <s v="NA"/>
    <s v="NA"/>
    <s v="NA"/>
    <s v="NA"/>
    <n v="12.4"/>
    <n v="19.7"/>
    <s v="No"/>
    <n v="0.4"/>
    <s v="No"/>
    <m/>
    <n v="2"/>
  </r>
  <r>
    <x v="19"/>
    <s v="Richmond"/>
    <x v="17"/>
    <x v="17"/>
    <n v="0"/>
    <n v="0.6"/>
    <s v="NA"/>
    <s v="ESE"/>
    <n v="13"/>
    <x v="1"/>
    <x v="3"/>
    <n v="0"/>
    <n v="0"/>
    <n v="99"/>
    <n v="58"/>
    <n v="1022.4"/>
    <n v="1019"/>
    <s v="NA"/>
    <s v="NA"/>
    <n v="10.5"/>
    <n v="21.4"/>
    <s v="No"/>
    <n v="0.2"/>
    <s v="No"/>
    <m/>
    <n v="2"/>
  </r>
  <r>
    <x v="20"/>
    <s v="WaggaWagga"/>
    <x v="18"/>
    <x v="11"/>
    <n v="0"/>
    <n v="2.2000000000000002"/>
    <n v="6.4"/>
    <s v="ENE"/>
    <n v="11"/>
    <x v="5"/>
    <x v="6"/>
    <n v="6"/>
    <n v="2"/>
    <n v="100"/>
    <n v="61"/>
    <n v="1023.3"/>
    <n v="1021.5"/>
    <n v="8"/>
    <n v="1"/>
    <n v="5.4"/>
    <n v="15"/>
    <s v="No"/>
    <n v="0"/>
    <s v="No"/>
    <m/>
    <n v="2"/>
  </r>
  <r>
    <x v="21"/>
    <s v="Albury"/>
    <x v="9"/>
    <x v="18"/>
    <n v="0"/>
    <s v="NA"/>
    <s v="NA"/>
    <s v="SSE"/>
    <n v="13"/>
    <x v="1"/>
    <x v="8"/>
    <n v="0"/>
    <n v="2"/>
    <n v="91"/>
    <n v="48"/>
    <n v="1023.4"/>
    <n v="1021.6"/>
    <s v="NA"/>
    <s v="NA"/>
    <n v="7.1"/>
    <n v="15.3"/>
    <s v="No"/>
    <n v="0"/>
    <s v="No"/>
    <m/>
    <n v="2"/>
  </r>
  <r>
    <x v="22"/>
    <s v="Watsonia"/>
    <x v="19"/>
    <x v="19"/>
    <n v="0.2"/>
    <n v="1.4"/>
    <n v="7.7"/>
    <s v="SSE"/>
    <n v="13"/>
    <x v="9"/>
    <x v="5"/>
    <n v="6"/>
    <n v="6"/>
    <n v="100"/>
    <n v="54"/>
    <n v="1034.8"/>
    <n v="1031.2"/>
    <n v="7"/>
    <n v="7"/>
    <n v="5.6"/>
    <n v="15.6"/>
    <s v="No"/>
    <n v="0.2"/>
    <s v="No"/>
    <m/>
    <n v="2"/>
  </r>
  <r>
    <x v="23"/>
    <s v="Albury"/>
    <x v="20"/>
    <x v="20"/>
    <n v="1.2"/>
    <s v="NA"/>
    <s v="NA"/>
    <s v="SE"/>
    <n v="13"/>
    <x v="1"/>
    <x v="3"/>
    <n v="0"/>
    <n v="0"/>
    <n v="88"/>
    <n v="75"/>
    <n v="1031.9000000000001"/>
    <n v="1029.2"/>
    <n v="8"/>
    <n v="8"/>
    <n v="9.1999999999999993"/>
    <n v="14"/>
    <s v="Yes"/>
    <n v="1.4"/>
    <s v="Yes"/>
    <m/>
    <n v="2"/>
  </r>
  <r>
    <x v="24"/>
    <s v="BadgerysCreek"/>
    <x v="21"/>
    <x v="21"/>
    <n v="0.4"/>
    <s v="NA"/>
    <s v="NA"/>
    <s v="SSE"/>
    <n v="15"/>
    <x v="10"/>
    <x v="3"/>
    <n v="7"/>
    <n v="0"/>
    <n v="91"/>
    <n v="71"/>
    <n v="1033.2"/>
    <n v="1030.5"/>
    <s v="NA"/>
    <s v="NA"/>
    <n v="11.7"/>
    <n v="15.7"/>
    <s v="No"/>
    <n v="0"/>
    <s v="No"/>
    <m/>
    <n v="2"/>
  </r>
  <r>
    <x v="25"/>
    <s v="Albury"/>
    <x v="22"/>
    <x v="22"/>
    <n v="1.4"/>
    <s v="NA"/>
    <s v="NA"/>
    <s v="SE"/>
    <n v="13"/>
    <x v="1"/>
    <x v="11"/>
    <n v="0"/>
    <n v="7"/>
    <n v="78"/>
    <n v="75"/>
    <n v="1029.3"/>
    <n v="1026.2"/>
    <n v="8"/>
    <n v="8"/>
    <n v="10.6"/>
    <n v="13.4"/>
    <s v="Yes"/>
    <n v="4.8"/>
    <s v="Yes"/>
    <m/>
    <n v="2"/>
  </r>
  <r>
    <x v="26"/>
    <s v="Richmond"/>
    <x v="23"/>
    <x v="23"/>
    <n v="0.4"/>
    <s v="NA"/>
    <s v="NA"/>
    <s v="E"/>
    <n v="13"/>
    <x v="1"/>
    <x v="3"/>
    <n v="0"/>
    <n v="0"/>
    <n v="99"/>
    <n v="62"/>
    <n v="1030.2"/>
    <n v="1027"/>
    <s v="NA"/>
    <s v="NA"/>
    <n v="12.6"/>
    <n v="19.399999999999999"/>
    <s v="No"/>
    <n v="6.6"/>
    <s v="Yes"/>
    <m/>
    <n v="2"/>
  </r>
  <r>
    <x v="27"/>
    <s v="Watsonia"/>
    <x v="22"/>
    <x v="24"/>
    <n v="0.6"/>
    <n v="0.2"/>
    <n v="0"/>
    <s v="ENE"/>
    <n v="13"/>
    <x v="4"/>
    <x v="12"/>
    <n v="6"/>
    <n v="6"/>
    <n v="100"/>
    <n v="78"/>
    <n v="1029.5"/>
    <n v="1026.5"/>
    <n v="8"/>
    <n v="8"/>
    <n v="9.1"/>
    <n v="14.4"/>
    <s v="No"/>
    <n v="2.6"/>
    <s v="Yes"/>
    <m/>
    <n v="2"/>
  </r>
  <r>
    <x v="28"/>
    <s v="BadgerysCreek"/>
    <x v="24"/>
    <x v="13"/>
    <n v="0"/>
    <s v="NA"/>
    <s v="NA"/>
    <s v="SSW"/>
    <n v="15"/>
    <x v="11"/>
    <x v="3"/>
    <n v="9"/>
    <n v="0"/>
    <n v="91"/>
    <n v="75"/>
    <n v="1030.2"/>
    <n v="1027.3"/>
    <s v="NA"/>
    <s v="NA"/>
    <n v="13.6"/>
    <n v="17.2"/>
    <s v="No"/>
    <n v="8.6"/>
    <s v="Yes"/>
    <m/>
    <n v="2"/>
  </r>
  <r>
    <x v="29"/>
    <s v="Albury"/>
    <x v="23"/>
    <x v="20"/>
    <n v="4.8"/>
    <s v="NA"/>
    <s v="NA"/>
    <s v="SE"/>
    <n v="13"/>
    <x v="4"/>
    <x v="6"/>
    <n v="6"/>
    <n v="9"/>
    <n v="85"/>
    <n v="97"/>
    <n v="1023.5"/>
    <n v="1020.4"/>
    <n v="8"/>
    <n v="8"/>
    <n v="12.4"/>
    <n v="13"/>
    <s v="Yes"/>
    <n v="8"/>
    <s v="Yes"/>
    <m/>
    <n v="2"/>
  </r>
  <r>
    <x v="30"/>
    <s v="Penrith"/>
    <x v="25"/>
    <x v="25"/>
    <n v="7.6"/>
    <s v="NA"/>
    <s v="NA"/>
    <s v="SSE"/>
    <n v="13"/>
    <x v="12"/>
    <x v="2"/>
    <n v="7"/>
    <n v="6"/>
    <n v="97"/>
    <n v="79"/>
    <s v="NA"/>
    <s v="NA"/>
    <s v="NA"/>
    <s v="NA"/>
    <n v="14.4"/>
    <n v="17.7"/>
    <s v="Yes"/>
    <n v="0.2"/>
    <s v="No"/>
    <m/>
    <n v="2"/>
  </r>
  <r>
    <x v="31"/>
    <s v="Richmond"/>
    <x v="26"/>
    <x v="26"/>
    <n v="6.6"/>
    <n v="0.9"/>
    <s v="NA"/>
    <s v="NW"/>
    <n v="13"/>
    <x v="13"/>
    <x v="1"/>
    <n v="4"/>
    <n v="2"/>
    <n v="99"/>
    <n v="79"/>
    <n v="1025.9000000000001"/>
    <n v="1022.1"/>
    <s v="NA"/>
    <s v="NA"/>
    <n v="14"/>
    <n v="17.8"/>
    <s v="Yes"/>
    <n v="0.2"/>
    <s v="No"/>
    <m/>
    <n v="2"/>
  </r>
  <r>
    <x v="32"/>
    <s v="Canberra"/>
    <x v="27"/>
    <x v="27"/>
    <n v="8.1999999999999993"/>
    <n v="0.6"/>
    <n v="0.4"/>
    <s v="ESE"/>
    <n v="11"/>
    <x v="6"/>
    <x v="3"/>
    <n v="6"/>
    <n v="0"/>
    <n v="95"/>
    <n v="85"/>
    <n v="1021.9"/>
    <n v="1018.3"/>
    <n v="7"/>
    <n v="7"/>
    <n v="10.199999999999999"/>
    <n v="13.1"/>
    <s v="Yes"/>
    <n v="2.2000000000000002"/>
    <s v="Yes"/>
    <m/>
    <n v="2"/>
  </r>
  <r>
    <x v="33"/>
    <s v="Albury"/>
    <x v="28"/>
    <x v="28"/>
    <n v="8"/>
    <s v="NA"/>
    <s v="NA"/>
    <s v="ENE"/>
    <n v="13"/>
    <x v="14"/>
    <x v="10"/>
    <n v="2"/>
    <n v="4"/>
    <n v="99"/>
    <n v="58"/>
    <n v="1021"/>
    <n v="1017.5"/>
    <n v="8"/>
    <n v="7"/>
    <n v="11.3"/>
    <n v="16.5"/>
    <s v="Yes"/>
    <n v="0"/>
    <s v="No"/>
    <m/>
    <n v="2"/>
  </r>
  <r>
    <x v="34"/>
    <s v="Penrith"/>
    <x v="29"/>
    <x v="29"/>
    <n v="0.2"/>
    <s v="NA"/>
    <s v="NA"/>
    <s v="NNW"/>
    <n v="13"/>
    <x v="0"/>
    <x v="4"/>
    <n v="9"/>
    <n v="6"/>
    <n v="93"/>
    <n v="85"/>
    <s v="NA"/>
    <s v="NA"/>
    <s v="NA"/>
    <s v="NA"/>
    <n v="11.7"/>
    <n v="16.3"/>
    <s v="No"/>
    <n v="0"/>
    <s v="No"/>
    <m/>
    <n v="2"/>
  </r>
  <r>
    <x v="35"/>
    <s v="Richmond"/>
    <x v="30"/>
    <x v="30"/>
    <n v="0.2"/>
    <n v="0.7"/>
    <s v="NA"/>
    <s v="S"/>
    <n v="13"/>
    <x v="1"/>
    <x v="6"/>
    <n v="0"/>
    <n v="2"/>
    <n v="99"/>
    <n v="90"/>
    <n v="1020.9"/>
    <n v="1016.4"/>
    <s v="NA"/>
    <s v="NA"/>
    <n v="11.1"/>
    <n v="15.5"/>
    <s v="No"/>
    <n v="0"/>
    <s v="No"/>
    <m/>
    <n v="2"/>
  </r>
  <r>
    <x v="36"/>
    <s v="Tuggeranong"/>
    <x v="31"/>
    <x v="31"/>
    <n v="12.6"/>
    <s v="NA"/>
    <s v="NA"/>
    <s v="ESE"/>
    <n v="13"/>
    <x v="11"/>
    <x v="3"/>
    <n v="7"/>
    <n v="0"/>
    <n v="100"/>
    <n v="83"/>
    <n v="1021.3"/>
    <n v="1018"/>
    <s v="NA"/>
    <s v="NA"/>
    <n v="10.5"/>
    <n v="13"/>
    <s v="Yes"/>
    <n v="1.6"/>
    <s v="Yes"/>
    <m/>
    <n v="2"/>
  </r>
  <r>
    <x v="37"/>
    <s v="Brisbane"/>
    <x v="32"/>
    <x v="32"/>
    <n v="1.4"/>
    <n v="2.4"/>
    <n v="2.9"/>
    <s v="WSW"/>
    <n v="13"/>
    <x v="15"/>
    <x v="13"/>
    <n v="4"/>
    <n v="7"/>
    <n v="93"/>
    <n v="68"/>
    <n v="1020.7"/>
    <n v="1015.9"/>
    <n v="8"/>
    <n v="5"/>
    <n v="16.399999999999999"/>
    <n v="21.7"/>
    <s v="Yes"/>
    <n v="1.2"/>
    <s v="Yes"/>
    <m/>
    <n v="2"/>
  </r>
  <r>
    <x v="38"/>
    <s v="BadgerysCreek"/>
    <x v="33"/>
    <x v="33"/>
    <n v="0.2"/>
    <s v="NA"/>
    <s v="NA"/>
    <s v="ENE"/>
    <n v="15"/>
    <x v="1"/>
    <x v="9"/>
    <n v="0"/>
    <n v="9"/>
    <n v="99"/>
    <n v="80"/>
    <n v="1021"/>
    <n v="1016.7"/>
    <s v="NA"/>
    <s v="NA"/>
    <n v="11.3"/>
    <n v="17"/>
    <s v="No"/>
    <n v="0"/>
    <s v="No"/>
    <m/>
    <n v="2"/>
  </r>
  <r>
    <x v="39"/>
    <s v="Watsonia"/>
    <x v="34"/>
    <x v="21"/>
    <n v="0.4"/>
    <n v="1.6"/>
    <n v="7.5"/>
    <s v="NE"/>
    <n v="11"/>
    <x v="9"/>
    <x v="6"/>
    <n v="2"/>
    <n v="6"/>
    <n v="100"/>
    <n v="56"/>
    <n v="1018"/>
    <n v="1015.2"/>
    <n v="7"/>
    <n v="6"/>
    <n v="6.1"/>
    <n v="15.3"/>
    <s v="No"/>
    <n v="0.2"/>
    <s v="No"/>
    <m/>
    <n v="2"/>
  </r>
  <r>
    <x v="40"/>
    <s v="Launceston"/>
    <x v="29"/>
    <x v="34"/>
    <n v="10"/>
    <n v="1"/>
    <s v="NA"/>
    <s v="SSW"/>
    <n v="13"/>
    <x v="6"/>
    <x v="8"/>
    <n v="7"/>
    <n v="4"/>
    <n v="99"/>
    <n v="89"/>
    <n v="1017.3"/>
    <n v="1015.7"/>
    <s v="NA"/>
    <s v="NA"/>
    <n v="10.5"/>
    <n v="13"/>
    <s v="Yes"/>
    <n v="0.4"/>
    <s v="No"/>
    <m/>
    <n v="2"/>
  </r>
  <r>
    <x v="41"/>
    <s v="Albury"/>
    <x v="35"/>
    <x v="35"/>
    <n v="0.2"/>
    <s v="NA"/>
    <s v="NA"/>
    <s v="ESE"/>
    <n v="11"/>
    <x v="5"/>
    <x v="3"/>
    <n v="4"/>
    <n v="0"/>
    <n v="99"/>
    <n v="91"/>
    <n v="1015.2"/>
    <n v="1011.1"/>
    <n v="8"/>
    <n v="8"/>
    <n v="4.7"/>
    <n v="10.199999999999999"/>
    <s v="No"/>
    <n v="14.4"/>
    <s v="Yes"/>
    <m/>
    <n v="2"/>
  </r>
  <r>
    <x v="42"/>
    <s v="Albury"/>
    <x v="36"/>
    <x v="36"/>
    <n v="0"/>
    <s v="NA"/>
    <s v="NA"/>
    <s v="SE"/>
    <n v="13"/>
    <x v="1"/>
    <x v="11"/>
    <n v="0"/>
    <n v="6"/>
    <n v="84"/>
    <n v="72"/>
    <n v="1025.0999999999999"/>
    <n v="1023"/>
    <s v="NA"/>
    <n v="1"/>
    <n v="2.2000000000000002"/>
    <n v="8.8000000000000007"/>
    <s v="No"/>
    <n v="0"/>
    <s v="No"/>
    <m/>
    <n v="1"/>
  </r>
  <r>
    <x v="43"/>
    <s v="Penrith"/>
    <x v="37"/>
    <x v="37"/>
    <n v="0.2"/>
    <s v="NA"/>
    <s v="NA"/>
    <s v="N"/>
    <n v="13"/>
    <x v="1"/>
    <x v="4"/>
    <n v="0"/>
    <n v="4"/>
    <n v="80"/>
    <n v="46"/>
    <s v="NA"/>
    <s v="NA"/>
    <s v="NA"/>
    <s v="NA"/>
    <n v="6.8"/>
    <n v="15.5"/>
    <s v="No"/>
    <n v="0"/>
    <s v="No"/>
    <m/>
    <n v="1"/>
  </r>
  <r>
    <x v="44"/>
    <s v="Albury"/>
    <x v="38"/>
    <x v="38"/>
    <n v="0"/>
    <s v="NA"/>
    <s v="NA"/>
    <s v="ESE"/>
    <n v="15"/>
    <x v="5"/>
    <x v="5"/>
    <n v="6"/>
    <n v="6"/>
    <n v="99"/>
    <n v="72"/>
    <n v="1025.7"/>
    <n v="1022.2"/>
    <n v="8"/>
    <n v="7"/>
    <n v="1.9"/>
    <n v="7.9"/>
    <s v="No"/>
    <n v="0"/>
    <s v="No"/>
    <m/>
    <n v="1"/>
  </r>
  <r>
    <x v="45"/>
    <s v="Albury"/>
    <x v="39"/>
    <x v="39"/>
    <n v="0.4"/>
    <s v="NA"/>
    <s v="NA"/>
    <s v="ESE"/>
    <n v="13"/>
    <x v="2"/>
    <x v="3"/>
    <n v="2"/>
    <n v="0"/>
    <n v="99"/>
    <n v="63"/>
    <n v="1013.9"/>
    <n v="1012.8"/>
    <s v="NA"/>
    <s v="NA"/>
    <n v="5.4"/>
    <n v="13.9"/>
    <s v="No"/>
    <n v="0"/>
    <s v="No"/>
    <m/>
    <n v="1"/>
  </r>
  <r>
    <x v="46"/>
    <s v="Dartmoor"/>
    <x v="35"/>
    <x v="30"/>
    <n v="0.2"/>
    <n v="0.6"/>
    <n v="6.5"/>
    <s v="SSW"/>
    <n v="13"/>
    <x v="1"/>
    <x v="0"/>
    <n v="0"/>
    <n v="6"/>
    <n v="99"/>
    <n v="67"/>
    <n v="1023.9"/>
    <n v="1023.8"/>
    <s v="NA"/>
    <s v="NA"/>
    <n v="2.6"/>
    <n v="15.3"/>
    <s v="No"/>
    <n v="0.4"/>
    <s v="No"/>
    <m/>
    <n v="1"/>
  </r>
  <r>
    <x v="47"/>
    <s v="MountGambier"/>
    <x v="40"/>
    <x v="11"/>
    <n v="0.2"/>
    <n v="0.6"/>
    <n v="6.5"/>
    <s v="NNE"/>
    <n v="13"/>
    <x v="9"/>
    <x v="3"/>
    <n v="9"/>
    <n v="0"/>
    <n v="98"/>
    <n v="85"/>
    <n v="1024.0999999999999"/>
    <n v="1024"/>
    <n v="0"/>
    <n v="1"/>
    <n v="3.5"/>
    <n v="12.3"/>
    <s v="No"/>
    <n v="0.2"/>
    <s v="No"/>
    <m/>
    <n v="1"/>
  </r>
  <r>
    <x v="48"/>
    <s v="Albury"/>
    <x v="41"/>
    <x v="40"/>
    <n v="0"/>
    <s v="NA"/>
    <s v="NA"/>
    <s v="WSW"/>
    <n v="13"/>
    <x v="1"/>
    <x v="7"/>
    <n v="0"/>
    <n v="2"/>
    <n v="94"/>
    <n v="52"/>
    <n v="1029.7"/>
    <n v="1027.7"/>
    <s v="NA"/>
    <s v="NA"/>
    <n v="5.6"/>
    <n v="14.9"/>
    <s v="No"/>
    <n v="0"/>
    <s v="No"/>
    <m/>
    <n v="1"/>
  </r>
  <r>
    <x v="49"/>
    <s v="Albury"/>
    <x v="39"/>
    <x v="41"/>
    <n v="0"/>
    <s v="NA"/>
    <s v="NA"/>
    <s v="N"/>
    <n v="11"/>
    <x v="0"/>
    <x v="3"/>
    <n v="6"/>
    <n v="0"/>
    <n v="99"/>
    <n v="63"/>
    <n v="1031.5999999999999"/>
    <n v="1028.5999999999999"/>
    <n v="8"/>
    <s v="NA"/>
    <n v="4.7"/>
    <n v="14.5"/>
    <s v="No"/>
    <n v="0"/>
    <s v="No"/>
    <m/>
    <n v="1"/>
  </r>
  <r>
    <x v="50"/>
    <s v="Sale"/>
    <x v="18"/>
    <x v="42"/>
    <n v="0.4"/>
    <n v="0.4"/>
    <n v="6.1"/>
    <s v="WNW"/>
    <n v="13"/>
    <x v="16"/>
    <x v="2"/>
    <n v="9"/>
    <n v="6"/>
    <n v="99"/>
    <n v="69"/>
    <n v="1030.9000000000001"/>
    <n v="1028.7"/>
    <n v="7"/>
    <n v="7"/>
    <n v="4.2"/>
    <n v="13"/>
    <s v="No"/>
    <n v="0.2"/>
    <s v="No"/>
    <m/>
    <n v="1"/>
  </r>
  <r>
    <x v="51"/>
    <s v="Launceston"/>
    <x v="42"/>
    <x v="20"/>
    <n v="0.2"/>
    <s v="NA"/>
    <s v="NA"/>
    <s v="NNE"/>
    <n v="9"/>
    <x v="1"/>
    <x v="3"/>
    <n v="0"/>
    <n v="0"/>
    <n v="99"/>
    <n v="80"/>
    <n v="1030.5999999999999"/>
    <n v="1028.8"/>
    <s v="NA"/>
    <s v="NA"/>
    <n v="3.6"/>
    <n v="12.7"/>
    <s v="No"/>
    <n v="0.1"/>
    <s v="No"/>
    <m/>
    <n v="1"/>
  </r>
  <r>
    <x v="52"/>
    <s v="Albury"/>
    <x v="39"/>
    <x v="43"/>
    <n v="0"/>
    <s v="NA"/>
    <s v="NA"/>
    <s v="ESE"/>
    <n v="13"/>
    <x v="9"/>
    <x v="6"/>
    <n v="6"/>
    <n v="6"/>
    <n v="93"/>
    <n v="56"/>
    <n v="1030.8"/>
    <n v="1027.0999999999999"/>
    <s v="NA"/>
    <s v="NA"/>
    <n v="5.4"/>
    <n v="15.1"/>
    <s v="No"/>
    <n v="0"/>
    <s v="No"/>
    <m/>
    <n v="1"/>
  </r>
  <r>
    <x v="53"/>
    <s v="Tuggeranong"/>
    <x v="20"/>
    <x v="44"/>
    <n v="6.2"/>
    <s v="NA"/>
    <s v="NA"/>
    <s v="N"/>
    <n v="11"/>
    <x v="1"/>
    <x v="3"/>
    <n v="0"/>
    <n v="0"/>
    <n v="99"/>
    <n v="72"/>
    <n v="1024.2"/>
    <n v="1020.8"/>
    <s v="NA"/>
    <s v="NA"/>
    <n v="10.5"/>
    <n v="14"/>
    <s v="Yes"/>
    <n v="1.2"/>
    <s v="Yes"/>
    <m/>
    <n v="1"/>
  </r>
  <r>
    <x v="54"/>
    <s v="Penrith"/>
    <x v="16"/>
    <x v="45"/>
    <n v="1.2"/>
    <s v="NA"/>
    <s v="NA"/>
    <s v="WSW"/>
    <n v="13"/>
    <x v="9"/>
    <x v="4"/>
    <n v="6"/>
    <n v="6"/>
    <n v="97"/>
    <n v="96"/>
    <s v="NA"/>
    <s v="NA"/>
    <s v="NA"/>
    <s v="NA"/>
    <n v="12.9"/>
    <n v="15.8"/>
    <s v="Yes"/>
    <n v="11.4"/>
    <s v="Yes"/>
    <m/>
    <n v="1"/>
  </r>
  <r>
    <x v="55"/>
    <s v="BadgerysCreek"/>
    <x v="43"/>
    <x v="37"/>
    <n v="1.4"/>
    <s v="NA"/>
    <s v="NA"/>
    <s v="NNE"/>
    <n v="15"/>
    <x v="1"/>
    <x v="14"/>
    <n v="0"/>
    <n v="11"/>
    <n v="100"/>
    <n v="92"/>
    <n v="1024.0999999999999"/>
    <n v="1021"/>
    <s v="NA"/>
    <s v="NA"/>
    <n v="12.3"/>
    <n v="15.5"/>
    <s v="Yes"/>
    <s v="NA"/>
    <s v="NA"/>
    <m/>
    <n v="1"/>
  </r>
  <r>
    <x v="56"/>
    <s v="Canberra"/>
    <x v="44"/>
    <x v="46"/>
    <n v="2.2000000000000002"/>
    <n v="0.6"/>
    <n v="2.4"/>
    <s v="NNW"/>
    <n v="13"/>
    <x v="5"/>
    <x v="5"/>
    <n v="6"/>
    <n v="6"/>
    <n v="100"/>
    <n v="79"/>
    <n v="1021.6"/>
    <n v="1020"/>
    <n v="8"/>
    <n v="4"/>
    <n v="6.8"/>
    <n v="11.9"/>
    <s v="Yes"/>
    <n v="0.2"/>
    <s v="No"/>
    <m/>
    <n v="1"/>
  </r>
  <r>
    <x v="57"/>
    <s v="BadgerysCreek"/>
    <x v="45"/>
    <x v="15"/>
    <s v="NA"/>
    <s v="NA"/>
    <s v="NA"/>
    <s v="NE"/>
    <n v="15"/>
    <x v="10"/>
    <x v="9"/>
    <n v="6"/>
    <n v="7"/>
    <n v="100"/>
    <n v="69"/>
    <n v="1020.4"/>
    <n v="1017.7"/>
    <s v="NA"/>
    <s v="NA"/>
    <n v="13.5"/>
    <n v="18.899999999999999"/>
    <s v="NA"/>
    <n v="0"/>
    <s v="No"/>
    <m/>
    <n v="1"/>
  </r>
  <r>
    <x v="58"/>
    <s v="Penrith"/>
    <x v="27"/>
    <x v="5"/>
    <n v="0.2"/>
    <s v="NA"/>
    <s v="NA"/>
    <s v="NW"/>
    <n v="11"/>
    <x v="3"/>
    <x v="15"/>
    <n v="6"/>
    <n v="4"/>
    <n v="98"/>
    <n v="62"/>
    <s v="NA"/>
    <s v="NA"/>
    <s v="NA"/>
    <s v="NA"/>
    <n v="8.6999999999999993"/>
    <n v="18.8"/>
    <s v="No"/>
    <n v="0.4"/>
    <s v="No"/>
    <m/>
    <n v="1"/>
  </r>
  <r>
    <x v="59"/>
    <s v="Richmond"/>
    <x v="46"/>
    <x v="7"/>
    <n v="0"/>
    <n v="1.3"/>
    <s v="NA"/>
    <s v="S"/>
    <n v="13"/>
    <x v="1"/>
    <x v="13"/>
    <n v="0"/>
    <n v="7"/>
    <n v="100"/>
    <n v="66"/>
    <n v="1020"/>
    <n v="1016.6"/>
    <s v="NA"/>
    <s v="NA"/>
    <n v="8.5"/>
    <n v="17.600000000000001"/>
    <s v="No"/>
    <n v="0"/>
    <s v="No"/>
    <m/>
    <n v="1"/>
  </r>
  <r>
    <x v="60"/>
    <s v="BadgerysCreek"/>
    <x v="47"/>
    <x v="47"/>
    <n v="0"/>
    <s v="NA"/>
    <s v="NA"/>
    <s v="NNE"/>
    <n v="15"/>
    <x v="1"/>
    <x v="3"/>
    <n v="0"/>
    <n v="0"/>
    <n v="100"/>
    <n v="56"/>
    <n v="1020.2"/>
    <n v="1016.8"/>
    <s v="NA"/>
    <s v="NA"/>
    <n v="9.1999999999999993"/>
    <n v="19.3"/>
    <s v="No"/>
    <n v="0.2"/>
    <s v="No"/>
    <m/>
    <n v="1"/>
  </r>
  <r>
    <x v="61"/>
    <s v="Launceston"/>
    <x v="9"/>
    <x v="48"/>
    <n v="0"/>
    <s v="NA"/>
    <s v="NA"/>
    <s v="ESE"/>
    <n v="11"/>
    <x v="1"/>
    <x v="3"/>
    <n v="0"/>
    <n v="0"/>
    <n v="99"/>
    <n v="97"/>
    <n v="1007.9"/>
    <n v="1005"/>
    <s v="NA"/>
    <s v="NA"/>
    <n v="4.0999999999999996"/>
    <n v="7.7"/>
    <s v="No"/>
    <n v="10.199999999999999"/>
    <s v="Yes"/>
    <m/>
    <n v="1"/>
  </r>
  <r>
    <x v="62"/>
    <s v="Brisbane"/>
    <x v="48"/>
    <x v="15"/>
    <n v="0.2"/>
    <n v="1.4"/>
    <n v="1"/>
    <s v="W"/>
    <n v="13"/>
    <x v="11"/>
    <x v="9"/>
    <n v="7"/>
    <n v="6"/>
    <n v="91"/>
    <n v="70"/>
    <n v="1018.4"/>
    <n v="1014.5"/>
    <n v="7"/>
    <n v="7"/>
    <n v="12.7"/>
    <n v="19.100000000000001"/>
    <s v="No"/>
    <n v="0"/>
    <s v="No"/>
    <m/>
    <n v="1"/>
  </r>
  <r>
    <x v="63"/>
    <s v="Richmond"/>
    <x v="49"/>
    <x v="49"/>
    <n v="0"/>
    <n v="0.8"/>
    <s v="NA"/>
    <s v="NNE"/>
    <n v="13"/>
    <x v="1"/>
    <x v="4"/>
    <n v="0"/>
    <n v="2"/>
    <n v="99"/>
    <n v="47"/>
    <n v="1013.1"/>
    <n v="1008.7"/>
    <s v="NA"/>
    <s v="NA"/>
    <n v="8.6999999999999993"/>
    <n v="18"/>
    <s v="No"/>
    <n v="0"/>
    <s v="No"/>
    <m/>
    <n v="1"/>
  </r>
  <r>
    <x v="64"/>
    <s v="Richmond"/>
    <x v="50"/>
    <x v="0"/>
    <n v="0"/>
    <s v="NA"/>
    <s v="NA"/>
    <s v="ESE"/>
    <n v="11"/>
    <x v="1"/>
    <x v="16"/>
    <n v="0"/>
    <n v="6"/>
    <n v="99"/>
    <n v="63"/>
    <n v="1008.5"/>
    <n v="1005.3"/>
    <s v="NA"/>
    <s v="NA"/>
    <n v="8.8000000000000007"/>
    <n v="15"/>
    <s v="No"/>
    <n v="0"/>
    <s v="No"/>
    <m/>
    <n v="1"/>
  </r>
  <r>
    <x v="65"/>
    <s v="Dartmoor"/>
    <x v="12"/>
    <x v="43"/>
    <n v="0.8"/>
    <n v="0.2"/>
    <n v="8.4"/>
    <s v="ESE"/>
    <n v="11"/>
    <x v="1"/>
    <x v="3"/>
    <n v="0"/>
    <n v="0"/>
    <n v="99"/>
    <n v="74"/>
    <n v="1008.5"/>
    <n v="1006.3"/>
    <s v="NA"/>
    <s v="NA"/>
    <n v="2.9"/>
    <n v="14.2"/>
    <s v="No"/>
    <n v="0"/>
    <s v="No"/>
    <m/>
    <n v="1"/>
  </r>
  <r>
    <x v="66"/>
    <s v="BadgerysCreek"/>
    <x v="51"/>
    <x v="30"/>
    <n v="0.2"/>
    <s v="NA"/>
    <s v="NA"/>
    <s v="WSW"/>
    <n v="13"/>
    <x v="11"/>
    <x v="3"/>
    <n v="9"/>
    <n v="0"/>
    <n v="97"/>
    <n v="67"/>
    <n v="1008.3"/>
    <n v="1005.5"/>
    <s v="NA"/>
    <s v="NA"/>
    <n v="9.6999999999999993"/>
    <n v="15.6"/>
    <s v="No"/>
    <n v="0"/>
    <s v="No"/>
    <m/>
    <n v="1"/>
  </r>
  <r>
    <x v="67"/>
    <s v="Tuggeranong"/>
    <x v="52"/>
    <x v="50"/>
    <n v="0"/>
    <s v="NA"/>
    <s v="NA"/>
    <s v="NE"/>
    <n v="13"/>
    <x v="1"/>
    <x v="16"/>
    <n v="0"/>
    <n v="6"/>
    <n v="88"/>
    <n v="55"/>
    <n v="1009"/>
    <n v="1005.5"/>
    <s v="NA"/>
    <s v="NA"/>
    <n v="6.7"/>
    <n v="12.9"/>
    <s v="No"/>
    <n v="1.2"/>
    <s v="Yes"/>
    <m/>
    <n v="1"/>
  </r>
  <r>
    <x v="68"/>
    <s v="Watsonia"/>
    <x v="6"/>
    <x v="34"/>
    <n v="0"/>
    <n v="1.6"/>
    <n v="1.1000000000000001"/>
    <s v="SSW"/>
    <n v="13"/>
    <x v="9"/>
    <x v="16"/>
    <n v="4"/>
    <n v="6"/>
    <n v="99"/>
    <n v="71"/>
    <n v="1008.3"/>
    <n v="1006.1"/>
    <n v="7"/>
    <n v="7"/>
    <n v="5.9"/>
    <n v="13"/>
    <s v="No"/>
    <n v="0.2"/>
    <s v="No"/>
    <m/>
    <n v="1"/>
  </r>
  <r>
    <x v="69"/>
    <s v="Launceston"/>
    <x v="53"/>
    <x v="46"/>
    <n v="3.2"/>
    <s v="NA"/>
    <s v="NA"/>
    <s v="SE"/>
    <n v="13"/>
    <x v="9"/>
    <x v="1"/>
    <n v="4"/>
    <n v="4"/>
    <n v="98"/>
    <n v="92"/>
    <n v="1009"/>
    <n v="1006.6"/>
    <s v="NA"/>
    <s v="NA"/>
    <n v="7.4"/>
    <n v="12.4"/>
    <s v="Yes"/>
    <n v="1.8"/>
    <s v="Yes"/>
    <m/>
    <n v="1"/>
  </r>
  <r>
    <x v="70"/>
    <s v="Penrith"/>
    <x v="54"/>
    <x v="34"/>
    <n v="0.2"/>
    <s v="NA"/>
    <s v="NA"/>
    <s v="SSW"/>
    <n v="11"/>
    <x v="1"/>
    <x v="1"/>
    <n v="0"/>
    <n v="4"/>
    <n v="97"/>
    <n v="62"/>
    <s v="NA"/>
    <s v="NA"/>
    <s v="NA"/>
    <s v="NA"/>
    <n v="5.4"/>
    <n v="12.4"/>
    <s v="No"/>
    <n v="0"/>
    <s v="No"/>
    <m/>
    <n v="1"/>
  </r>
  <r>
    <x v="71"/>
    <s v="Albury"/>
    <x v="55"/>
    <x v="51"/>
    <n v="0.2"/>
    <s v="NA"/>
    <s v="NA"/>
    <s v="ESE"/>
    <n v="13"/>
    <x v="1"/>
    <x v="6"/>
    <n v="0"/>
    <n v="7"/>
    <n v="84"/>
    <n v="54"/>
    <n v="1032"/>
    <n v="1028.5999999999999"/>
    <s v="NA"/>
    <s v="NA"/>
    <n v="3.8"/>
    <n v="14.3"/>
    <s v="No"/>
    <n v="0"/>
    <s v="No"/>
    <m/>
    <n v="1"/>
  </r>
  <r>
    <x v="72"/>
    <s v="Albury"/>
    <x v="56"/>
    <x v="52"/>
    <n v="0"/>
    <s v="NA"/>
    <s v="NA"/>
    <s v="E"/>
    <n v="13"/>
    <x v="1"/>
    <x v="5"/>
    <n v="0"/>
    <n v="9"/>
    <n v="93"/>
    <n v="62"/>
    <n v="1028.7"/>
    <n v="1023.8"/>
    <s v="NA"/>
    <s v="NA"/>
    <n v="4.8"/>
    <n v="13.4"/>
    <s v="No"/>
    <n v="0.6"/>
    <s v="No"/>
    <m/>
    <n v="1"/>
  </r>
  <r>
    <x v="73"/>
    <s v="Launceston"/>
    <x v="57"/>
    <x v="22"/>
    <n v="0.1"/>
    <s v="NA"/>
    <s v="NA"/>
    <s v="E"/>
    <n v="11"/>
    <x v="4"/>
    <x v="15"/>
    <n v="4"/>
    <n v="2"/>
    <n v="99"/>
    <n v="62"/>
    <n v="1001.4"/>
    <n v="1001.8"/>
    <s v="NA"/>
    <s v="NA"/>
    <n v="3.9"/>
    <n v="12.5"/>
    <s v="No"/>
    <n v="0"/>
    <s v="No"/>
    <m/>
    <n v="12"/>
  </r>
  <r>
    <x v="74"/>
    <s v="Canberra"/>
    <x v="58"/>
    <x v="53"/>
    <n v="0"/>
    <n v="1.2"/>
    <n v="5.7"/>
    <s v="SE"/>
    <n v="13"/>
    <x v="7"/>
    <x v="13"/>
    <n v="6"/>
    <n v="6"/>
    <n v="94"/>
    <n v="52"/>
    <n v="1011.3"/>
    <n v="1009.3"/>
    <n v="8"/>
    <n v="2"/>
    <n v="1.6"/>
    <n v="10.5"/>
    <s v="No"/>
    <n v="0"/>
    <s v="No"/>
    <m/>
    <n v="12"/>
  </r>
  <r>
    <x v="75"/>
    <s v="Launceston"/>
    <x v="59"/>
    <x v="54"/>
    <n v="0"/>
    <s v="NA"/>
    <s v="NA"/>
    <s v="ESE"/>
    <n v="13"/>
    <x v="5"/>
    <x v="14"/>
    <n v="6"/>
    <n v="6"/>
    <n v="97"/>
    <n v="55"/>
    <n v="1021.8"/>
    <n v="1019.8"/>
    <s v="NA"/>
    <s v="NA"/>
    <n v="0.4"/>
    <n v="10.6"/>
    <s v="No"/>
    <n v="0"/>
    <s v="No"/>
    <m/>
    <n v="12"/>
  </r>
  <r>
    <x v="76"/>
    <s v="BadgerysCreek"/>
    <x v="38"/>
    <x v="26"/>
    <n v="0.2"/>
    <s v="NA"/>
    <s v="NA"/>
    <s v="ENE"/>
    <n v="15"/>
    <x v="11"/>
    <x v="4"/>
    <n v="6"/>
    <n v="7"/>
    <n v="99"/>
    <n v="39"/>
    <n v="1026.4000000000001"/>
    <n v="1021.8"/>
    <s v="NA"/>
    <s v="NA"/>
    <n v="5.5"/>
    <n v="16.7"/>
    <s v="No"/>
    <n v="0"/>
    <s v="No"/>
    <m/>
    <n v="12"/>
  </r>
  <r>
    <x v="77"/>
    <s v="Albury"/>
    <x v="37"/>
    <x v="55"/>
    <n v="0"/>
    <s v="NA"/>
    <s v="NA"/>
    <s v="SSE"/>
    <n v="13"/>
    <x v="1"/>
    <x v="10"/>
    <n v="0"/>
    <n v="2"/>
    <n v="85"/>
    <n v="74"/>
    <n v="1018"/>
    <n v="1013.7"/>
    <n v="5"/>
    <s v="NA"/>
    <n v="4.4000000000000004"/>
    <n v="9.6"/>
    <s v="No"/>
    <n v="0"/>
    <s v="No"/>
    <m/>
    <n v="12"/>
  </r>
  <r>
    <x v="78"/>
    <s v="BadgerysCreek"/>
    <x v="60"/>
    <x v="56"/>
    <n v="0"/>
    <s v="NA"/>
    <s v="NA"/>
    <s v="N"/>
    <n v="15"/>
    <x v="0"/>
    <x v="0"/>
    <n v="11"/>
    <n v="2"/>
    <n v="100"/>
    <n v="87"/>
    <n v="1019.2"/>
    <n v="1014.3"/>
    <s v="NA"/>
    <s v="NA"/>
    <n v="6.7"/>
    <n v="11.2"/>
    <s v="No"/>
    <n v="5.2"/>
    <s v="Yes"/>
    <m/>
    <n v="12"/>
  </r>
  <r>
    <x v="79"/>
    <s v="WaggaWagga"/>
    <x v="61"/>
    <x v="42"/>
    <n v="1.6"/>
    <n v="1"/>
    <n v="9.4"/>
    <s v="ESE"/>
    <n v="13"/>
    <x v="1"/>
    <x v="1"/>
    <n v="0"/>
    <n v="7"/>
    <n v="82"/>
    <n v="45"/>
    <n v="1026.3"/>
    <n v="1023"/>
    <n v="0"/>
    <n v="2"/>
    <n v="4.2"/>
    <n v="12.9"/>
    <s v="Yes"/>
    <n v="0"/>
    <s v="No"/>
    <m/>
    <n v="12"/>
  </r>
  <r>
    <x v="80"/>
    <s v="Albury"/>
    <x v="62"/>
    <x v="57"/>
    <n v="0"/>
    <s v="NA"/>
    <s v="NA"/>
    <s v="ESE"/>
    <n v="15"/>
    <x v="12"/>
    <x v="10"/>
    <n v="2"/>
    <n v="7"/>
    <n v="91"/>
    <n v="48"/>
    <n v="1021.6"/>
    <n v="1018.5"/>
    <s v="NA"/>
    <s v="NA"/>
    <n v="2"/>
    <n v="12.1"/>
    <s v="No"/>
    <n v="0.2"/>
    <s v="No"/>
    <m/>
    <n v="12"/>
  </r>
  <r>
    <x v="81"/>
    <s v="Penrith"/>
    <x v="9"/>
    <x v="58"/>
    <n v="0.2"/>
    <s v="NA"/>
    <s v="NA"/>
    <s v="W"/>
    <n v="11"/>
    <x v="0"/>
    <x v="13"/>
    <n v="4"/>
    <n v="6"/>
    <n v="97"/>
    <n v="50"/>
    <s v="NA"/>
    <s v="NA"/>
    <s v="NA"/>
    <s v="NA"/>
    <n v="6"/>
    <n v="16.8"/>
    <s v="No"/>
    <n v="0"/>
    <s v="No"/>
    <m/>
    <n v="12"/>
  </r>
  <r>
    <x v="82"/>
    <s v="Richmond"/>
    <x v="63"/>
    <x v="33"/>
    <n v="0"/>
    <n v="7.6"/>
    <s v="NA"/>
    <s v="WSW"/>
    <n v="13"/>
    <x v="1"/>
    <x v="16"/>
    <n v="0"/>
    <n v="6"/>
    <n v="99"/>
    <n v="48"/>
    <n v="1020.1"/>
    <n v="1016.4"/>
    <s v="NA"/>
    <s v="NA"/>
    <n v="5.0999999999999996"/>
    <n v="17.100000000000001"/>
    <s v="No"/>
    <n v="0"/>
    <s v="No"/>
    <m/>
    <n v="12"/>
  </r>
  <r>
    <x v="83"/>
    <s v="Albury"/>
    <x v="41"/>
    <x v="59"/>
    <n v="0"/>
    <s v="NA"/>
    <s v="NA"/>
    <s v="WNW"/>
    <n v="15"/>
    <x v="1"/>
    <x v="8"/>
    <n v="0"/>
    <n v="6"/>
    <n v="85"/>
    <n v="58"/>
    <n v="1029.8"/>
    <n v="1027.2"/>
    <s v="NA"/>
    <n v="2"/>
    <n v="6"/>
    <n v="14.4"/>
    <s v="No"/>
    <n v="0"/>
    <s v="No"/>
    <m/>
    <n v="12"/>
  </r>
  <r>
    <x v="84"/>
    <s v="Tuggeranong"/>
    <x v="64"/>
    <x v="7"/>
    <n v="36.200000000000003"/>
    <s v="NA"/>
    <s v="NA"/>
    <s v="S"/>
    <n v="13"/>
    <x v="1"/>
    <x v="8"/>
    <n v="0"/>
    <n v="9"/>
    <n v="97"/>
    <n v="100"/>
    <n v="1011.5"/>
    <n v="1009.3"/>
    <s v="NA"/>
    <s v="NA"/>
    <n v="17.2"/>
    <n v="18.2"/>
    <s v="Yes"/>
    <n v="54"/>
    <s v="Yes"/>
    <m/>
    <n v="12"/>
  </r>
  <r>
    <x v="85"/>
    <s v="Richmond"/>
    <x v="65"/>
    <x v="60"/>
    <n v="0.2"/>
    <n v="2.8"/>
    <s v="NA"/>
    <s v="NW"/>
    <n v="13"/>
    <x v="1"/>
    <x v="3"/>
    <n v="0"/>
    <n v="0"/>
    <n v="92"/>
    <n v="84"/>
    <n v="1012"/>
    <n v="1010.1"/>
    <s v="NA"/>
    <s v="NA"/>
    <n v="20.399999999999999"/>
    <n v="22.1"/>
    <s v="No"/>
    <n v="11.8"/>
    <s v="Yes"/>
    <m/>
    <n v="12"/>
  </r>
  <r>
    <x v="86"/>
    <s v="Launceston"/>
    <x v="66"/>
    <x v="61"/>
    <n v="0"/>
    <s v="NA"/>
    <s v="NA"/>
    <s v="NW"/>
    <n v="11"/>
    <x v="1"/>
    <x v="0"/>
    <n v="0"/>
    <n v="4"/>
    <n v="78"/>
    <n v="71"/>
    <n v="1028.2"/>
    <n v="1025.8"/>
    <s v="NA"/>
    <s v="NA"/>
    <n v="15"/>
    <n v="18.5"/>
    <s v="No"/>
    <n v="0.1"/>
    <s v="No"/>
    <m/>
    <n v="12"/>
  </r>
  <r>
    <x v="87"/>
    <s v="Launceston"/>
    <x v="29"/>
    <x v="4"/>
    <n v="0"/>
    <s v="NA"/>
    <s v="NA"/>
    <s v="N"/>
    <n v="11"/>
    <x v="5"/>
    <x v="0"/>
    <n v="4"/>
    <n v="7"/>
    <n v="82"/>
    <n v="49"/>
    <n v="1027.5"/>
    <n v="1025.2"/>
    <s v="NA"/>
    <s v="NA"/>
    <n v="14.8"/>
    <n v="23.4"/>
    <s v="No"/>
    <n v="0"/>
    <s v="No"/>
    <m/>
    <n v="12"/>
  </r>
  <r>
    <x v="88"/>
    <s v="Albury"/>
    <x v="11"/>
    <x v="26"/>
    <n v="0"/>
    <s v="NA"/>
    <s v="NA"/>
    <s v="SSE"/>
    <n v="15"/>
    <x v="5"/>
    <x v="8"/>
    <n v="4"/>
    <n v="9"/>
    <n v="78"/>
    <n v="49"/>
    <n v="1026.5"/>
    <n v="1023"/>
    <s v="NA"/>
    <s v="NA"/>
    <n v="10.4"/>
    <n v="16.899999999999999"/>
    <s v="No"/>
    <n v="0"/>
    <s v="No"/>
    <m/>
    <n v="12"/>
  </r>
  <r>
    <x v="89"/>
    <s v="Albury"/>
    <x v="46"/>
    <x v="61"/>
    <n v="0"/>
    <s v="NA"/>
    <s v="NA"/>
    <s v="ESE"/>
    <n v="13"/>
    <x v="1"/>
    <x v="11"/>
    <n v="0"/>
    <n v="2"/>
    <n v="99"/>
    <n v="53"/>
    <n v="1026.8"/>
    <n v="1024.4000000000001"/>
    <n v="8"/>
    <s v="NA"/>
    <n v="9.4"/>
    <n v="19"/>
    <s v="No"/>
    <n v="0.2"/>
    <s v="No"/>
    <m/>
    <n v="12"/>
  </r>
  <r>
    <x v="90"/>
    <s v="Richmond"/>
    <x v="52"/>
    <x v="62"/>
    <n v="0"/>
    <n v="3"/>
    <s v="NA"/>
    <s v="NE"/>
    <n v="13"/>
    <x v="1"/>
    <x v="3"/>
    <n v="0"/>
    <n v="0"/>
    <n v="86"/>
    <n v="71"/>
    <n v="1025.9000000000001"/>
    <n v="1024.9000000000001"/>
    <s v="NA"/>
    <s v="NA"/>
    <n v="12.7"/>
    <n v="18.5"/>
    <s v="No"/>
    <n v="0"/>
    <s v="No"/>
    <m/>
    <n v="12"/>
  </r>
  <r>
    <x v="91"/>
    <s v="WaggaWagga"/>
    <x v="52"/>
    <x v="47"/>
    <n v="0"/>
    <n v="1"/>
    <n v="10.199999999999999"/>
    <s v="NE"/>
    <n v="13"/>
    <x v="1"/>
    <x v="13"/>
    <n v="0"/>
    <n v="6"/>
    <n v="84"/>
    <n v="46"/>
    <n v="1026.5"/>
    <n v="1024.2"/>
    <n v="1"/>
    <n v="1"/>
    <n v="11.5"/>
    <n v="19.100000000000001"/>
    <s v="No"/>
    <n v="0"/>
    <s v="No"/>
    <m/>
    <n v="12"/>
  </r>
  <r>
    <x v="92"/>
    <s v="Albury"/>
    <x v="67"/>
    <x v="63"/>
    <n v="0"/>
    <s v="NA"/>
    <s v="NA"/>
    <s v="SSW"/>
    <n v="15"/>
    <x v="9"/>
    <x v="11"/>
    <n v="7"/>
    <n v="9"/>
    <n v="97"/>
    <n v="47"/>
    <n v="1026.7"/>
    <n v="1024.3"/>
    <n v="6"/>
    <s v="NA"/>
    <n v="10"/>
    <n v="20.3"/>
    <s v="No"/>
    <n v="0"/>
    <s v="No"/>
    <m/>
    <n v="12"/>
  </r>
  <r>
    <x v="93"/>
    <s v="Brisbane"/>
    <x v="68"/>
    <x v="64"/>
    <n v="4.2"/>
    <n v="4.8"/>
    <n v="0.9"/>
    <s v="ESE"/>
    <n v="13"/>
    <x v="10"/>
    <x v="10"/>
    <n v="4"/>
    <n v="7"/>
    <n v="91"/>
    <n v="87"/>
    <n v="1021.3"/>
    <n v="1017.3"/>
    <n v="8"/>
    <n v="7"/>
    <n v="19.399999999999999"/>
    <n v="20.3"/>
    <s v="Yes"/>
    <n v="8.4"/>
    <s v="Yes"/>
    <m/>
    <n v="12"/>
  </r>
  <r>
    <x v="94"/>
    <s v="Albury"/>
    <x v="69"/>
    <x v="15"/>
    <n v="0"/>
    <s v="NA"/>
    <s v="NA"/>
    <s v="SSE"/>
    <n v="13"/>
    <x v="1"/>
    <x v="3"/>
    <n v="0"/>
    <n v="0"/>
    <n v="84"/>
    <n v="59"/>
    <n v="1023.7"/>
    <n v="1021.1"/>
    <n v="6"/>
    <n v="1"/>
    <n v="13"/>
    <n v="18.600000000000001"/>
    <s v="No"/>
    <n v="0"/>
    <s v="No"/>
    <m/>
    <n v="12"/>
  </r>
  <r>
    <x v="95"/>
    <s v="Albury"/>
    <x v="70"/>
    <x v="8"/>
    <n v="0.2"/>
    <s v="NA"/>
    <s v="NA"/>
    <s v="SE"/>
    <n v="15"/>
    <x v="5"/>
    <x v="6"/>
    <n v="7"/>
    <n v="7"/>
    <n v="99"/>
    <n v="46"/>
    <n v="1021.2"/>
    <n v="1017.1"/>
    <n v="8"/>
    <s v="NA"/>
    <n v="5.7"/>
    <n v="17.100000000000001"/>
    <s v="No"/>
    <n v="0"/>
    <s v="No"/>
    <m/>
    <n v="12"/>
  </r>
  <r>
    <x v="96"/>
    <s v="Albury"/>
    <x v="71"/>
    <x v="65"/>
    <n v="0"/>
    <s v="NA"/>
    <s v="NA"/>
    <s v="SE"/>
    <n v="13"/>
    <x v="1"/>
    <x v="9"/>
    <n v="0"/>
    <n v="2"/>
    <n v="83"/>
    <n v="44"/>
    <n v="1019.9"/>
    <n v="1017.3"/>
    <s v="NA"/>
    <s v="NA"/>
    <n v="8.1"/>
    <n v="18.100000000000001"/>
    <s v="No"/>
    <n v="0"/>
    <s v="No"/>
    <m/>
    <n v="12"/>
  </r>
  <r>
    <x v="97"/>
    <s v="Launceston"/>
    <x v="54"/>
    <x v="29"/>
    <n v="0"/>
    <s v="NA"/>
    <s v="NA"/>
    <s v="SE"/>
    <n v="13"/>
    <x v="1"/>
    <x v="5"/>
    <n v="0"/>
    <n v="7"/>
    <n v="94"/>
    <n v="49"/>
    <n v="1019"/>
    <n v="1017.3"/>
    <s v="NA"/>
    <s v="NA"/>
    <n v="5.2"/>
    <n v="16"/>
    <s v="No"/>
    <n v="0"/>
    <s v="No"/>
    <m/>
    <n v="12"/>
  </r>
  <r>
    <x v="98"/>
    <s v="Launceston"/>
    <x v="60"/>
    <x v="66"/>
    <n v="0"/>
    <s v="NA"/>
    <s v="NA"/>
    <s v="NNW"/>
    <n v="9"/>
    <x v="5"/>
    <x v="0"/>
    <n v="2"/>
    <n v="4"/>
    <n v="90"/>
    <n v="53"/>
    <n v="1022"/>
    <n v="1020.2"/>
    <s v="NA"/>
    <s v="NA"/>
    <n v="6.7"/>
    <n v="16.399999999999999"/>
    <s v="No"/>
    <n v="0"/>
    <s v="No"/>
    <m/>
    <n v="12"/>
  </r>
  <r>
    <x v="99"/>
    <s v="Albury"/>
    <x v="35"/>
    <x v="67"/>
    <n v="0"/>
    <s v="NA"/>
    <s v="NA"/>
    <s v="ESE"/>
    <n v="13"/>
    <x v="1"/>
    <x v="13"/>
    <n v="0"/>
    <n v="4"/>
    <n v="84"/>
    <n v="51"/>
    <n v="1021.6"/>
    <n v="1018.9"/>
    <s v="NA"/>
    <s v="NA"/>
    <n v="8.1999999999999993"/>
    <n v="16.3"/>
    <s v="No"/>
    <n v="0"/>
    <s v="No"/>
    <m/>
    <n v="12"/>
  </r>
  <r>
    <x v="100"/>
    <s v="Watsonia"/>
    <x v="72"/>
    <x v="68"/>
    <n v="0.2"/>
    <n v="1"/>
    <n v="6.4"/>
    <s v="NNE"/>
    <n v="13"/>
    <x v="9"/>
    <x v="5"/>
    <n v="6"/>
    <n v="6"/>
    <n v="100"/>
    <n v="68"/>
    <n v="1021.4"/>
    <n v="1018.8"/>
    <n v="1"/>
    <n v="6"/>
    <n v="6.7"/>
    <n v="16.3"/>
    <s v="No"/>
    <n v="0.2"/>
    <s v="No"/>
    <m/>
    <n v="12"/>
  </r>
  <r>
    <x v="101"/>
    <s v="Brisbane"/>
    <x v="73"/>
    <x v="14"/>
    <n v="0"/>
    <n v="2.8"/>
    <n v="0"/>
    <s v="SW"/>
    <n v="13"/>
    <x v="13"/>
    <x v="7"/>
    <n v="6"/>
    <n v="4"/>
    <n v="73"/>
    <n v="56"/>
    <n v="1019.1"/>
    <n v="1016.5"/>
    <n v="8"/>
    <n v="8"/>
    <n v="15"/>
    <n v="19.8"/>
    <s v="No"/>
    <n v="0"/>
    <s v="No"/>
    <m/>
    <n v="12"/>
  </r>
  <r>
    <x v="102"/>
    <s v="Launceston"/>
    <x v="71"/>
    <x v="0"/>
    <n v="0"/>
    <s v="NA"/>
    <s v="NA"/>
    <s v="N"/>
    <n v="13"/>
    <x v="9"/>
    <x v="0"/>
    <n v="2"/>
    <n v="6"/>
    <n v="96"/>
    <n v="73"/>
    <n v="1022.3"/>
    <n v="1019.3"/>
    <s v="NA"/>
    <s v="NA"/>
    <n v="5.0999999999999996"/>
    <n v="15"/>
    <s v="No"/>
    <n v="0"/>
    <s v="No"/>
    <m/>
    <n v="12"/>
  </r>
  <r>
    <x v="103"/>
    <s v="BadgerysCreek"/>
    <x v="74"/>
    <x v="69"/>
    <n v="0"/>
    <s v="NA"/>
    <s v="NA"/>
    <s v="SW"/>
    <n v="15"/>
    <x v="11"/>
    <x v="3"/>
    <n v="6"/>
    <n v="0"/>
    <n v="99"/>
    <n v="67"/>
    <n v="1020.3"/>
    <n v="1017.3"/>
    <s v="NA"/>
    <s v="NA"/>
    <n v="11.7"/>
    <n v="17"/>
    <s v="No"/>
    <n v="0"/>
    <s v="No"/>
    <m/>
    <n v="12"/>
  </r>
  <r>
    <x v="104"/>
    <s v="Launceston"/>
    <x v="75"/>
    <x v="70"/>
    <n v="0"/>
    <s v="NA"/>
    <s v="NA"/>
    <s v="ENE"/>
    <n v="9"/>
    <x v="5"/>
    <x v="2"/>
    <n v="6"/>
    <n v="4"/>
    <n v="99"/>
    <n v="64"/>
    <n v="1020.4"/>
    <n v="1019.2"/>
    <s v="NA"/>
    <s v="NA"/>
    <n v="5"/>
    <n v="13.9"/>
    <s v="No"/>
    <n v="0"/>
    <s v="No"/>
    <m/>
    <n v="11"/>
  </r>
  <r>
    <x v="105"/>
    <s v="Mildura"/>
    <x v="76"/>
    <x v="63"/>
    <n v="0"/>
    <n v="2"/>
    <n v="7.6"/>
    <s v="SSE"/>
    <n v="13"/>
    <x v="15"/>
    <x v="2"/>
    <n v="4"/>
    <n v="7"/>
    <n v="77"/>
    <n v="33"/>
    <n v="1024.5"/>
    <n v="1021.6"/>
    <n v="7"/>
    <s v="NA"/>
    <n v="8.6999999999999993"/>
    <n v="20.5"/>
    <s v="No"/>
    <n v="0"/>
    <s v="No"/>
    <m/>
    <n v="11"/>
  </r>
  <r>
    <x v="106"/>
    <s v="Albury"/>
    <x v="37"/>
    <x v="68"/>
    <n v="0"/>
    <s v="NA"/>
    <s v="NA"/>
    <s v="N"/>
    <n v="13"/>
    <x v="1"/>
    <x v="16"/>
    <n v="0"/>
    <n v="4"/>
    <n v="88"/>
    <n v="44"/>
    <n v="1023.8"/>
    <n v="1020.4"/>
    <s v="NA"/>
    <s v="NA"/>
    <n v="6.8"/>
    <n v="16.100000000000001"/>
    <s v="No"/>
    <n v="0"/>
    <s v="No"/>
    <m/>
    <n v="11"/>
  </r>
  <r>
    <x v="107"/>
    <s v="Richmond"/>
    <x v="6"/>
    <x v="61"/>
    <n v="2.4"/>
    <n v="1.6"/>
    <s v="NA"/>
    <s v="NNW"/>
    <n v="13"/>
    <x v="1"/>
    <x v="3"/>
    <n v="0"/>
    <n v="0"/>
    <n v="99"/>
    <n v="54"/>
    <n v="1024"/>
    <n v="1020"/>
    <s v="NA"/>
    <s v="NA"/>
    <n v="8.3000000000000007"/>
    <n v="18.8"/>
    <s v="Yes"/>
    <n v="0"/>
    <s v="No"/>
    <m/>
    <n v="11"/>
  </r>
  <r>
    <x v="108"/>
    <s v="Nuriootpa"/>
    <x v="20"/>
    <x v="67"/>
    <n v="0"/>
    <n v="1.2"/>
    <n v="0"/>
    <s v="SE"/>
    <n v="13"/>
    <x v="5"/>
    <x v="13"/>
    <n v="4"/>
    <n v="7"/>
    <n v="62"/>
    <n v="39"/>
    <n v="1022.7"/>
    <n v="1020.5"/>
    <n v="7"/>
    <n v="6"/>
    <n v="12.7"/>
    <n v="17.100000000000001"/>
    <s v="No"/>
    <n v="0"/>
    <s v="No"/>
    <m/>
    <n v="11"/>
  </r>
  <r>
    <x v="109"/>
    <s v="Albury"/>
    <x v="35"/>
    <x v="26"/>
    <n v="0"/>
    <s v="NA"/>
    <s v="NA"/>
    <s v="SSE"/>
    <n v="15"/>
    <x v="1"/>
    <x v="5"/>
    <n v="0"/>
    <n v="9"/>
    <n v="92"/>
    <n v="42"/>
    <n v="1022.3"/>
    <n v="1019.3"/>
    <n v="1"/>
    <s v="NA"/>
    <n v="7.6"/>
    <n v="17.5"/>
    <s v="No"/>
    <n v="0"/>
    <s v="No"/>
    <m/>
    <n v="11"/>
  </r>
  <r>
    <x v="110"/>
    <s v="Launceston"/>
    <x v="58"/>
    <x v="71"/>
    <n v="0"/>
    <s v="NA"/>
    <s v="NA"/>
    <s v="E"/>
    <n v="13"/>
    <x v="5"/>
    <x v="11"/>
    <n v="4"/>
    <n v="7"/>
    <n v="88"/>
    <n v="55"/>
    <n v="1026.5"/>
    <n v="1022.9"/>
    <s v="NA"/>
    <s v="NA"/>
    <n v="1.6"/>
    <n v="12.5"/>
    <s v="No"/>
    <n v="0"/>
    <s v="No"/>
    <m/>
    <n v="11"/>
  </r>
  <r>
    <x v="111"/>
    <s v="Watsonia"/>
    <x v="77"/>
    <x v="44"/>
    <n v="10.4"/>
    <n v="1.8"/>
    <n v="0"/>
    <s v="ENE"/>
    <n v="11"/>
    <x v="4"/>
    <x v="13"/>
    <n v="4"/>
    <n v="7"/>
    <n v="100"/>
    <n v="100"/>
    <n v="1008.4"/>
    <n v="1005.2"/>
    <n v="8"/>
    <n v="8"/>
    <n v="11.4"/>
    <n v="13.9"/>
    <s v="Yes"/>
    <n v="3.6"/>
    <s v="Yes"/>
    <m/>
    <n v="11"/>
  </r>
  <r>
    <x v="112"/>
    <s v="Williamtown"/>
    <x v="78"/>
    <x v="15"/>
    <n v="8.6"/>
    <n v="3.4"/>
    <n v="1.7"/>
    <s v="WNW"/>
    <n v="13"/>
    <x v="1"/>
    <x v="15"/>
    <n v="0"/>
    <n v="9"/>
    <n v="99"/>
    <n v="82"/>
    <n v="1011.7"/>
    <n v="1006.4"/>
    <n v="8"/>
    <n v="5"/>
    <n v="14.6"/>
    <n v="18.100000000000001"/>
    <s v="Yes"/>
    <n v="2.6"/>
    <s v="Yes"/>
    <m/>
    <n v="11"/>
  </r>
  <r>
    <x v="113"/>
    <s v="Brisbane"/>
    <x v="79"/>
    <x v="72"/>
    <n v="3.6"/>
    <n v="3"/>
    <n v="0.1"/>
    <s v="NNW"/>
    <n v="13"/>
    <x v="11"/>
    <x v="15"/>
    <n v="2"/>
    <n v="2"/>
    <n v="88"/>
    <n v="75"/>
    <n v="1013.3"/>
    <n v="1008.6"/>
    <n v="8"/>
    <n v="7"/>
    <n v="17.5"/>
    <n v="21"/>
    <s v="Yes"/>
    <n v="0"/>
    <s v="No"/>
    <m/>
    <n v="11"/>
  </r>
  <r>
    <x v="114"/>
    <s v="Albury"/>
    <x v="50"/>
    <x v="37"/>
    <n v="0.2"/>
    <s v="NA"/>
    <s v="NA"/>
    <s v="SSE"/>
    <n v="11"/>
    <x v="1"/>
    <x v="5"/>
    <n v="0"/>
    <n v="9"/>
    <n v="92"/>
    <n v="59"/>
    <n v="1019.6"/>
    <n v="1018"/>
    <n v="8"/>
    <n v="8"/>
    <n v="9.6999999999999993"/>
    <n v="16.5"/>
    <s v="No"/>
    <n v="0"/>
    <s v="No"/>
    <m/>
    <n v="11"/>
  </r>
  <r>
    <x v="115"/>
    <s v="Launceston"/>
    <x v="80"/>
    <x v="73"/>
    <n v="0"/>
    <s v="NA"/>
    <s v="NA"/>
    <s v="E"/>
    <n v="13"/>
    <x v="5"/>
    <x v="11"/>
    <n v="7"/>
    <n v="6"/>
    <n v="92"/>
    <n v="65"/>
    <n v="1022.5"/>
    <n v="1020.3"/>
    <s v="NA"/>
    <s v="NA"/>
    <n v="5.9"/>
    <n v="13.6"/>
    <s v="No"/>
    <n v="4.2"/>
    <s v="Yes"/>
    <m/>
    <n v="11"/>
  </r>
  <r>
    <x v="116"/>
    <s v="Launceston"/>
    <x v="7"/>
    <x v="41"/>
    <n v="0"/>
    <s v="NA"/>
    <s v="NA"/>
    <s v="SSE"/>
    <n v="13"/>
    <x v="1"/>
    <x v="2"/>
    <n v="0"/>
    <n v="4"/>
    <n v="97"/>
    <n v="70"/>
    <n v="1022.1"/>
    <n v="1019.6"/>
    <s v="NA"/>
    <s v="NA"/>
    <n v="7.9"/>
    <n v="14.1"/>
    <s v="No"/>
    <n v="0"/>
    <s v="No"/>
    <m/>
    <n v="11"/>
  </r>
  <r>
    <x v="117"/>
    <s v="Albury"/>
    <x v="49"/>
    <x v="37"/>
    <n v="0"/>
    <s v="NA"/>
    <s v="NA"/>
    <s v="SE"/>
    <n v="13"/>
    <x v="1"/>
    <x v="6"/>
    <n v="0"/>
    <n v="7"/>
    <n v="89"/>
    <n v="58"/>
    <n v="1020.7"/>
    <n v="1018.5"/>
    <s v="NA"/>
    <s v="NA"/>
    <n v="8.3000000000000007"/>
    <n v="16.100000000000001"/>
    <s v="No"/>
    <n v="0"/>
    <s v="No"/>
    <m/>
    <n v="11"/>
  </r>
  <r>
    <x v="118"/>
    <s v="WaggaWagga"/>
    <x v="5"/>
    <x v="74"/>
    <n v="0"/>
    <n v="2.2000000000000002"/>
    <n v="8.3000000000000007"/>
    <s v="E"/>
    <n v="13"/>
    <x v="7"/>
    <x v="2"/>
    <n v="6"/>
    <n v="4"/>
    <n v="79"/>
    <n v="58"/>
    <n v="1021"/>
    <n v="1018.7"/>
    <n v="5"/>
    <n v="7"/>
    <n v="9"/>
    <n v="16.600000000000001"/>
    <s v="No"/>
    <n v="0"/>
    <s v="No"/>
    <m/>
    <n v="11"/>
  </r>
  <r>
    <x v="119"/>
    <s v="Bendigo"/>
    <x v="81"/>
    <x v="9"/>
    <n v="0"/>
    <n v="1"/>
    <s v="NA"/>
    <s v="SSE"/>
    <n v="13"/>
    <x v="6"/>
    <x v="3"/>
    <n v="9"/>
    <n v="0"/>
    <n v="92"/>
    <n v="69"/>
    <n v="1019.6"/>
    <n v="1017.7"/>
    <n v="2"/>
    <n v="6"/>
    <n v="9"/>
    <n v="15.5"/>
    <s v="No"/>
    <n v="0.2"/>
    <s v="No"/>
    <m/>
    <n v="11"/>
  </r>
  <r>
    <x v="120"/>
    <s v="Sale"/>
    <x v="46"/>
    <x v="9"/>
    <n v="2.4"/>
    <n v="1.2"/>
    <n v="7.8"/>
    <s v="SSE"/>
    <n v="13"/>
    <x v="3"/>
    <x v="10"/>
    <n v="7"/>
    <n v="7"/>
    <n v="96"/>
    <n v="70"/>
    <n v="1019.4"/>
    <n v="1017.2"/>
    <n v="6"/>
    <n v="7"/>
    <n v="9"/>
    <n v="15.3"/>
    <s v="Yes"/>
    <n v="0"/>
    <s v="No"/>
    <m/>
    <n v="11"/>
  </r>
  <r>
    <x v="121"/>
    <s v="Albury"/>
    <x v="7"/>
    <x v="8"/>
    <n v="0"/>
    <s v="NA"/>
    <s v="NA"/>
    <s v="W"/>
    <n v="13"/>
    <x v="1"/>
    <x v="12"/>
    <n v="0"/>
    <n v="4"/>
    <n v="93"/>
    <n v="60"/>
    <n v="1022.3"/>
    <n v="1020.6"/>
    <s v="NA"/>
    <s v="NA"/>
    <n v="8.6"/>
    <n v="16.8"/>
    <s v="No"/>
    <n v="0"/>
    <s v="No"/>
    <m/>
    <n v="11"/>
  </r>
  <r>
    <x v="122"/>
    <s v="Dartmoor"/>
    <x v="5"/>
    <x v="75"/>
    <n v="0.2"/>
    <n v="0.8"/>
    <n v="0.1"/>
    <s v="WSW"/>
    <n v="13"/>
    <x v="1"/>
    <x v="1"/>
    <n v="0"/>
    <n v="9"/>
    <n v="99"/>
    <n v="80"/>
    <n v="1022.8"/>
    <n v="1023"/>
    <s v="NA"/>
    <s v="NA"/>
    <n v="6.8"/>
    <n v="14.2"/>
    <s v="No"/>
    <n v="0.2"/>
    <s v="No"/>
    <m/>
    <n v="11"/>
  </r>
  <r>
    <x v="123"/>
    <s v="Watsonia"/>
    <x v="82"/>
    <x v="27"/>
    <n v="0"/>
    <n v="1.4"/>
    <n v="4.9000000000000004"/>
    <s v="ENE"/>
    <n v="13"/>
    <x v="5"/>
    <x v="9"/>
    <n v="6"/>
    <n v="9"/>
    <n v="100"/>
    <n v="79"/>
    <n v="1027.5"/>
    <n v="1025.2"/>
    <n v="8"/>
    <n v="2"/>
    <n v="7.2"/>
    <n v="12.6"/>
    <s v="No"/>
    <n v="0.2"/>
    <s v="No"/>
    <m/>
    <n v="11"/>
  </r>
  <r>
    <x v="124"/>
    <s v="Watsonia"/>
    <x v="50"/>
    <x v="76"/>
    <n v="0.2"/>
    <n v="2.2000000000000002"/>
    <n v="0"/>
    <s v="WSW"/>
    <n v="13"/>
    <x v="1"/>
    <x v="4"/>
    <n v="0"/>
    <n v="2"/>
    <n v="100"/>
    <n v="79"/>
    <n v="1024.4000000000001"/>
    <n v="1021.7"/>
    <n v="8"/>
    <n v="8"/>
    <n v="9.1999999999999993"/>
    <n v="11.5"/>
    <s v="No"/>
    <n v="0"/>
    <s v="No"/>
    <m/>
    <n v="11"/>
  </r>
  <r>
    <x v="125"/>
    <s v="Canberra"/>
    <x v="83"/>
    <x v="39"/>
    <n v="0"/>
    <n v="1.6"/>
    <n v="9.1"/>
    <s v="WNW"/>
    <n v="13"/>
    <x v="1"/>
    <x v="0"/>
    <n v="0"/>
    <n v="6"/>
    <n v="93"/>
    <n v="55"/>
    <s v="NA"/>
    <n v="1014.7"/>
    <n v="5"/>
    <n v="1"/>
    <n v="5.8"/>
    <n v="14.2"/>
    <s v="No"/>
    <n v="0"/>
    <s v="No"/>
    <m/>
    <n v="11"/>
  </r>
  <r>
    <x v="126"/>
    <s v="Albury"/>
    <x v="76"/>
    <x v="30"/>
    <n v="0"/>
    <s v="NA"/>
    <s v="NA"/>
    <s v="SW"/>
    <n v="13"/>
    <x v="8"/>
    <x v="9"/>
    <n v="7"/>
    <n v="7"/>
    <n v="97"/>
    <n v="61"/>
    <n v="1020.6"/>
    <n v="1020.4"/>
    <n v="8"/>
    <s v="NA"/>
    <n v="6.2"/>
    <n v="14.6"/>
    <s v="No"/>
    <n v="0"/>
    <s v="No"/>
    <m/>
    <n v="11"/>
  </r>
  <r>
    <x v="127"/>
    <s v="Cobar"/>
    <x v="84"/>
    <x v="42"/>
    <n v="0"/>
    <n v="2.2000000000000002"/>
    <n v="3.6"/>
    <s v="NE"/>
    <n v="13"/>
    <x v="12"/>
    <x v="12"/>
    <n v="4"/>
    <n v="6"/>
    <n v="91"/>
    <n v="60"/>
    <n v="1026"/>
    <n v="1023.3"/>
    <n v="4"/>
    <n v="7"/>
    <n v="7"/>
    <n v="13.2"/>
    <s v="No"/>
    <n v="0"/>
    <s v="No"/>
    <m/>
    <n v="11"/>
  </r>
  <r>
    <x v="128"/>
    <s v="WaggaWagga"/>
    <x v="85"/>
    <x v="41"/>
    <n v="0"/>
    <n v="0.6"/>
    <n v="8.8000000000000007"/>
    <s v="ENE"/>
    <n v="13"/>
    <x v="5"/>
    <x v="3"/>
    <n v="6"/>
    <n v="0"/>
    <n v="75"/>
    <n v="46"/>
    <n v="1026.7"/>
    <n v="1024.5"/>
    <n v="1"/>
    <n v="3"/>
    <n v="6.7"/>
    <n v="13.8"/>
    <s v="No"/>
    <n v="0"/>
    <s v="No"/>
    <m/>
    <n v="11"/>
  </r>
  <r>
    <x v="129"/>
    <s v="Watsonia"/>
    <x v="86"/>
    <x v="31"/>
    <n v="1"/>
    <n v="1.2"/>
    <n v="2.1"/>
    <s v="NNW"/>
    <n v="13"/>
    <x v="11"/>
    <x v="5"/>
    <n v="6"/>
    <n v="4"/>
    <n v="99"/>
    <n v="73"/>
    <n v="1027.0999999999999"/>
    <n v="1024.7"/>
    <n v="7"/>
    <n v="7"/>
    <n v="8.5"/>
    <n v="11.8"/>
    <s v="No"/>
    <n v="0.2"/>
    <s v="No"/>
    <m/>
    <n v="11"/>
  </r>
  <r>
    <x v="130"/>
    <s v="Launceston"/>
    <x v="87"/>
    <x v="77"/>
    <n v="0.4"/>
    <s v="NA"/>
    <s v="NA"/>
    <s v="WNW"/>
    <n v="13"/>
    <x v="1"/>
    <x v="3"/>
    <n v="0"/>
    <n v="0"/>
    <n v="97"/>
    <n v="98"/>
    <n v="1020.1"/>
    <n v="1013.3"/>
    <s v="NA"/>
    <s v="NA"/>
    <n v="4"/>
    <n v="9.5"/>
    <s v="No"/>
    <n v="8.8000000000000007"/>
    <s v="Yes"/>
    <m/>
    <n v="11"/>
  </r>
  <r>
    <x v="131"/>
    <s v="Launceston"/>
    <x v="88"/>
    <x v="78"/>
    <n v="0"/>
    <s v="NA"/>
    <s v="NA"/>
    <s v="SSW"/>
    <n v="13"/>
    <x v="1"/>
    <x v="7"/>
    <n v="0"/>
    <n v="4"/>
    <n v="97"/>
    <n v="50"/>
    <n v="1023.2"/>
    <n v="1022.5"/>
    <s v="NA"/>
    <s v="NA"/>
    <n v="-1.4"/>
    <n v="12.8"/>
    <s v="No"/>
    <n v="0"/>
    <s v="No"/>
    <m/>
    <n v="11"/>
  </r>
  <r>
    <x v="132"/>
    <s v="Launceston"/>
    <x v="89"/>
    <x v="79"/>
    <n v="0"/>
    <s v="NA"/>
    <s v="NA"/>
    <s v="NW"/>
    <n v="9"/>
    <x v="1"/>
    <x v="15"/>
    <n v="0"/>
    <n v="4"/>
    <n v="98"/>
    <n v="62"/>
    <n v="1028.4000000000001"/>
    <n v="1028.3"/>
    <s v="NA"/>
    <s v="NA"/>
    <n v="0.4"/>
    <n v="13.2"/>
    <s v="No"/>
    <n v="0"/>
    <s v="No"/>
    <m/>
    <n v="11"/>
  </r>
  <r>
    <x v="133"/>
    <s v="Albury"/>
    <x v="62"/>
    <x v="34"/>
    <n v="0"/>
    <s v="NA"/>
    <s v="NA"/>
    <s v="ESE"/>
    <n v="11"/>
    <x v="3"/>
    <x v="5"/>
    <n v="6"/>
    <n v="9"/>
    <n v="83"/>
    <n v="47"/>
    <n v="1031.8"/>
    <n v="1030.7"/>
    <s v="NA"/>
    <s v="NA"/>
    <n v="4.0999999999999996"/>
    <n v="12"/>
    <s v="No"/>
    <n v="0"/>
    <s v="No"/>
    <m/>
    <n v="11"/>
  </r>
  <r>
    <x v="134"/>
    <s v="Canberra"/>
    <x v="90"/>
    <x v="76"/>
    <n v="0"/>
    <n v="1.8"/>
    <n v="9.6"/>
    <s v="SSW"/>
    <n v="13"/>
    <x v="1"/>
    <x v="14"/>
    <n v="0"/>
    <n v="7"/>
    <s v="NA"/>
    <n v="41"/>
    <n v="1032"/>
    <n v="1030.4000000000001"/>
    <n v="0"/>
    <n v="0"/>
    <n v="2.8"/>
    <n v="11.1"/>
    <s v="No"/>
    <n v="0"/>
    <s v="No"/>
    <m/>
    <n v="10"/>
  </r>
  <r>
    <x v="135"/>
    <s v="Launceston"/>
    <x v="38"/>
    <x v="80"/>
    <n v="0"/>
    <s v="NA"/>
    <s v="NA"/>
    <s v="NNW"/>
    <n v="7"/>
    <x v="1"/>
    <x v="6"/>
    <n v="0"/>
    <n v="4"/>
    <n v="98"/>
    <n v="50"/>
    <n v="1035.0999999999999"/>
    <n v="1032.8"/>
    <s v="NA"/>
    <n v="1"/>
    <n v="1.7"/>
    <n v="14.2"/>
    <s v="No"/>
    <n v="0.8"/>
    <s v="No"/>
    <m/>
    <n v="10"/>
  </r>
  <r>
    <x v="136"/>
    <s v="Canberra"/>
    <x v="91"/>
    <x v="78"/>
    <n v="0"/>
    <n v="1.6"/>
    <n v="8.1999999999999993"/>
    <s v="ESE"/>
    <n v="13"/>
    <x v="1"/>
    <x v="16"/>
    <n v="0"/>
    <n v="6"/>
    <s v="NA"/>
    <n v="43"/>
    <n v="1036.3"/>
    <n v="1032.7"/>
    <n v="0"/>
    <n v="0"/>
    <n v="2"/>
    <n v="12.7"/>
    <s v="No"/>
    <n v="0"/>
    <s v="No"/>
    <m/>
    <n v="10"/>
  </r>
  <r>
    <x v="137"/>
    <s v="Tuggeranong"/>
    <x v="92"/>
    <x v="46"/>
    <s v="NA"/>
    <s v="NA"/>
    <s v="NA"/>
    <s v="WNW"/>
    <n v="13"/>
    <x v="1"/>
    <x v="1"/>
    <n v="0"/>
    <n v="7"/>
    <n v="87"/>
    <n v="45"/>
    <n v="1036"/>
    <n v="1032.5999999999999"/>
    <s v="NA"/>
    <s v="NA"/>
    <n v="2.1"/>
    <n v="12.7"/>
    <s v="NA"/>
    <n v="0"/>
    <s v="No"/>
    <m/>
    <n v="10"/>
  </r>
  <r>
    <x v="138"/>
    <s v="Albury"/>
    <x v="93"/>
    <x v="81"/>
    <n v="0"/>
    <s v="NA"/>
    <s v="NA"/>
    <s v="SSE"/>
    <n v="11"/>
    <x v="8"/>
    <x v="11"/>
    <n v="2"/>
    <n v="9"/>
    <n v="92"/>
    <n v="65"/>
    <n v="1032.3"/>
    <n v="1028.3"/>
    <n v="6"/>
    <n v="1"/>
    <n v="3.4"/>
    <n v="12.4"/>
    <s v="No"/>
    <n v="0"/>
    <s v="No"/>
    <m/>
    <n v="10"/>
  </r>
  <r>
    <x v="139"/>
    <s v="WaggaWagga"/>
    <x v="27"/>
    <x v="79"/>
    <n v="0.2"/>
    <n v="0.6"/>
    <n v="1"/>
    <s v="SE"/>
    <n v="13"/>
    <x v="16"/>
    <x v="0"/>
    <n v="2"/>
    <n v="6"/>
    <n v="96"/>
    <n v="80"/>
    <n v="1027.8"/>
    <n v="1027.0999999999999"/>
    <n v="7"/>
    <n v="6"/>
    <n v="9.3000000000000007"/>
    <n v="13.2"/>
    <s v="No"/>
    <n v="0.8"/>
    <s v="No"/>
    <m/>
    <n v="10"/>
  </r>
  <r>
    <x v="140"/>
    <s v="Watsonia"/>
    <x v="11"/>
    <x v="73"/>
    <n v="2.6"/>
    <n v="2"/>
    <n v="7.5"/>
    <s v="ENE"/>
    <n v="13"/>
    <x v="9"/>
    <x v="9"/>
    <n v="6"/>
    <n v="6"/>
    <n v="100"/>
    <n v="60"/>
    <n v="1035.0999999999999"/>
    <n v="1034.2"/>
    <n v="2"/>
    <n v="4"/>
    <n v="6.7"/>
    <n v="13.4"/>
    <s v="Yes"/>
    <n v="0.2"/>
    <s v="No"/>
    <m/>
    <n v="10"/>
  </r>
  <r>
    <x v="141"/>
    <s v="Launceston"/>
    <x v="39"/>
    <x v="73"/>
    <n v="0.2"/>
    <s v="NA"/>
    <s v="NA"/>
    <s v="E"/>
    <n v="9"/>
    <x v="4"/>
    <x v="10"/>
    <n v="4"/>
    <n v="6"/>
    <n v="99"/>
    <n v="69"/>
    <n v="1040.5"/>
    <n v="1039.5999999999999"/>
    <s v="NA"/>
    <s v="NA"/>
    <n v="2.6"/>
    <n v="12.9"/>
    <s v="No"/>
    <n v="0"/>
    <s v="No"/>
    <m/>
    <n v="10"/>
  </r>
  <r>
    <x v="142"/>
    <s v="Albury"/>
    <x v="75"/>
    <x v="70"/>
    <n v="0"/>
    <s v="NA"/>
    <s v="NA"/>
    <s v="SE"/>
    <n v="15"/>
    <x v="1"/>
    <x v="6"/>
    <n v="0"/>
    <n v="7"/>
    <n v="94"/>
    <n v="61"/>
    <n v="1037.3"/>
    <n v="1035.2"/>
    <s v="NA"/>
    <s v="NA"/>
    <n v="6.1"/>
    <n v="14.7"/>
    <s v="No"/>
    <n v="0"/>
    <s v="No"/>
    <m/>
    <n v="10"/>
  </r>
  <r>
    <x v="143"/>
    <s v="Launceston"/>
    <x v="94"/>
    <x v="82"/>
    <n v="0"/>
    <s v="NA"/>
    <s v="NA"/>
    <s v="WNW"/>
    <n v="7"/>
    <x v="1"/>
    <x v="15"/>
    <n v="0"/>
    <n v="2"/>
    <n v="98"/>
    <n v="53"/>
    <n v="1023.3"/>
    <n v="1020"/>
    <s v="NA"/>
    <s v="NA"/>
    <n v="0.1"/>
    <n v="10.199999999999999"/>
    <s v="No"/>
    <n v="0.4"/>
    <s v="No"/>
    <m/>
    <n v="10"/>
  </r>
  <r>
    <x v="144"/>
    <s v="Penrith"/>
    <x v="93"/>
    <x v="79"/>
    <n v="0.2"/>
    <s v="NA"/>
    <s v="NA"/>
    <s v="WNW"/>
    <n v="13"/>
    <x v="16"/>
    <x v="2"/>
    <n v="4"/>
    <n v="9"/>
    <n v="99"/>
    <n v="43"/>
    <s v="NA"/>
    <s v="NA"/>
    <s v="NA"/>
    <s v="NA"/>
    <n v="2.2999999999999998"/>
    <n v="13.2"/>
    <s v="No"/>
    <n v="0.2"/>
    <s v="No"/>
    <m/>
    <n v="10"/>
  </r>
  <r>
    <x v="145"/>
    <s v="Launceston"/>
    <x v="95"/>
    <x v="57"/>
    <n v="7.8"/>
    <s v="NA"/>
    <s v="NA"/>
    <s v="E"/>
    <n v="7"/>
    <x v="1"/>
    <x v="4"/>
    <n v="0"/>
    <n v="4"/>
    <n v="99"/>
    <n v="82"/>
    <n v="1015.2"/>
    <n v="1015.3"/>
    <s v="NA"/>
    <s v="NA"/>
    <n v="7.8"/>
    <n v="10.8"/>
    <s v="Yes"/>
    <n v="4.2"/>
    <s v="Yes"/>
    <m/>
    <n v="10"/>
  </r>
  <r>
    <x v="146"/>
    <s v="Brisbane"/>
    <x v="31"/>
    <x v="6"/>
    <n v="0.8"/>
    <n v="0.2"/>
    <n v="1.4"/>
    <s v="SW"/>
    <n v="13"/>
    <x v="11"/>
    <x v="14"/>
    <n v="2"/>
    <n v="4"/>
    <n v="90"/>
    <n v="73"/>
    <n v="1021.2"/>
    <n v="1018.5"/>
    <n v="8"/>
    <n v="7"/>
    <n v="11.2"/>
    <n v="18.100000000000001"/>
    <s v="No"/>
    <n v="2.2000000000000002"/>
    <s v="Yes"/>
    <m/>
    <n v="10"/>
  </r>
  <r>
    <x v="147"/>
    <s v="Launceston"/>
    <x v="96"/>
    <x v="31"/>
    <n v="4.2"/>
    <s v="NA"/>
    <s v="NA"/>
    <s v="E"/>
    <n v="9"/>
    <x v="7"/>
    <x v="9"/>
    <n v="2"/>
    <n v="4"/>
    <n v="100"/>
    <n v="71"/>
    <n v="1023.3"/>
    <n v="1022.6"/>
    <s v="NA"/>
    <s v="NA"/>
    <n v="1.4"/>
    <n v="11.7"/>
    <s v="Yes"/>
    <n v="0"/>
    <s v="No"/>
    <m/>
    <n v="10"/>
  </r>
  <r>
    <x v="148"/>
    <s v="Albury"/>
    <x v="97"/>
    <x v="83"/>
    <n v="1.2"/>
    <s v="NA"/>
    <s v="NA"/>
    <s v="NNE"/>
    <n v="13"/>
    <x v="1"/>
    <x v="13"/>
    <n v="0"/>
    <n v="6"/>
    <n v="99"/>
    <n v="67"/>
    <n v="1025.2"/>
    <n v="1024.3"/>
    <n v="7"/>
    <n v="7"/>
    <n v="5.5"/>
    <n v="10.4"/>
    <s v="Yes"/>
    <n v="0.2"/>
    <s v="No"/>
    <m/>
    <n v="10"/>
  </r>
  <r>
    <x v="149"/>
    <s v="Adelaide"/>
    <x v="81"/>
    <x v="84"/>
    <n v="1"/>
    <n v="0.2"/>
    <n v="2"/>
    <s v="N"/>
    <n v="13"/>
    <x v="10"/>
    <x v="2"/>
    <n v="2"/>
    <n v="7"/>
    <n v="94"/>
    <n v="68"/>
    <n v="1025.0999999999999"/>
    <n v="1024"/>
    <s v="NA"/>
    <s v="NA"/>
    <n v="6.4"/>
    <n v="11.9"/>
    <s v="No"/>
    <n v="0"/>
    <s v="No"/>
    <m/>
    <n v="10"/>
  </r>
  <r>
    <x v="150"/>
    <s v="Launceston"/>
    <x v="98"/>
    <x v="85"/>
    <n v="0"/>
    <s v="NA"/>
    <s v="NA"/>
    <s v="E"/>
    <n v="9"/>
    <x v="0"/>
    <x v="15"/>
    <n v="2"/>
    <n v="2"/>
    <n v="100"/>
    <n v="85"/>
    <n v="1025"/>
    <n v="1022.2"/>
    <s v="NA"/>
    <s v="NA"/>
    <n v="0.1"/>
    <n v="7.8"/>
    <s v="No"/>
    <n v="0"/>
    <s v="No"/>
    <m/>
    <n v="10"/>
  </r>
  <r>
    <x v="151"/>
    <s v="Richmond"/>
    <x v="42"/>
    <x v="86"/>
    <n v="0"/>
    <n v="1"/>
    <s v="NA"/>
    <s v="NNW"/>
    <n v="11"/>
    <x v="1"/>
    <x v="2"/>
    <n v="0"/>
    <n v="4"/>
    <n v="99"/>
    <n v="74"/>
    <n v="1027.3"/>
    <n v="1024.2"/>
    <s v="NA"/>
    <s v="NA"/>
    <n v="5.5"/>
    <n v="10.5"/>
    <s v="No"/>
    <n v="1"/>
    <s v="No"/>
    <m/>
    <n v="10"/>
  </r>
  <r>
    <x v="152"/>
    <s v="Brisbane"/>
    <x v="99"/>
    <x v="40"/>
    <n v="0.2"/>
    <n v="1.6"/>
    <n v="0"/>
    <s v="SW"/>
    <n v="13"/>
    <x v="11"/>
    <x v="13"/>
    <n v="4"/>
    <n v="2"/>
    <n v="74"/>
    <n v="69"/>
    <n v="1026.2"/>
    <n v="1023.3"/>
    <n v="8"/>
    <n v="8"/>
    <n v="13.2"/>
    <n v="15.7"/>
    <s v="No"/>
    <n v="8.6"/>
    <s v="Yes"/>
    <m/>
    <n v="10"/>
  </r>
  <r>
    <x v="153"/>
    <s v="BadgerysCreek"/>
    <x v="71"/>
    <x v="87"/>
    <n v="0"/>
    <s v="NA"/>
    <s v="NA"/>
    <s v="W"/>
    <n v="15"/>
    <x v="1"/>
    <x v="3"/>
    <n v="0"/>
    <n v="0"/>
    <n v="95"/>
    <n v="72"/>
    <n v="1027.2"/>
    <n v="1023.9"/>
    <s v="NA"/>
    <s v="NA"/>
    <n v="6.5"/>
    <n v="12"/>
    <s v="No"/>
    <n v="1.6"/>
    <s v="Yes"/>
    <m/>
    <n v="10"/>
  </r>
  <r>
    <x v="154"/>
    <s v="Albury"/>
    <x v="100"/>
    <x v="88"/>
    <n v="0"/>
    <s v="NA"/>
    <s v="NA"/>
    <s v="NNW"/>
    <n v="11"/>
    <x v="1"/>
    <x v="13"/>
    <n v="0"/>
    <n v="2"/>
    <n v="99"/>
    <n v="76"/>
    <n v="1030.5"/>
    <n v="1029.8"/>
    <n v="8"/>
    <s v="NA"/>
    <n v="3.7"/>
    <n v="10"/>
    <s v="No"/>
    <n v="0"/>
    <s v="No"/>
    <m/>
    <n v="10"/>
  </r>
  <r>
    <x v="155"/>
    <s v="Launceston"/>
    <x v="56"/>
    <x v="73"/>
    <n v="0"/>
    <s v="NA"/>
    <s v="NA"/>
    <s v="E"/>
    <n v="13"/>
    <x v="5"/>
    <x v="3"/>
    <n v="2"/>
    <n v="0"/>
    <n v="100"/>
    <n v="62"/>
    <n v="1026"/>
    <n v="1025.9000000000001"/>
    <s v="NA"/>
    <s v="NA"/>
    <n v="0.9"/>
    <n v="12.8"/>
    <s v="No"/>
    <n v="0.4"/>
    <s v="No"/>
    <m/>
    <n v="10"/>
  </r>
  <r>
    <x v="156"/>
    <s v="Launceston"/>
    <x v="62"/>
    <x v="89"/>
    <n v="0.4"/>
    <s v="NA"/>
    <s v="NA"/>
    <s v="N"/>
    <n v="9"/>
    <x v="8"/>
    <x v="0"/>
    <n v="2"/>
    <n v="4"/>
    <n v="100"/>
    <n v="79"/>
    <n v="1029"/>
    <n v="1025.5999999999999"/>
    <s v="NA"/>
    <s v="NA"/>
    <n v="0"/>
    <n v="9.3000000000000007"/>
    <s v="No"/>
    <n v="0.2"/>
    <s v="No"/>
    <m/>
    <n v="10"/>
  </r>
  <r>
    <x v="157"/>
    <s v="Albury"/>
    <x v="54"/>
    <x v="86"/>
    <n v="0"/>
    <s v="NA"/>
    <s v="NA"/>
    <s v="E"/>
    <n v="13"/>
    <x v="6"/>
    <x v="3"/>
    <n v="4"/>
    <n v="0"/>
    <n v="99"/>
    <n v="77"/>
    <n v="1032.5"/>
    <n v="1029"/>
    <n v="8"/>
    <s v="NA"/>
    <n v="3.1"/>
    <n v="10"/>
    <s v="No"/>
    <n v="0.2"/>
    <s v="No"/>
    <m/>
    <n v="10"/>
  </r>
  <r>
    <x v="158"/>
    <s v="Penrith"/>
    <x v="49"/>
    <x v="20"/>
    <n v="0"/>
    <s v="NA"/>
    <s v="NA"/>
    <s v="NW"/>
    <n v="13"/>
    <x v="2"/>
    <x v="12"/>
    <n v="7"/>
    <n v="6"/>
    <n v="99"/>
    <n v="70"/>
    <s v="NA"/>
    <s v="NA"/>
    <s v="NA"/>
    <s v="NA"/>
    <n v="8.1"/>
    <n v="14"/>
    <s v="No"/>
    <n v="2.6"/>
    <s v="Yes"/>
    <m/>
    <n v="10"/>
  </r>
  <r>
    <x v="159"/>
    <s v="Watsonia"/>
    <x v="44"/>
    <x v="34"/>
    <n v="0"/>
    <n v="0.8"/>
    <n v="2"/>
    <s v="ENE"/>
    <n v="13"/>
    <x v="4"/>
    <x v="3"/>
    <n v="7"/>
    <n v="0"/>
    <n v="100"/>
    <n v="57"/>
    <n v="1027.2"/>
    <n v="1022.7"/>
    <n v="7"/>
    <n v="7"/>
    <n v="4.8"/>
    <n v="11.9"/>
    <s v="No"/>
    <n v="0.2"/>
    <s v="No"/>
    <m/>
    <n v="10"/>
  </r>
  <r>
    <x v="160"/>
    <s v="Launceston"/>
    <x v="87"/>
    <x v="79"/>
    <n v="0.4"/>
    <s v="NA"/>
    <s v="NA"/>
    <s v="NW"/>
    <n v="11"/>
    <x v="11"/>
    <x v="0"/>
    <n v="2"/>
    <n v="4"/>
    <n v="100"/>
    <n v="61"/>
    <n v="1025"/>
    <n v="1024.5"/>
    <s v="NA"/>
    <s v="NA"/>
    <n v="1.4"/>
    <n v="13"/>
    <s v="No"/>
    <n v="0.2"/>
    <s v="No"/>
    <m/>
    <n v="10"/>
  </r>
  <r>
    <x v="161"/>
    <s v="Watsonia"/>
    <x v="101"/>
    <x v="31"/>
    <n v="0"/>
    <n v="1.4"/>
    <n v="0.7"/>
    <s v="NE"/>
    <n v="13"/>
    <x v="1"/>
    <x v="10"/>
    <n v="0"/>
    <n v="4"/>
    <n v="99"/>
    <n v="84"/>
    <n v="1027.0999999999999"/>
    <n v="1026.2"/>
    <n v="7"/>
    <n v="7"/>
    <n v="5.0999999999999996"/>
    <n v="11.9"/>
    <s v="No"/>
    <n v="0.2"/>
    <s v="No"/>
    <m/>
    <n v="10"/>
  </r>
  <r>
    <x v="162"/>
    <s v="Launceston"/>
    <x v="38"/>
    <x v="27"/>
    <n v="0.2"/>
    <s v="NA"/>
    <s v="NA"/>
    <s v="E"/>
    <n v="9"/>
    <x v="1"/>
    <x v="3"/>
    <n v="0"/>
    <n v="0"/>
    <n v="99"/>
    <n v="62"/>
    <n v="1030.9000000000001"/>
    <n v="1029.2"/>
    <s v="NA"/>
    <s v="NA"/>
    <n v="1.3"/>
    <n v="12.3"/>
    <s v="No"/>
    <n v="0.1"/>
    <s v="No"/>
    <m/>
    <n v="10"/>
  </r>
  <r>
    <x v="163"/>
    <s v="Albury"/>
    <x v="37"/>
    <x v="70"/>
    <n v="0.4"/>
    <s v="NA"/>
    <s v="NA"/>
    <s v="ESE"/>
    <n v="13"/>
    <x v="1"/>
    <x v="4"/>
    <n v="0"/>
    <n v="6"/>
    <n v="99"/>
    <n v="50"/>
    <n v="1029.5"/>
    <n v="1026.5999999999999"/>
    <n v="5"/>
    <s v="NA"/>
    <n v="4.0999999999999996"/>
    <n v="14.6"/>
    <s v="No"/>
    <n v="0"/>
    <s v="No"/>
    <m/>
    <n v="10"/>
  </r>
  <r>
    <x v="164"/>
    <s v="Launceston"/>
    <x v="93"/>
    <x v="82"/>
    <n v="0.1"/>
    <s v="NA"/>
    <s v="NA"/>
    <s v="ENE"/>
    <n v="9"/>
    <x v="7"/>
    <x v="5"/>
    <n v="4"/>
    <n v="4"/>
    <n v="98"/>
    <n v="80"/>
    <n v="1032.9000000000001"/>
    <n v="1030.2"/>
    <s v="NA"/>
    <s v="NA"/>
    <n v="3.2"/>
    <n v="10.8"/>
    <s v="No"/>
    <n v="0.8"/>
    <s v="No"/>
    <m/>
    <n v="10"/>
  </r>
  <r>
    <x v="165"/>
    <s v="Albury"/>
    <x v="102"/>
    <x v="90"/>
    <n v="0"/>
    <s v="NA"/>
    <s v="NA"/>
    <s v="ENE"/>
    <n v="15"/>
    <x v="1"/>
    <x v="11"/>
    <n v="0"/>
    <n v="7"/>
    <n v="90"/>
    <n v="57"/>
    <n v="1030.9000000000001"/>
    <n v="1027.0999999999999"/>
    <s v="NA"/>
    <s v="NA"/>
    <n v="4.8"/>
    <n v="14.1"/>
    <s v="No"/>
    <n v="0"/>
    <s v="No"/>
    <m/>
    <n v="9"/>
  </r>
  <r>
    <x v="166"/>
    <s v="Albury"/>
    <x v="80"/>
    <x v="43"/>
    <n v="0.2"/>
    <s v="NA"/>
    <s v="NA"/>
    <s v="SE"/>
    <n v="13"/>
    <x v="5"/>
    <x v="3"/>
    <n v="9"/>
    <n v="0"/>
    <n v="99"/>
    <n v="62"/>
    <n v="1024.3"/>
    <n v="1021"/>
    <n v="8"/>
    <s v="NA"/>
    <n v="5.9"/>
    <n v="15.1"/>
    <s v="No"/>
    <n v="0"/>
    <s v="No"/>
    <m/>
    <n v="9"/>
  </r>
  <r>
    <x v="167"/>
    <s v="Launceston"/>
    <x v="62"/>
    <x v="73"/>
    <n v="0"/>
    <s v="NA"/>
    <s v="NA"/>
    <s v="NW"/>
    <n v="9"/>
    <x v="5"/>
    <x v="15"/>
    <n v="2"/>
    <n v="6"/>
    <n v="98"/>
    <n v="57"/>
    <n v="1025.5"/>
    <n v="1023.8"/>
    <s v="NA"/>
    <s v="NA"/>
    <n v="2"/>
    <n v="12.5"/>
    <s v="No"/>
    <n v="0.2"/>
    <s v="No"/>
    <m/>
    <n v="9"/>
  </r>
  <r>
    <x v="168"/>
    <s v="Mildura"/>
    <x v="33"/>
    <x v="78"/>
    <n v="0"/>
    <n v="1.2"/>
    <n v="0"/>
    <s v="SSE"/>
    <n v="13"/>
    <x v="7"/>
    <x v="0"/>
    <n v="2"/>
    <n v="6"/>
    <n v="87"/>
    <n v="60"/>
    <n v="1028.9000000000001"/>
    <n v="1027.2"/>
    <n v="7"/>
    <n v="8"/>
    <n v="10.5"/>
    <n v="12.8"/>
    <s v="No"/>
    <n v="0"/>
    <s v="No"/>
    <m/>
    <n v="9"/>
  </r>
  <r>
    <x v="169"/>
    <s v="WaggaWagga"/>
    <x v="103"/>
    <x v="46"/>
    <n v="0"/>
    <n v="0.4"/>
    <n v="9.1999999999999993"/>
    <s v="E"/>
    <n v="11"/>
    <x v="5"/>
    <x v="16"/>
    <n v="7"/>
    <n v="4"/>
    <n v="85"/>
    <n v="58"/>
    <n v="1029.2"/>
    <n v="1025.7"/>
    <n v="1"/>
    <n v="1"/>
    <n v="4.3"/>
    <n v="12.3"/>
    <s v="No"/>
    <n v="0"/>
    <s v="No"/>
    <m/>
    <n v="9"/>
  </r>
  <r>
    <x v="170"/>
    <s v="Albury"/>
    <x v="55"/>
    <x v="91"/>
    <n v="0"/>
    <s v="NA"/>
    <s v="NA"/>
    <s v="E"/>
    <n v="15"/>
    <x v="7"/>
    <x v="3"/>
    <n v="6"/>
    <n v="0"/>
    <n v="99"/>
    <n v="69"/>
    <n v="1029.2"/>
    <n v="1025.9000000000001"/>
    <n v="8"/>
    <n v="4"/>
    <n v="2.8"/>
    <n v="10.8"/>
    <s v="No"/>
    <n v="0"/>
    <s v="No"/>
    <m/>
    <n v="9"/>
  </r>
  <r>
    <x v="171"/>
    <s v="Brisbane"/>
    <x v="104"/>
    <x v="92"/>
    <n v="0"/>
    <n v="3.8"/>
    <n v="9.9"/>
    <s v="NNE"/>
    <n v="13"/>
    <x v="11"/>
    <x v="14"/>
    <n v="4"/>
    <n v="4"/>
    <n v="71"/>
    <n v="33"/>
    <n v="1025.5"/>
    <n v="1021"/>
    <n v="1"/>
    <n v="1"/>
    <n v="13.4"/>
    <n v="22.9"/>
    <s v="No"/>
    <n v="0"/>
    <s v="No"/>
    <m/>
    <n v="9"/>
  </r>
  <r>
    <x v="172"/>
    <s v="Launceston"/>
    <x v="40"/>
    <x v="73"/>
    <n v="0.8"/>
    <s v="NA"/>
    <s v="NA"/>
    <s v="SSE"/>
    <n v="13"/>
    <x v="1"/>
    <x v="6"/>
    <n v="0"/>
    <n v="7"/>
    <n v="99"/>
    <n v="55"/>
    <n v="1020"/>
    <n v="1021"/>
    <s v="NA"/>
    <s v="NA"/>
    <n v="6.7"/>
    <n v="13.4"/>
    <s v="No"/>
    <n v="0.4"/>
    <s v="No"/>
    <m/>
    <n v="9"/>
  </r>
  <r>
    <x v="173"/>
    <s v="Launceston"/>
    <x v="93"/>
    <x v="93"/>
    <n v="0.4"/>
    <s v="NA"/>
    <s v="NA"/>
    <s v="ENE"/>
    <n v="9"/>
    <x v="5"/>
    <x v="3"/>
    <n v="4"/>
    <n v="0"/>
    <n v="99"/>
    <n v="53"/>
    <n v="1029"/>
    <n v="1027"/>
    <s v="NA"/>
    <s v="NA"/>
    <n v="2.2999999999999998"/>
    <n v="13.9"/>
    <s v="No"/>
    <n v="0"/>
    <s v="No"/>
    <m/>
    <n v="9"/>
  </r>
  <r>
    <x v="174"/>
    <s v="WaggaWagga"/>
    <x v="105"/>
    <x v="94"/>
    <n v="0"/>
    <n v="0.2"/>
    <n v="8.8000000000000007"/>
    <s v="NE"/>
    <n v="13"/>
    <x v="9"/>
    <x v="16"/>
    <n v="6"/>
    <n v="2"/>
    <n v="69"/>
    <n v="60"/>
    <n v="1029.2"/>
    <n v="1027.3"/>
    <n v="1"/>
    <n v="1"/>
    <n v="1.6"/>
    <n v="11.8"/>
    <s v="No"/>
    <n v="0"/>
    <s v="No"/>
    <m/>
    <n v="9"/>
  </r>
  <r>
    <x v="175"/>
    <s v="Launceston"/>
    <x v="106"/>
    <x v="95"/>
    <n v="0"/>
    <s v="NA"/>
    <s v="NA"/>
    <s v="NNW"/>
    <n v="7"/>
    <x v="1"/>
    <x v="3"/>
    <n v="0"/>
    <n v="0"/>
    <n v="99"/>
    <n v="64"/>
    <n v="1030.5999999999999"/>
    <n v="1030"/>
    <s v="NA"/>
    <s v="NA"/>
    <n v="5.0999999999999996"/>
    <n v="16.399999999999999"/>
    <s v="No"/>
    <n v="0"/>
    <s v="No"/>
    <m/>
    <n v="9"/>
  </r>
  <r>
    <x v="176"/>
    <s v="Watsonia"/>
    <x v="31"/>
    <x v="77"/>
    <n v="2.8"/>
    <n v="0.2"/>
    <n v="0"/>
    <s v="SW"/>
    <n v="13"/>
    <x v="13"/>
    <x v="3"/>
    <n v="9"/>
    <n v="0"/>
    <n v="100"/>
    <n v="75"/>
    <n v="1035.7"/>
    <n v="1033.5999999999999"/>
    <n v="8"/>
    <n v="8"/>
    <n v="9.8000000000000007"/>
    <n v="11.5"/>
    <s v="Yes"/>
    <n v="0"/>
    <s v="No"/>
    <m/>
    <n v="9"/>
  </r>
  <r>
    <x v="177"/>
    <s v="Canberra"/>
    <x v="88"/>
    <x v="93"/>
    <n v="0.2"/>
    <n v="2.4"/>
    <n v="9.3000000000000007"/>
    <s v="ESE"/>
    <n v="13"/>
    <x v="8"/>
    <x v="8"/>
    <n v="9"/>
    <n v="4"/>
    <n v="89"/>
    <n v="30"/>
    <n v="1036.2"/>
    <n v="1034.0999999999999"/>
    <n v="0"/>
    <n v="1"/>
    <n v="3.6"/>
    <n v="13.3"/>
    <s v="No"/>
    <n v="0"/>
    <s v="No"/>
    <m/>
    <n v="9"/>
  </r>
  <r>
    <x v="178"/>
    <s v="Penrith"/>
    <x v="107"/>
    <x v="74"/>
    <n v="0"/>
    <s v="NA"/>
    <s v="NA"/>
    <s v="NE"/>
    <n v="13"/>
    <x v="13"/>
    <x v="16"/>
    <n v="6"/>
    <n v="4"/>
    <n v="96"/>
    <n v="61"/>
    <s v="NA"/>
    <s v="NA"/>
    <s v="NA"/>
    <s v="NA"/>
    <n v="11.7"/>
    <n v="16.2"/>
    <s v="No"/>
    <n v="2.2000000000000002"/>
    <s v="Yes"/>
    <m/>
    <n v="9"/>
  </r>
  <r>
    <x v="179"/>
    <s v="Richmond"/>
    <x v="33"/>
    <x v="95"/>
    <n v="0.4"/>
    <n v="1"/>
    <s v="NA"/>
    <s v="ENE"/>
    <n v="13"/>
    <x v="1"/>
    <x v="4"/>
    <n v="0"/>
    <n v="4"/>
    <n v="99"/>
    <n v="63"/>
    <n v="1036.0999999999999"/>
    <n v="1032.4000000000001"/>
    <s v="NA"/>
    <s v="NA"/>
    <n v="11.2"/>
    <n v="16.3"/>
    <s v="No"/>
    <s v="NA"/>
    <s v="NA"/>
    <m/>
    <n v="9"/>
  </r>
  <r>
    <x v="180"/>
    <s v="Albury"/>
    <x v="108"/>
    <x v="51"/>
    <n v="0.2"/>
    <s v="NA"/>
    <s v="NA"/>
    <s v="SSE"/>
    <n v="15"/>
    <x v="1"/>
    <x v="11"/>
    <n v="0"/>
    <n v="7"/>
    <n v="85"/>
    <n v="52"/>
    <n v="1036.0999999999999"/>
    <n v="1031.5"/>
    <s v="NA"/>
    <s v="NA"/>
    <n v="4"/>
    <n v="14.7"/>
    <s v="No"/>
    <n v="0"/>
    <s v="No"/>
    <m/>
    <n v="9"/>
  </r>
  <r>
    <x v="181"/>
    <s v="Watsonia"/>
    <x v="75"/>
    <x v="73"/>
    <n v="0.2"/>
    <n v="2"/>
    <n v="0.1"/>
    <s v="NE"/>
    <n v="11"/>
    <x v="9"/>
    <x v="3"/>
    <n v="2"/>
    <n v="0"/>
    <n v="100"/>
    <n v="68"/>
    <n v="1027.3"/>
    <n v="1021.8"/>
    <n v="7"/>
    <n v="8"/>
    <n v="4.9000000000000004"/>
    <n v="13.8"/>
    <s v="No"/>
    <n v="2.8"/>
    <s v="Yes"/>
    <m/>
    <n v="9"/>
  </r>
  <r>
    <x v="182"/>
    <s v="Launceston"/>
    <x v="84"/>
    <x v="44"/>
    <n v="0"/>
    <s v="NA"/>
    <s v="NA"/>
    <s v="ESE"/>
    <n v="11"/>
    <x v="1"/>
    <x v="14"/>
    <n v="0"/>
    <n v="4"/>
    <n v="93"/>
    <n v="64"/>
    <n v="1030.2"/>
    <n v="1026"/>
    <s v="NA"/>
    <s v="NA"/>
    <n v="7.1"/>
    <n v="13.4"/>
    <s v="No"/>
    <n v="0"/>
    <s v="No"/>
    <m/>
    <n v="9"/>
  </r>
  <r>
    <x v="183"/>
    <s v="Albury"/>
    <x v="37"/>
    <x v="96"/>
    <n v="0"/>
    <s v="NA"/>
    <s v="NA"/>
    <s v="ESE"/>
    <n v="15"/>
    <x v="0"/>
    <x v="11"/>
    <n v="4"/>
    <n v="6"/>
    <n v="80"/>
    <n v="67"/>
    <n v="1027.8"/>
    <n v="1022.3"/>
    <s v="NA"/>
    <n v="8"/>
    <n v="5.8"/>
    <n v="12.2"/>
    <s v="No"/>
    <n v="6.2"/>
    <s v="Yes"/>
    <m/>
    <n v="9"/>
  </r>
  <r>
    <x v="184"/>
    <s v="BadgerysCreek"/>
    <x v="43"/>
    <x v="96"/>
    <n v="2"/>
    <s v="NA"/>
    <s v="NA"/>
    <s v="SE"/>
    <n v="15"/>
    <x v="1"/>
    <x v="3"/>
    <n v="0"/>
    <s v="NA"/>
    <n v="100"/>
    <n v="100"/>
    <n v="1030.3"/>
    <n v="1025"/>
    <s v="NA"/>
    <s v="NA"/>
    <n v="10.4"/>
    <n v="12.3"/>
    <s v="Yes"/>
    <n v="21"/>
    <s v="Yes"/>
    <m/>
    <n v="9"/>
  </r>
  <r>
    <x v="185"/>
    <s v="Penrith"/>
    <x v="69"/>
    <x v="97"/>
    <n v="23.4"/>
    <s v="NA"/>
    <s v="NA"/>
    <s v="N"/>
    <n v="11"/>
    <x v="1"/>
    <x v="3"/>
    <s v="NA"/>
    <n v="0"/>
    <s v="NA"/>
    <n v="100"/>
    <s v="NA"/>
    <s v="NA"/>
    <s v="NA"/>
    <s v="NA"/>
    <s v="NA"/>
    <n v="13.1"/>
    <s v="Yes"/>
    <s v="NA"/>
    <s v="NA"/>
    <m/>
    <n v="9"/>
  </r>
  <r>
    <x v="186"/>
    <s v="WaggaWagga"/>
    <x v="62"/>
    <x v="34"/>
    <n v="0"/>
    <n v="1.2"/>
    <n v="9.5"/>
    <s v="NNE"/>
    <n v="13"/>
    <x v="4"/>
    <x v="14"/>
    <n v="7"/>
    <n v="7"/>
    <n v="84"/>
    <n v="45"/>
    <n v="1027"/>
    <n v="1023.4"/>
    <n v="1"/>
    <n v="1"/>
    <n v="4.5"/>
    <n v="12.6"/>
    <s v="No"/>
    <n v="0"/>
    <s v="No"/>
    <m/>
    <n v="9"/>
  </r>
  <r>
    <x v="187"/>
    <s v="Launceston"/>
    <x v="109"/>
    <x v="98"/>
    <n v="0"/>
    <s v="NA"/>
    <s v="NA"/>
    <s v="NNW"/>
    <n v="13"/>
    <x v="1"/>
    <x v="0"/>
    <n v="0"/>
    <n v="7"/>
    <n v="98"/>
    <n v="68"/>
    <n v="1026.7"/>
    <n v="1023.4"/>
    <s v="NA"/>
    <s v="NA"/>
    <n v="0.8"/>
    <n v="9.9"/>
    <s v="No"/>
    <n v="0"/>
    <s v="No"/>
    <m/>
    <n v="9"/>
  </r>
  <r>
    <x v="188"/>
    <s v="Albury"/>
    <x v="98"/>
    <x v="34"/>
    <n v="0.2"/>
    <s v="NA"/>
    <s v="NA"/>
    <s v="ESE"/>
    <n v="15"/>
    <x v="1"/>
    <x v="13"/>
    <n v="0"/>
    <n v="9"/>
    <n v="83"/>
    <n v="54"/>
    <n v="1026.9000000000001"/>
    <n v="1023.3"/>
    <s v="NA"/>
    <n v="8"/>
    <n v="4.5999999999999996"/>
    <n v="12.7"/>
    <s v="No"/>
    <n v="0"/>
    <s v="No"/>
    <m/>
    <n v="9"/>
  </r>
  <r>
    <x v="189"/>
    <s v="Launceston"/>
    <x v="85"/>
    <x v="98"/>
    <n v="0"/>
    <s v="NA"/>
    <s v="NA"/>
    <s v="SSE"/>
    <n v="13"/>
    <x v="0"/>
    <x v="3"/>
    <n v="2"/>
    <n v="0"/>
    <n v="97"/>
    <n v="84"/>
    <n v="1020.1"/>
    <n v="1018"/>
    <s v="NA"/>
    <s v="NA"/>
    <n v="3.9"/>
    <n v="10"/>
    <s v="No"/>
    <n v="2.2000000000000002"/>
    <s v="Yes"/>
    <m/>
    <n v="9"/>
  </r>
  <r>
    <x v="190"/>
    <s v="Albury"/>
    <x v="38"/>
    <x v="96"/>
    <n v="0"/>
    <s v="NA"/>
    <s v="NA"/>
    <s v="SSE"/>
    <n v="15"/>
    <x v="1"/>
    <x v="11"/>
    <n v="0"/>
    <n v="9"/>
    <n v="86"/>
    <n v="58"/>
    <n v="1022.2"/>
    <n v="1018.8"/>
    <s v="NA"/>
    <n v="8"/>
    <n v="4.3"/>
    <n v="12.2"/>
    <s v="No"/>
    <n v="0"/>
    <s v="No"/>
    <m/>
    <n v="9"/>
  </r>
  <r>
    <x v="191"/>
    <s v="Penrith"/>
    <x v="110"/>
    <x v="56"/>
    <n v="5.4"/>
    <s v="NA"/>
    <s v="NA"/>
    <s v="SSW"/>
    <n v="13"/>
    <x v="1"/>
    <x v="3"/>
    <n v="0"/>
    <n v="0"/>
    <n v="98"/>
    <n v="99"/>
    <s v="NA"/>
    <s v="NA"/>
    <s v="NA"/>
    <s v="NA"/>
    <n v="9"/>
    <n v="12.2"/>
    <s v="Yes"/>
    <n v="4.2"/>
    <s v="Yes"/>
    <m/>
    <n v="9"/>
  </r>
  <r>
    <x v="192"/>
    <s v="Richmond"/>
    <x v="6"/>
    <x v="96"/>
    <n v="5.4"/>
    <s v="NA"/>
    <s v="NA"/>
    <s v="ENE"/>
    <n v="13"/>
    <x v="1"/>
    <x v="3"/>
    <n v="0"/>
    <n v="0"/>
    <n v="99"/>
    <n v="98"/>
    <n v="1019.3"/>
    <n v="1013.8"/>
    <s v="NA"/>
    <s v="NA"/>
    <n v="9.1"/>
    <n v="12.5"/>
    <s v="Yes"/>
    <n v="4.5999999999999996"/>
    <s v="Yes"/>
    <m/>
    <n v="9"/>
  </r>
  <r>
    <x v="193"/>
    <s v="Albury"/>
    <x v="62"/>
    <x v="87"/>
    <n v="3.8"/>
    <s v="NA"/>
    <s v="NA"/>
    <s v="E"/>
    <n v="15"/>
    <x v="1"/>
    <x v="4"/>
    <n v="0"/>
    <n v="9"/>
    <n v="87"/>
    <n v="55"/>
    <n v="1024.0999999999999"/>
    <n v="1020.4"/>
    <s v="NA"/>
    <n v="1"/>
    <n v="4.5"/>
    <n v="11.3"/>
    <s v="Yes"/>
    <n v="0.2"/>
    <s v="No"/>
    <m/>
    <n v="9"/>
  </r>
  <r>
    <x v="194"/>
    <s v="Albury"/>
    <x v="12"/>
    <x v="99"/>
    <n v="0"/>
    <s v="NA"/>
    <s v="NA"/>
    <s v="WSW"/>
    <n v="15"/>
    <x v="15"/>
    <x v="15"/>
    <n v="2"/>
    <n v="6"/>
    <n v="85"/>
    <n v="57"/>
    <n v="1029.5999999999999"/>
    <n v="1027.2"/>
    <n v="5"/>
    <n v="7"/>
    <n v="7.1"/>
    <n v="14.1"/>
    <s v="No"/>
    <n v="0"/>
    <s v="No"/>
    <m/>
    <n v="9"/>
  </r>
  <r>
    <x v="195"/>
    <s v="Albury"/>
    <x v="111"/>
    <x v="100"/>
    <n v="0"/>
    <s v="NA"/>
    <s v="NA"/>
    <s v="NE"/>
    <n v="15"/>
    <x v="1"/>
    <x v="8"/>
    <n v="0"/>
    <n v="9"/>
    <n v="81"/>
    <n v="66"/>
    <n v="1019.6"/>
    <n v="1016.3"/>
    <n v="4"/>
    <n v="8"/>
    <n v="12.8"/>
    <n v="19.5"/>
    <s v="No"/>
    <n v="0"/>
    <s v="No"/>
    <m/>
    <n v="8"/>
  </r>
  <r>
    <x v="196"/>
    <s v="Penrith"/>
    <x v="112"/>
    <x v="101"/>
    <n v="0"/>
    <s v="NA"/>
    <s v="NA"/>
    <s v="WNW"/>
    <n v="9"/>
    <x v="14"/>
    <x v="0"/>
    <n v="4"/>
    <n v="4"/>
    <n v="99"/>
    <n v="85"/>
    <s v="NA"/>
    <s v="NA"/>
    <s v="NA"/>
    <s v="NA"/>
    <n v="12.1"/>
    <n v="18.100000000000001"/>
    <s v="No"/>
    <n v="0.2"/>
    <s v="No"/>
    <m/>
    <n v="8"/>
  </r>
  <r>
    <x v="197"/>
    <s v="BadgerysCreek"/>
    <x v="113"/>
    <x v="102"/>
    <n v="0"/>
    <s v="NA"/>
    <s v="NA"/>
    <s v="W"/>
    <n v="11"/>
    <x v="1"/>
    <x v="16"/>
    <n v="0"/>
    <n v="2"/>
    <n v="100"/>
    <n v="68"/>
    <n v="1016.9"/>
    <n v="1015"/>
    <s v="NA"/>
    <s v="NA"/>
    <n v="12.4"/>
    <n v="18.7"/>
    <s v="No"/>
    <n v="0.2"/>
    <s v="No"/>
    <m/>
    <n v="8"/>
  </r>
  <r>
    <x v="198"/>
    <s v="Richmond"/>
    <x v="22"/>
    <x v="33"/>
    <n v="0.2"/>
    <n v="2.4"/>
    <s v="NA"/>
    <s v="ENE"/>
    <n v="13"/>
    <x v="1"/>
    <x v="9"/>
    <n v="0"/>
    <n v="7"/>
    <n v="99"/>
    <n v="76"/>
    <n v="1017.3"/>
    <n v="1015.3"/>
    <s v="NA"/>
    <s v="NA"/>
    <n v="10.9"/>
    <n v="17.399999999999999"/>
    <s v="No"/>
    <n v="0.8"/>
    <s v="No"/>
    <m/>
    <n v="8"/>
  </r>
  <r>
    <x v="199"/>
    <s v="Launceston"/>
    <x v="49"/>
    <x v="59"/>
    <n v="6.6"/>
    <s v="NA"/>
    <s v="NA"/>
    <s v="ESE"/>
    <n v="13"/>
    <x v="5"/>
    <x v="2"/>
    <n v="2"/>
    <n v="4"/>
    <n v="100"/>
    <n v="78"/>
    <n v="1019.5"/>
    <n v="1018.2"/>
    <s v="NA"/>
    <s v="NA"/>
    <n v="7.5"/>
    <n v="14.9"/>
    <s v="Yes"/>
    <n v="0"/>
    <s v="No"/>
    <m/>
    <n v="8"/>
  </r>
  <r>
    <x v="200"/>
    <s v="Launceston"/>
    <x v="0"/>
    <x v="79"/>
    <n v="0"/>
    <s v="NA"/>
    <s v="NA"/>
    <s v="NE"/>
    <n v="13"/>
    <x v="4"/>
    <x v="15"/>
    <n v="2"/>
    <n v="7"/>
    <n v="81"/>
    <n v="50"/>
    <n v="1025.3"/>
    <n v="1023.5"/>
    <s v="NA"/>
    <s v="NA"/>
    <n v="5.6"/>
    <n v="13.1"/>
    <s v="No"/>
    <n v="0.2"/>
    <s v="No"/>
    <m/>
    <n v="8"/>
  </r>
  <r>
    <x v="201"/>
    <s v="Launceston"/>
    <x v="114"/>
    <x v="80"/>
    <n v="0.2"/>
    <s v="NA"/>
    <s v="NA"/>
    <s v="NNW"/>
    <n v="11"/>
    <x v="9"/>
    <x v="0"/>
    <n v="2"/>
    <n v="6"/>
    <n v="88"/>
    <n v="58"/>
    <n v="1024.8"/>
    <n v="1020.8"/>
    <s v="NA"/>
    <s v="NA"/>
    <n v="3.6"/>
    <n v="14.2"/>
    <s v="No"/>
    <n v="0"/>
    <s v="No"/>
    <m/>
    <n v="8"/>
  </r>
  <r>
    <x v="202"/>
    <s v="Albury"/>
    <x v="60"/>
    <x v="95"/>
    <n v="0"/>
    <s v="NA"/>
    <s v="NA"/>
    <s v="SSW"/>
    <n v="13"/>
    <x v="1"/>
    <x v="5"/>
    <n v="0"/>
    <n v="7"/>
    <n v="76"/>
    <n v="53"/>
    <n v="1025.4000000000001"/>
    <n v="1021.5"/>
    <s v="NA"/>
    <s v="NA"/>
    <n v="8.1"/>
    <n v="15.9"/>
    <s v="No"/>
    <n v="0"/>
    <s v="No"/>
    <m/>
    <n v="8"/>
  </r>
  <r>
    <x v="203"/>
    <s v="Canberra"/>
    <x v="115"/>
    <x v="70"/>
    <n v="0"/>
    <n v="3.8"/>
    <n v="8.6"/>
    <s v="SE"/>
    <n v="13"/>
    <x v="8"/>
    <x v="16"/>
    <n v="7"/>
    <n v="6"/>
    <n v="76"/>
    <n v="46"/>
    <n v="1025.7"/>
    <n v="1021.1"/>
    <n v="3"/>
    <s v="NA"/>
    <n v="5.2"/>
    <n v="14.3"/>
    <s v="No"/>
    <n v="0.2"/>
    <s v="No"/>
    <m/>
    <n v="8"/>
  </r>
  <r>
    <x v="204"/>
    <s v="Brisbane"/>
    <x v="116"/>
    <x v="103"/>
    <n v="0"/>
    <n v="4"/>
    <n v="10"/>
    <s v="W"/>
    <n v="13"/>
    <x v="11"/>
    <x v="7"/>
    <n v="6"/>
    <n v="4"/>
    <n v="67"/>
    <n v="38"/>
    <n v="1018.3"/>
    <n v="1014.3"/>
    <n v="1"/>
    <n v="3"/>
    <n v="18.100000000000001"/>
    <n v="24"/>
    <s v="No"/>
    <n v="0"/>
    <s v="No"/>
    <m/>
    <n v="8"/>
  </r>
  <r>
    <x v="205"/>
    <s v="BadgerysCreek"/>
    <x v="42"/>
    <x v="64"/>
    <n v="0"/>
    <s v="NA"/>
    <s v="NA"/>
    <s v="W"/>
    <n v="15"/>
    <x v="3"/>
    <x v="0"/>
    <n v="4"/>
    <n v="2"/>
    <n v="83"/>
    <n v="35"/>
    <n v="1014.4"/>
    <n v="1010.4"/>
    <s v="NA"/>
    <s v="NA"/>
    <n v="11"/>
    <n v="20.7"/>
    <s v="No"/>
    <n v="0"/>
    <s v="No"/>
    <m/>
    <n v="8"/>
  </r>
  <r>
    <x v="206"/>
    <s v="Launceston"/>
    <x v="63"/>
    <x v="36"/>
    <n v="1.4"/>
    <s v="NA"/>
    <s v="NA"/>
    <s v="ENE"/>
    <n v="9"/>
    <x v="5"/>
    <x v="3"/>
    <n v="4"/>
    <n v="0"/>
    <n v="96"/>
    <n v="89"/>
    <n v="1007.4"/>
    <n v="1004.8"/>
    <s v="NA"/>
    <s v="NA"/>
    <n v="2.7"/>
    <n v="8.9"/>
    <s v="Yes"/>
    <n v="2.2000000000000002"/>
    <s v="Yes"/>
    <m/>
    <n v="8"/>
  </r>
  <r>
    <x v="207"/>
    <s v="Albury"/>
    <x v="117"/>
    <x v="50"/>
    <n v="0"/>
    <s v="NA"/>
    <s v="NA"/>
    <s v="W"/>
    <n v="15"/>
    <x v="1"/>
    <x v="16"/>
    <n v="0"/>
    <n v="9"/>
    <n v="95"/>
    <n v="57"/>
    <n v="1031.5"/>
    <n v="1029.9000000000001"/>
    <n v="8"/>
    <n v="5"/>
    <n v="3.3"/>
    <n v="12.3"/>
    <s v="No"/>
    <n v="0"/>
    <s v="No"/>
    <m/>
    <n v="8"/>
  </r>
  <r>
    <x v="208"/>
    <s v="Penrith"/>
    <x v="118"/>
    <x v="61"/>
    <n v="0"/>
    <s v="NA"/>
    <s v="NA"/>
    <s v="SSW"/>
    <n v="9"/>
    <x v="12"/>
    <x v="0"/>
    <n v="4"/>
    <n v="4"/>
    <n v="89"/>
    <n v="35"/>
    <s v="NA"/>
    <s v="NA"/>
    <s v="NA"/>
    <s v="NA"/>
    <n v="7.1"/>
    <n v="18.8"/>
    <s v="No"/>
    <n v="0.2"/>
    <s v="No"/>
    <m/>
    <n v="8"/>
  </r>
  <r>
    <x v="209"/>
    <s v="Richmond"/>
    <x v="119"/>
    <x v="25"/>
    <n v="0"/>
    <n v="7.7"/>
    <s v="NA"/>
    <s v="SE"/>
    <n v="13"/>
    <x v="1"/>
    <x v="6"/>
    <n v="0"/>
    <n v="2"/>
    <n v="87"/>
    <n v="40"/>
    <n v="1030.7"/>
    <n v="1026.3"/>
    <s v="NA"/>
    <s v="NA"/>
    <n v="6.1"/>
    <n v="17.399999999999999"/>
    <s v="No"/>
    <n v="0"/>
    <s v="No"/>
    <m/>
    <n v="8"/>
  </r>
  <r>
    <x v="210"/>
    <s v="BadgerysCreek"/>
    <x v="1"/>
    <x v="14"/>
    <n v="0"/>
    <s v="NA"/>
    <s v="NA"/>
    <s v="SSE"/>
    <n v="15"/>
    <x v="1"/>
    <x v="4"/>
    <n v="0"/>
    <n v="4"/>
    <n v="81"/>
    <n v="30"/>
    <n v="1030.2"/>
    <n v="1025.9000000000001"/>
    <s v="NA"/>
    <s v="NA"/>
    <n v="8.4"/>
    <n v="20.2"/>
    <s v="No"/>
    <n v="0"/>
    <s v="No"/>
    <m/>
    <n v="8"/>
  </r>
  <r>
    <x v="211"/>
    <s v="Ballarat"/>
    <x v="27"/>
    <x v="104"/>
    <n v="0"/>
    <s v="NA"/>
    <s v="NA"/>
    <s v="WSW"/>
    <n v="13"/>
    <x v="3"/>
    <x v="7"/>
    <n v="2"/>
    <n v="4"/>
    <n v="95"/>
    <n v="76"/>
    <n v="1032"/>
    <n v="1029.2"/>
    <n v="6"/>
    <n v="8"/>
    <n v="8.6999999999999993"/>
    <n v="10.3"/>
    <s v="No"/>
    <n v="0"/>
    <s v="No"/>
    <m/>
    <n v="8"/>
  </r>
  <r>
    <x v="212"/>
    <s v="Watsonia"/>
    <x v="120"/>
    <x v="30"/>
    <n v="0"/>
    <n v="1.2"/>
    <n v="2.5"/>
    <s v="WSW"/>
    <n v="13"/>
    <x v="14"/>
    <x v="13"/>
    <n v="6"/>
    <n v="7"/>
    <n v="85"/>
    <n v="69"/>
    <n v="1031.8"/>
    <n v="1028.9000000000001"/>
    <n v="7"/>
    <n v="4"/>
    <n v="11"/>
    <n v="14.9"/>
    <s v="No"/>
    <n v="0.2"/>
    <s v="No"/>
    <m/>
    <n v="8"/>
  </r>
  <r>
    <x v="213"/>
    <s v="Albury"/>
    <x v="39"/>
    <x v="30"/>
    <n v="0"/>
    <s v="NA"/>
    <s v="NA"/>
    <s v="E"/>
    <n v="15"/>
    <x v="1"/>
    <x v="11"/>
    <n v="0"/>
    <n v="4"/>
    <n v="85"/>
    <n v="54"/>
    <n v="1031.8"/>
    <n v="1028.0999999999999"/>
    <s v="NA"/>
    <s v="NA"/>
    <n v="5.4"/>
    <n v="14.7"/>
    <s v="No"/>
    <n v="0"/>
    <s v="No"/>
    <m/>
    <n v="8"/>
  </r>
  <r>
    <x v="214"/>
    <s v="Sale"/>
    <x v="14"/>
    <x v="9"/>
    <n v="0.2"/>
    <n v="1"/>
    <n v="1.7"/>
    <s v="NNW"/>
    <n v="11"/>
    <x v="15"/>
    <x v="3"/>
    <n v="6"/>
    <n v="0"/>
    <n v="95"/>
    <n v="67"/>
    <n v="1028.5999999999999"/>
    <n v="1026.3"/>
    <n v="6"/>
    <n v="7"/>
    <n v="6.7"/>
    <n v="15.6"/>
    <s v="No"/>
    <n v="0"/>
    <s v="No"/>
    <m/>
    <n v="8"/>
  </r>
  <r>
    <x v="215"/>
    <s v="Albury"/>
    <x v="118"/>
    <x v="19"/>
    <n v="0"/>
    <s v="NA"/>
    <s v="NA"/>
    <s v="S"/>
    <n v="13"/>
    <x v="1"/>
    <x v="5"/>
    <n v="0"/>
    <n v="6"/>
    <n v="91"/>
    <n v="55"/>
    <n v="1031.5"/>
    <n v="1028.8"/>
    <s v="NA"/>
    <s v="NA"/>
    <n v="6.6"/>
    <n v="15.9"/>
    <s v="No"/>
    <n v="0"/>
    <s v="No"/>
    <m/>
    <n v="8"/>
  </r>
  <r>
    <x v="216"/>
    <s v="Penrith"/>
    <x v="121"/>
    <x v="105"/>
    <n v="0"/>
    <s v="NA"/>
    <s v="NA"/>
    <s v="NW"/>
    <n v="9"/>
    <x v="1"/>
    <x v="3"/>
    <n v="0"/>
    <n v="0"/>
    <n v="100"/>
    <n v="52"/>
    <s v="NA"/>
    <s v="NA"/>
    <s v="NA"/>
    <s v="NA"/>
    <n v="8.4"/>
    <n v="21.8"/>
    <s v="No"/>
    <n v="0.2"/>
    <s v="No"/>
    <m/>
    <n v="8"/>
  </r>
  <r>
    <x v="217"/>
    <s v="Tuggeranong"/>
    <x v="122"/>
    <x v="43"/>
    <n v="0"/>
    <s v="NA"/>
    <s v="NA"/>
    <s v="W"/>
    <n v="11"/>
    <x v="10"/>
    <x v="12"/>
    <n v="6"/>
    <n v="7"/>
    <n v="79"/>
    <n v="44"/>
    <n v="1029.9000000000001"/>
    <n v="1025.9000000000001"/>
    <s v="NA"/>
    <s v="NA"/>
    <n v="3.7"/>
    <n v="14.3"/>
    <s v="No"/>
    <n v="0"/>
    <s v="No"/>
    <m/>
    <n v="8"/>
  </r>
  <r>
    <x v="218"/>
    <s v="Albury"/>
    <x v="47"/>
    <x v="12"/>
    <n v="0"/>
    <s v="NA"/>
    <s v="NA"/>
    <s v="SE"/>
    <n v="15"/>
    <x v="1"/>
    <x v="11"/>
    <n v="0"/>
    <n v="7"/>
    <n v="93"/>
    <n v="48"/>
    <n v="1028.7"/>
    <n v="1024.9000000000001"/>
    <s v="NA"/>
    <s v="NA"/>
    <n v="7.7"/>
    <n v="18.100000000000001"/>
    <s v="No"/>
    <n v="0"/>
    <s v="No"/>
    <m/>
    <n v="8"/>
  </r>
  <r>
    <x v="219"/>
    <s v="BadgerysCreek"/>
    <x v="76"/>
    <x v="106"/>
    <n v="0"/>
    <s v="NA"/>
    <s v="NA"/>
    <s v="ENE"/>
    <n v="15"/>
    <x v="5"/>
    <x v="9"/>
    <n v="2"/>
    <n v="7"/>
    <n v="100"/>
    <n v="42"/>
    <n v="1028.5999999999999"/>
    <n v="1024.2"/>
    <s v="NA"/>
    <s v="NA"/>
    <n v="11.6"/>
    <n v="22.4"/>
    <s v="No"/>
    <n v="0"/>
    <s v="No"/>
    <m/>
    <n v="8"/>
  </r>
  <r>
    <x v="220"/>
    <s v="Launceston"/>
    <x v="0"/>
    <x v="79"/>
    <n v="0"/>
    <s v="NA"/>
    <s v="NA"/>
    <s v="N"/>
    <n v="9"/>
    <x v="1"/>
    <x v="2"/>
    <n v="0"/>
    <n v="2"/>
    <n v="97"/>
    <n v="52"/>
    <n v="1019.9"/>
    <n v="1017.3"/>
    <s v="NA"/>
    <s v="NA"/>
    <n v="3.1"/>
    <n v="13.3"/>
    <s v="No"/>
    <n v="0"/>
    <s v="No"/>
    <m/>
    <n v="8"/>
  </r>
  <r>
    <x v="221"/>
    <s v="Launceston"/>
    <x v="98"/>
    <x v="93"/>
    <n v="0"/>
    <s v="NA"/>
    <s v="NA"/>
    <s v="NNW"/>
    <n v="13"/>
    <x v="5"/>
    <x v="7"/>
    <n v="4"/>
    <n v="4"/>
    <n v="96"/>
    <n v="55"/>
    <n v="1016.8"/>
    <n v="1014.4"/>
    <s v="NA"/>
    <s v="NA"/>
    <n v="2"/>
    <n v="13.4"/>
    <s v="No"/>
    <n v="0"/>
    <s v="No"/>
    <m/>
    <n v="8"/>
  </r>
  <r>
    <x v="222"/>
    <s v="Mildura"/>
    <x v="76"/>
    <x v="70"/>
    <n v="0"/>
    <n v="1.2"/>
    <n v="0.9"/>
    <s v="SW"/>
    <n v="13"/>
    <x v="2"/>
    <x v="9"/>
    <n v="7"/>
    <n v="6"/>
    <n v="96"/>
    <n v="63"/>
    <n v="1025.9000000000001"/>
    <n v="1024"/>
    <n v="7"/>
    <n v="7"/>
    <n v="8.9"/>
    <n v="14.2"/>
    <s v="No"/>
    <n v="0"/>
    <s v="No"/>
    <m/>
    <n v="8"/>
  </r>
  <r>
    <x v="223"/>
    <s v="Albury"/>
    <x v="9"/>
    <x v="79"/>
    <n v="0"/>
    <s v="NA"/>
    <s v="NA"/>
    <s v="WSW"/>
    <n v="15"/>
    <x v="1"/>
    <x v="16"/>
    <n v="0"/>
    <n v="11"/>
    <n v="99"/>
    <n v="72"/>
    <n v="1025.4000000000001"/>
    <n v="1023.5"/>
    <s v="NA"/>
    <s v="NA"/>
    <n v="6.1"/>
    <n v="13"/>
    <s v="No"/>
    <n v="0"/>
    <s v="No"/>
    <m/>
    <n v="8"/>
  </r>
  <r>
    <x v="224"/>
    <s v="Albury"/>
    <x v="123"/>
    <x v="70"/>
    <n v="0"/>
    <s v="NA"/>
    <s v="NA"/>
    <s v="SSE"/>
    <n v="11"/>
    <x v="10"/>
    <x v="3"/>
    <n v="4"/>
    <n v="0"/>
    <n v="99"/>
    <n v="63"/>
    <n v="1026.5"/>
    <n v="1023.4"/>
    <s v="NA"/>
    <s v="NA"/>
    <n v="4.7"/>
    <n v="14.1"/>
    <s v="No"/>
    <n v="0"/>
    <s v="No"/>
    <m/>
    <n v="8"/>
  </r>
  <r>
    <x v="225"/>
    <s v="Penrith"/>
    <x v="124"/>
    <x v="26"/>
    <n v="0"/>
    <s v="NA"/>
    <s v="NA"/>
    <s v="SW"/>
    <n v="13"/>
    <x v="1"/>
    <x v="1"/>
    <n v="0"/>
    <n v="4"/>
    <n v="98"/>
    <n v="72"/>
    <s v="NA"/>
    <s v="NA"/>
    <s v="NA"/>
    <s v="NA"/>
    <n v="10.9"/>
    <n v="16"/>
    <s v="No"/>
    <n v="3.4"/>
    <s v="Yes"/>
    <m/>
    <n v="8"/>
  </r>
  <r>
    <x v="226"/>
    <s v="Tuggeranong"/>
    <x v="38"/>
    <x v="59"/>
    <n v="0"/>
    <s v="NA"/>
    <s v="NA"/>
    <s v="WNW"/>
    <n v="13"/>
    <x v="1"/>
    <x v="0"/>
    <n v="0"/>
    <n v="6"/>
    <n v="96"/>
    <n v="52"/>
    <n v="1026.9000000000001"/>
    <n v="1023"/>
    <s v="NA"/>
    <s v="NA"/>
    <n v="4.9000000000000004"/>
    <n v="14.6"/>
    <s v="No"/>
    <n v="0"/>
    <s v="No"/>
    <m/>
    <n v="7"/>
  </r>
  <r>
    <x v="227"/>
    <s v="Launceston"/>
    <x v="88"/>
    <x v="22"/>
    <n v="0"/>
    <s v="NA"/>
    <s v="NA"/>
    <s v="NNW"/>
    <n v="13"/>
    <x v="4"/>
    <x v="15"/>
    <n v="2"/>
    <n v="7"/>
    <n v="100"/>
    <n v="71"/>
    <n v="1025.7"/>
    <n v="1023.8"/>
    <s v="NA"/>
    <s v="NA"/>
    <n v="0.4"/>
    <n v="12.5"/>
    <s v="No"/>
    <n v="0"/>
    <s v="No"/>
    <m/>
    <n v="7"/>
  </r>
  <r>
    <x v="228"/>
    <s v="Launceston"/>
    <x v="62"/>
    <x v="52"/>
    <n v="0"/>
    <s v="NA"/>
    <s v="NA"/>
    <s v="NE"/>
    <n v="9"/>
    <x v="7"/>
    <x v="10"/>
    <n v="4"/>
    <n v="2"/>
    <n v="100"/>
    <n v="69"/>
    <n v="1028.4000000000001"/>
    <n v="1026.3"/>
    <s v="NA"/>
    <s v="NA"/>
    <n v="0.4"/>
    <n v="12.3"/>
    <s v="No"/>
    <n v="0.3"/>
    <s v="No"/>
    <m/>
    <n v="7"/>
  </r>
  <r>
    <x v="229"/>
    <s v="Watsonia"/>
    <x v="100"/>
    <x v="6"/>
    <n v="0.2"/>
    <n v="1.6"/>
    <n v="9.3000000000000007"/>
    <s v="ENE"/>
    <n v="11"/>
    <x v="9"/>
    <x v="10"/>
    <n v="4"/>
    <n v="4"/>
    <n v="99"/>
    <n v="65"/>
    <n v="1028.2"/>
    <n v="1025.4000000000001"/>
    <n v="0"/>
    <n v="1"/>
    <n v="3.8"/>
    <n v="17.5"/>
    <s v="No"/>
    <n v="0.4"/>
    <s v="No"/>
    <m/>
    <n v="7"/>
  </r>
  <r>
    <x v="230"/>
    <s v="Albury"/>
    <x v="84"/>
    <x v="33"/>
    <n v="0"/>
    <s v="NA"/>
    <s v="NA"/>
    <s v="N"/>
    <n v="15"/>
    <x v="3"/>
    <x v="5"/>
    <n v="7"/>
    <n v="9"/>
    <n v="99"/>
    <n v="58"/>
    <n v="1027.8"/>
    <n v="1023.4"/>
    <n v="7"/>
    <s v="NA"/>
    <n v="7.7"/>
    <n v="17.3"/>
    <s v="No"/>
    <n v="0"/>
    <s v="No"/>
    <m/>
    <n v="7"/>
  </r>
  <r>
    <x v="231"/>
    <s v="BadgerysCreek"/>
    <x v="125"/>
    <x v="63"/>
    <n v="0"/>
    <s v="NA"/>
    <s v="NA"/>
    <s v="NNW"/>
    <n v="13"/>
    <x v="2"/>
    <x v="15"/>
    <n v="4"/>
    <n v="4"/>
    <n v="92"/>
    <n v="49"/>
    <n v="1019.7"/>
    <n v="1014.6"/>
    <s v="NA"/>
    <s v="NA"/>
    <n v="11.2"/>
    <n v="20.3"/>
    <s v="No"/>
    <n v="0"/>
    <s v="No"/>
    <m/>
    <n v="7"/>
  </r>
  <r>
    <x v="232"/>
    <s v="Brisbane"/>
    <x v="126"/>
    <x v="107"/>
    <n v="0"/>
    <n v="2.8"/>
    <n v="2.1"/>
    <s v="WSW"/>
    <n v="13"/>
    <x v="11"/>
    <x v="7"/>
    <n v="4"/>
    <n v="6"/>
    <n v="80"/>
    <n v="49"/>
    <n v="1018.9"/>
    <n v="1014.7"/>
    <n v="7"/>
    <n v="6"/>
    <n v="14.5"/>
    <n v="21.9"/>
    <s v="No"/>
    <n v="0"/>
    <s v="No"/>
    <m/>
    <n v="7"/>
  </r>
  <r>
    <x v="233"/>
    <s v="Launceston"/>
    <x v="93"/>
    <x v="0"/>
    <n v="0"/>
    <s v="NA"/>
    <s v="NA"/>
    <s v="SE"/>
    <n v="9"/>
    <x v="1"/>
    <x v="8"/>
    <n v="0"/>
    <n v="2"/>
    <n v="99"/>
    <n v="58"/>
    <n v="1029.5"/>
    <n v="1029.3"/>
    <s v="NA"/>
    <s v="NA"/>
    <n v="1.6"/>
    <n v="15"/>
    <s v="No"/>
    <n v="0"/>
    <s v="No"/>
    <m/>
    <n v="7"/>
  </r>
  <r>
    <x v="234"/>
    <s v="Launceston"/>
    <x v="63"/>
    <x v="108"/>
    <n v="0"/>
    <s v="NA"/>
    <s v="NA"/>
    <s v="ESE"/>
    <n v="13"/>
    <x v="5"/>
    <x v="10"/>
    <n v="4"/>
    <n v="7"/>
    <n v="98"/>
    <n v="81"/>
    <n v="1031.0999999999999"/>
    <n v="1028.7"/>
    <s v="NA"/>
    <s v="NA"/>
    <n v="2.1"/>
    <n v="8.9"/>
    <s v="No"/>
    <n v="0"/>
    <s v="No"/>
    <m/>
    <n v="7"/>
  </r>
  <r>
    <x v="235"/>
    <s v="Launceston"/>
    <x v="108"/>
    <x v="108"/>
    <n v="0"/>
    <s v="NA"/>
    <s v="NA"/>
    <s v="ENE"/>
    <n v="13"/>
    <x v="7"/>
    <x v="9"/>
    <n v="6"/>
    <n v="2"/>
    <n v="100"/>
    <n v="81"/>
    <n v="1030.7"/>
    <n v="1028.7"/>
    <s v="NA"/>
    <s v="NA"/>
    <n v="-0.5"/>
    <n v="9"/>
    <s v="No"/>
    <n v="0.6"/>
    <s v="No"/>
    <m/>
    <n v="7"/>
  </r>
  <r>
    <x v="236"/>
    <s v="Launceston"/>
    <x v="38"/>
    <x v="38"/>
    <n v="0.6"/>
    <s v="NA"/>
    <s v="NA"/>
    <s v="SE"/>
    <n v="9"/>
    <x v="4"/>
    <x v="3"/>
    <n v="2"/>
    <n v="0"/>
    <n v="100"/>
    <n v="86"/>
    <n v="1031.5"/>
    <n v="1029.0999999999999"/>
    <s v="NA"/>
    <s v="NA"/>
    <n v="0"/>
    <n v="7.9"/>
    <s v="No"/>
    <n v="0"/>
    <s v="No"/>
    <m/>
    <n v="7"/>
  </r>
  <r>
    <x v="237"/>
    <s v="Albury"/>
    <x v="39"/>
    <x v="29"/>
    <n v="0"/>
    <s v="NA"/>
    <s v="NA"/>
    <s v="S"/>
    <n v="15"/>
    <x v="5"/>
    <x v="8"/>
    <n v="2"/>
    <n v="7"/>
    <n v="82"/>
    <n v="48"/>
    <n v="1027"/>
    <n v="1024.7"/>
    <s v="NA"/>
    <s v="NA"/>
    <n v="5.8"/>
    <n v="16.8"/>
    <s v="No"/>
    <n v="0"/>
    <s v="No"/>
    <m/>
    <n v="7"/>
  </r>
  <r>
    <x v="238"/>
    <s v="Penrith"/>
    <x v="60"/>
    <x v="25"/>
    <n v="0.2"/>
    <s v="NA"/>
    <s v="NA"/>
    <s v="SSE"/>
    <n v="11"/>
    <x v="0"/>
    <x v="0"/>
    <n v="4"/>
    <n v="6"/>
    <n v="97"/>
    <n v="46"/>
    <s v="NA"/>
    <s v="NA"/>
    <s v="NA"/>
    <s v="NA"/>
    <n v="7.3"/>
    <n v="17.8"/>
    <s v="No"/>
    <n v="0"/>
    <s v="No"/>
    <m/>
    <n v="7"/>
  </r>
  <r>
    <x v="239"/>
    <s v="Canberra"/>
    <x v="61"/>
    <x v="93"/>
    <n v="0"/>
    <n v="2"/>
    <n v="6.8"/>
    <s v="ESE"/>
    <n v="13"/>
    <x v="7"/>
    <x v="13"/>
    <n v="9"/>
    <n v="2"/>
    <n v="98"/>
    <n v="52"/>
    <n v="1028.2"/>
    <n v="1026.4000000000001"/>
    <n v="8"/>
    <s v="NA"/>
    <n v="1.5"/>
    <n v="13.3"/>
    <s v="No"/>
    <n v="0"/>
    <s v="No"/>
    <m/>
    <n v="7"/>
  </r>
  <r>
    <x v="240"/>
    <s v="Albury"/>
    <x v="84"/>
    <x v="34"/>
    <n v="0"/>
    <s v="NA"/>
    <s v="NA"/>
    <s v="WNW"/>
    <n v="15"/>
    <x v="9"/>
    <x v="8"/>
    <n v="6"/>
    <n v="7"/>
    <n v="99"/>
    <n v="87"/>
    <n v="1028.3"/>
    <n v="1027.8"/>
    <s v="NA"/>
    <s v="NA"/>
    <n v="6.4"/>
    <n v="11.9"/>
    <s v="No"/>
    <n v="0.4"/>
    <s v="No"/>
    <m/>
    <n v="7"/>
  </r>
  <r>
    <x v="241"/>
    <s v="Albury"/>
    <x v="52"/>
    <x v="0"/>
    <n v="0.4"/>
    <s v="NA"/>
    <s v="NA"/>
    <s v="SE"/>
    <n v="13"/>
    <x v="6"/>
    <x v="8"/>
    <n v="7"/>
    <n v="6"/>
    <n v="99"/>
    <n v="65"/>
    <n v="1031"/>
    <n v="1028.0999999999999"/>
    <n v="8"/>
    <s v="NA"/>
    <n v="8"/>
    <n v="14.8"/>
    <s v="No"/>
    <n v="0"/>
    <s v="No"/>
    <m/>
    <n v="7"/>
  </r>
  <r>
    <x v="242"/>
    <s v="BadgerysCreek"/>
    <x v="55"/>
    <x v="109"/>
    <n v="0.2"/>
    <s v="NA"/>
    <s v="NA"/>
    <s v="NNE"/>
    <n v="11"/>
    <x v="1"/>
    <x v="14"/>
    <n v="0"/>
    <n v="6"/>
    <n v="100"/>
    <n v="42"/>
    <n v="1026.9000000000001"/>
    <n v="1023.2"/>
    <s v="NA"/>
    <s v="NA"/>
    <n v="5.6"/>
    <n v="18.899999999999999"/>
    <s v="No"/>
    <n v="0.2"/>
    <s v="No"/>
    <m/>
    <n v="7"/>
  </r>
  <r>
    <x v="243"/>
    <s v="Dartmoor"/>
    <x v="81"/>
    <x v="40"/>
    <n v="1.4"/>
    <n v="1.4"/>
    <n v="4.8"/>
    <s v="NW"/>
    <n v="11"/>
    <x v="1"/>
    <x v="3"/>
    <n v="0"/>
    <n v="0"/>
    <n v="100"/>
    <n v="91"/>
    <n v="1030.0999999999999"/>
    <n v="1029.8"/>
    <s v="NA"/>
    <s v="NA"/>
    <n v="5.7"/>
    <n v="14"/>
    <s v="Yes"/>
    <n v="0.4"/>
    <s v="No"/>
    <m/>
    <n v="7"/>
  </r>
  <r>
    <x v="244"/>
    <s v="Albury"/>
    <x v="96"/>
    <x v="110"/>
    <n v="0"/>
    <s v="NA"/>
    <s v="NA"/>
    <s v="NNE"/>
    <n v="13"/>
    <x v="1"/>
    <x v="3"/>
    <n v="0"/>
    <n v="0"/>
    <n v="99"/>
    <n v="47"/>
    <n v="1030.5"/>
    <n v="1028.7"/>
    <s v="NA"/>
    <s v="NA"/>
    <n v="4.3"/>
    <n v="16.2"/>
    <s v="No"/>
    <n v="0"/>
    <s v="No"/>
    <m/>
    <n v="7"/>
  </r>
  <r>
    <x v="245"/>
    <s v="Brisbane"/>
    <x v="127"/>
    <x v="106"/>
    <n v="0"/>
    <n v="2.8"/>
    <n v="0.1"/>
    <s v="WSW"/>
    <n v="13"/>
    <x v="10"/>
    <x v="4"/>
    <n v="2"/>
    <n v="4"/>
    <n v="77"/>
    <n v="47"/>
    <n v="1027.3"/>
    <n v="1024.3"/>
    <n v="7"/>
    <n v="6"/>
    <n v="15"/>
    <n v="21.3"/>
    <s v="No"/>
    <n v="0"/>
    <s v="No"/>
    <m/>
    <n v="7"/>
  </r>
  <r>
    <x v="246"/>
    <s v="Launceston"/>
    <x v="98"/>
    <x v="71"/>
    <n v="0"/>
    <s v="NA"/>
    <s v="NA"/>
    <s v="E"/>
    <n v="13"/>
    <x v="8"/>
    <x v="9"/>
    <n v="4"/>
    <n v="4"/>
    <n v="97"/>
    <n v="62"/>
    <n v="1036.2"/>
    <n v="1035"/>
    <s v="NA"/>
    <s v="NA"/>
    <n v="2"/>
    <n v="12.3"/>
    <s v="No"/>
    <n v="0"/>
    <s v="No"/>
    <m/>
    <n v="7"/>
  </r>
  <r>
    <x v="247"/>
    <s v="Albury"/>
    <x v="114"/>
    <x v="99"/>
    <n v="0"/>
    <s v="NA"/>
    <s v="NA"/>
    <s v="SSE"/>
    <n v="15"/>
    <x v="1"/>
    <x v="11"/>
    <n v="0"/>
    <n v="7"/>
    <n v="98"/>
    <n v="52"/>
    <n v="1035.7"/>
    <n v="1032.5999999999999"/>
    <s v="NA"/>
    <s v="NA"/>
    <n v="3.6"/>
    <n v="15.2"/>
    <s v="No"/>
    <n v="0"/>
    <s v="No"/>
    <m/>
    <n v="7"/>
  </r>
  <r>
    <x v="248"/>
    <s v="Launceston"/>
    <x v="106"/>
    <x v="34"/>
    <n v="0"/>
    <s v="NA"/>
    <s v="NA"/>
    <s v="NE"/>
    <n v="11"/>
    <x v="1"/>
    <x v="15"/>
    <n v="0"/>
    <n v="6"/>
    <n v="97"/>
    <n v="79"/>
    <n v="1040.3"/>
    <n v="1038.4000000000001"/>
    <s v="NA"/>
    <s v="NA"/>
    <n v="3.5"/>
    <n v="12.6"/>
    <s v="No"/>
    <n v="0"/>
    <s v="No"/>
    <m/>
    <n v="7"/>
  </r>
  <r>
    <x v="249"/>
    <s v="Launceston"/>
    <x v="80"/>
    <x v="45"/>
    <n v="0"/>
    <s v="NA"/>
    <s v="NA"/>
    <s v="NNW"/>
    <n v="11"/>
    <x v="13"/>
    <x v="15"/>
    <n v="2"/>
    <n v="6"/>
    <n v="96"/>
    <n v="61"/>
    <n v="1038.2"/>
    <n v="1034.5"/>
    <s v="NA"/>
    <s v="NA"/>
    <n v="9.1999999999999993"/>
    <n v="15.8"/>
    <s v="No"/>
    <n v="0"/>
    <s v="No"/>
    <m/>
    <n v="7"/>
  </r>
  <r>
    <x v="250"/>
    <s v="Sale"/>
    <x v="62"/>
    <x v="95"/>
    <n v="0.2"/>
    <n v="0.6"/>
    <n v="8.3000000000000007"/>
    <s v="E"/>
    <n v="13"/>
    <x v="14"/>
    <x v="10"/>
    <n v="7"/>
    <n v="9"/>
    <n v="96"/>
    <n v="62"/>
    <n v="1037.4000000000001"/>
    <n v="1033.5"/>
    <n v="2"/>
    <n v="1"/>
    <n v="1.6"/>
    <n v="16.100000000000001"/>
    <s v="No"/>
    <n v="0.2"/>
    <s v="No"/>
    <m/>
    <n v="7"/>
  </r>
  <r>
    <x v="251"/>
    <s v="Launceston"/>
    <x v="60"/>
    <x v="71"/>
    <n v="0"/>
    <s v="NA"/>
    <s v="NA"/>
    <s v="ENE"/>
    <n v="9"/>
    <x v="1"/>
    <x v="3"/>
    <n v="0"/>
    <n v="0"/>
    <n v="99"/>
    <n v="78"/>
    <n v="1032.3"/>
    <n v="1028.5"/>
    <s v="NA"/>
    <s v="NA"/>
    <n v="3.6"/>
    <n v="11.8"/>
    <s v="No"/>
    <n v="0"/>
    <s v="No"/>
    <m/>
    <n v="7"/>
  </r>
  <r>
    <x v="252"/>
    <s v="Albury"/>
    <x v="83"/>
    <x v="44"/>
    <n v="0"/>
    <s v="NA"/>
    <s v="NA"/>
    <s v="E"/>
    <n v="13"/>
    <x v="8"/>
    <x v="6"/>
    <n v="2"/>
    <n v="4"/>
    <n v="99"/>
    <n v="59"/>
    <n v="1033.5999999999999"/>
    <n v="1028.7"/>
    <n v="8"/>
    <s v="NA"/>
    <n v="3.9"/>
    <n v="13.8"/>
    <s v="No"/>
    <n v="0"/>
    <s v="No"/>
    <m/>
    <n v="7"/>
  </r>
  <r>
    <x v="253"/>
    <s v="Walpole"/>
    <x v="121"/>
    <x v="99"/>
    <n v="0.8"/>
    <s v="NA"/>
    <s v="NA"/>
    <s v="ESE"/>
    <n v="13"/>
    <x v="1"/>
    <x v="4"/>
    <n v="0"/>
    <n v="6"/>
    <n v="94"/>
    <n v="68"/>
    <n v="1034.5999999999999"/>
    <n v="1031"/>
    <s v="NA"/>
    <s v="NA"/>
    <n v="9.3000000000000007"/>
    <n v="14.7"/>
    <s v="No"/>
    <n v="0.2"/>
    <s v="No"/>
    <m/>
    <n v="7"/>
  </r>
  <r>
    <x v="254"/>
    <s v="Launceston"/>
    <x v="103"/>
    <x v="56"/>
    <n v="0"/>
    <s v="NA"/>
    <s v="NA"/>
    <s v="NW"/>
    <n v="11"/>
    <x v="1"/>
    <x v="15"/>
    <n v="0"/>
    <n v="4"/>
    <n v="95"/>
    <n v="47"/>
    <n v="1027"/>
    <n v="1029.2"/>
    <s v="NA"/>
    <s v="NA"/>
    <n v="1.9"/>
    <n v="11.6"/>
    <s v="No"/>
    <n v="0"/>
    <s v="No"/>
    <m/>
    <n v="7"/>
  </r>
  <r>
    <x v="255"/>
    <s v="Albury"/>
    <x v="93"/>
    <x v="96"/>
    <n v="4"/>
    <s v="NA"/>
    <s v="NA"/>
    <s v="SW"/>
    <n v="15"/>
    <x v="12"/>
    <x v="9"/>
    <n v="6"/>
    <n v="2"/>
    <n v="99"/>
    <n v="65"/>
    <n v="1029.3"/>
    <n v="1029.7"/>
    <n v="8"/>
    <s v="NA"/>
    <n v="4"/>
    <n v="10.7"/>
    <s v="Yes"/>
    <n v="0"/>
    <s v="No"/>
    <m/>
    <n v="7"/>
  </r>
  <r>
    <x v="256"/>
    <s v="Watsonia"/>
    <x v="70"/>
    <x v="52"/>
    <n v="0.2"/>
    <n v="0.8"/>
    <n v="8.9"/>
    <s v="W"/>
    <n v="13"/>
    <x v="9"/>
    <x v="3"/>
    <n v="6"/>
    <n v="0"/>
    <n v="100"/>
    <n v="62"/>
    <n v="1036.8"/>
    <n v="1033.4000000000001"/>
    <n v="3"/>
    <n v="2"/>
    <n v="4.2"/>
    <n v="12.5"/>
    <s v="No"/>
    <n v="0.4"/>
    <s v="No"/>
    <m/>
    <n v="7"/>
  </r>
  <r>
    <x v="257"/>
    <s v="Penrith"/>
    <x v="128"/>
    <x v="90"/>
    <n v="1.6"/>
    <s v="NA"/>
    <s v="NA"/>
    <s v="ENE"/>
    <n v="9"/>
    <x v="1"/>
    <x v="7"/>
    <n v="0"/>
    <n v="4"/>
    <n v="99"/>
    <n v="73"/>
    <s v="NA"/>
    <s v="NA"/>
    <s v="NA"/>
    <s v="NA"/>
    <n v="9.4"/>
    <n v="14.5"/>
    <s v="Yes"/>
    <n v="0.2"/>
    <s v="No"/>
    <m/>
    <n v="6"/>
  </r>
  <r>
    <x v="258"/>
    <s v="Launceston"/>
    <x v="129"/>
    <x v="34"/>
    <n v="0"/>
    <s v="NA"/>
    <s v="NA"/>
    <s v="NNW"/>
    <n v="9"/>
    <x v="1"/>
    <x v="1"/>
    <n v="0"/>
    <n v="6"/>
    <n v="98"/>
    <n v="68"/>
    <n v="1032.7"/>
    <n v="1028.2"/>
    <s v="NA"/>
    <s v="NA"/>
    <n v="1.4"/>
    <n v="11.7"/>
    <s v="No"/>
    <n v="0"/>
    <s v="No"/>
    <m/>
    <n v="6"/>
  </r>
  <r>
    <x v="259"/>
    <s v="Richmond"/>
    <x v="50"/>
    <x v="59"/>
    <n v="1"/>
    <s v="NA"/>
    <s v="NA"/>
    <s v="NE"/>
    <n v="13"/>
    <x v="1"/>
    <x v="1"/>
    <n v="0"/>
    <n v="2"/>
    <n v="99"/>
    <n v="65"/>
    <n v="1032.3"/>
    <n v="1027.8"/>
    <s v="NA"/>
    <s v="NA"/>
    <n v="9.9"/>
    <n v="15.6"/>
    <s v="No"/>
    <n v="0.2"/>
    <s v="No"/>
    <m/>
    <n v="6"/>
  </r>
  <r>
    <x v="260"/>
    <s v="Launceston"/>
    <x v="18"/>
    <x v="111"/>
    <n v="0"/>
    <s v="NA"/>
    <s v="NA"/>
    <s v="E"/>
    <n v="9"/>
    <x v="5"/>
    <x v="3"/>
    <n v="2"/>
    <n v="0"/>
    <n v="98"/>
    <n v="82"/>
    <n v="1023"/>
    <n v="1019.8"/>
    <s v="NA"/>
    <s v="NA"/>
    <n v="5.5"/>
    <n v="11.6"/>
    <s v="No"/>
    <n v="0"/>
    <s v="No"/>
    <m/>
    <n v="6"/>
  </r>
  <r>
    <x v="261"/>
    <s v="Canberra"/>
    <x v="119"/>
    <x v="44"/>
    <n v="0"/>
    <n v="2.8"/>
    <n v="3.4"/>
    <s v="E"/>
    <n v="11"/>
    <x v="13"/>
    <x v="16"/>
    <n v="6"/>
    <n v="7"/>
    <n v="97"/>
    <n v="63"/>
    <n v="1026.5"/>
    <n v="1022.6"/>
    <n v="4"/>
    <n v="8"/>
    <n v="3"/>
    <n v="11.6"/>
    <s v="No"/>
    <n v="1"/>
    <s v="No"/>
    <m/>
    <n v="6"/>
  </r>
  <r>
    <x v="262"/>
    <s v="Albury"/>
    <x v="0"/>
    <x v="24"/>
    <n v="1.8"/>
    <s v="NA"/>
    <s v="NA"/>
    <s v="WSW"/>
    <n v="13"/>
    <x v="14"/>
    <x v="3"/>
    <n v="4"/>
    <n v="0"/>
    <n v="99"/>
    <n v="66"/>
    <n v="1020.4"/>
    <n v="1017.8"/>
    <s v="NA"/>
    <s v="NA"/>
    <n v="3.4"/>
    <n v="14"/>
    <s v="Yes"/>
    <n v="0.2"/>
    <s v="No"/>
    <m/>
    <n v="6"/>
  </r>
  <r>
    <x v="263"/>
    <s v="Watsonia"/>
    <x v="72"/>
    <x v="46"/>
    <n v="0.2"/>
    <n v="1.4"/>
    <n v="3"/>
    <s v="NE"/>
    <n v="13"/>
    <x v="4"/>
    <x v="3"/>
    <n v="6"/>
    <n v="0"/>
    <n v="100"/>
    <n v="73"/>
    <n v="1024.4000000000001"/>
    <n v="1021.2"/>
    <n v="8"/>
    <n v="6"/>
    <n v="5.6"/>
    <n v="12.1"/>
    <s v="No"/>
    <n v="4"/>
    <s v="Yes"/>
    <m/>
    <n v="6"/>
  </r>
  <r>
    <x v="264"/>
    <s v="Penrith"/>
    <x v="75"/>
    <x v="80"/>
    <n v="0"/>
    <s v="NA"/>
    <s v="NA"/>
    <s v="SW"/>
    <n v="9"/>
    <x v="1"/>
    <x v="5"/>
    <n v="0"/>
    <n v="6"/>
    <n v="98"/>
    <n v="47"/>
    <s v="NA"/>
    <s v="NA"/>
    <s v="NA"/>
    <s v="NA"/>
    <n v="6.8"/>
    <n v="14"/>
    <s v="No"/>
    <n v="0.2"/>
    <s v="No"/>
    <m/>
    <n v="6"/>
  </r>
  <r>
    <x v="265"/>
    <s v="Richmond"/>
    <x v="63"/>
    <x v="20"/>
    <n v="0"/>
    <s v="NA"/>
    <s v="NA"/>
    <s v="SSE"/>
    <n v="13"/>
    <x v="1"/>
    <x v="8"/>
    <n v="0"/>
    <n v="7"/>
    <n v="99"/>
    <n v="54"/>
    <n v="1020.5"/>
    <n v="1018.2"/>
    <s v="NA"/>
    <s v="NA"/>
    <n v="6.1"/>
    <n v="13.7"/>
    <s v="No"/>
    <n v="0"/>
    <s v="No"/>
    <m/>
    <n v="6"/>
  </r>
  <r>
    <x v="266"/>
    <s v="Launceston"/>
    <x v="130"/>
    <x v="112"/>
    <n v="0"/>
    <s v="NA"/>
    <s v="NA"/>
    <s v="E"/>
    <n v="13"/>
    <x v="1"/>
    <x v="8"/>
    <n v="0"/>
    <n v="2"/>
    <n v="97"/>
    <n v="55"/>
    <n v="1021.7"/>
    <n v="1018.9"/>
    <s v="NA"/>
    <s v="NA"/>
    <n v="1.8"/>
    <n v="10.6"/>
    <s v="No"/>
    <n v="0"/>
    <s v="No"/>
    <m/>
    <n v="6"/>
  </r>
  <r>
    <x v="267"/>
    <s v="Launceston"/>
    <x v="36"/>
    <x v="113"/>
    <n v="0"/>
    <s v="NA"/>
    <s v="NA"/>
    <s v="E"/>
    <n v="7"/>
    <x v="5"/>
    <x v="2"/>
    <n v="2"/>
    <n v="4"/>
    <n v="98"/>
    <n v="65"/>
    <n v="1017.7"/>
    <n v="1014.7"/>
    <s v="NA"/>
    <s v="NA"/>
    <n v="0.3"/>
    <n v="10.3"/>
    <s v="No"/>
    <n v="0"/>
    <s v="No"/>
    <m/>
    <n v="6"/>
  </r>
  <r>
    <x v="268"/>
    <s v="Albury"/>
    <x v="39"/>
    <x v="24"/>
    <n v="0"/>
    <s v="NA"/>
    <s v="NA"/>
    <s v="NNW"/>
    <n v="15"/>
    <x v="1"/>
    <x v="15"/>
    <n v="0"/>
    <n v="7"/>
    <n v="99"/>
    <n v="49"/>
    <n v="1030.0999999999999"/>
    <n v="1028.8"/>
    <s v="NA"/>
    <s v="NA"/>
    <n v="4.3"/>
    <n v="14.2"/>
    <s v="No"/>
    <n v="0"/>
    <s v="No"/>
    <m/>
    <n v="6"/>
  </r>
  <r>
    <x v="269"/>
    <s v="BadgerysCreek"/>
    <x v="87"/>
    <x v="101"/>
    <n v="0.2"/>
    <s v="NA"/>
    <s v="NA"/>
    <s v="N"/>
    <n v="13"/>
    <x v="1"/>
    <x v="14"/>
    <n v="0"/>
    <n v="6"/>
    <n v="100"/>
    <n v="49"/>
    <n v="1029.5"/>
    <n v="1025.5"/>
    <s v="NA"/>
    <s v="NA"/>
    <n v="7.1"/>
    <n v="17.899999999999999"/>
    <s v="No"/>
    <n v="0"/>
    <s v="No"/>
    <m/>
    <n v="6"/>
  </r>
  <r>
    <x v="270"/>
    <s v="Penrith"/>
    <x v="131"/>
    <x v="114"/>
    <n v="0.2"/>
    <s v="NA"/>
    <s v="NA"/>
    <s v="NE"/>
    <n v="13"/>
    <x v="1"/>
    <x v="12"/>
    <n v="0"/>
    <n v="4"/>
    <n v="99"/>
    <n v="54"/>
    <s v="NA"/>
    <s v="NA"/>
    <s v="NA"/>
    <s v="NA"/>
    <n v="5.9"/>
    <n v="18.5"/>
    <s v="No"/>
    <n v="0.4"/>
    <s v="No"/>
    <m/>
    <n v="6"/>
  </r>
  <r>
    <x v="271"/>
    <s v="BadgerysCreek"/>
    <x v="39"/>
    <x v="15"/>
    <n v="0"/>
    <s v="NA"/>
    <s v="NA"/>
    <s v="N"/>
    <n v="11"/>
    <x v="1"/>
    <x v="2"/>
    <n v="0"/>
    <n v="4"/>
    <n v="100"/>
    <n v="34"/>
    <n v="1027.2"/>
    <n v="1023.4"/>
    <s v="NA"/>
    <s v="NA"/>
    <n v="6.8"/>
    <n v="19"/>
    <s v="No"/>
    <n v="0.2"/>
    <s v="No"/>
    <m/>
    <n v="6"/>
  </r>
  <r>
    <x v="272"/>
    <s v="Penrith"/>
    <x v="118"/>
    <x v="7"/>
    <n v="0.4"/>
    <s v="NA"/>
    <s v="NA"/>
    <s v="N"/>
    <n v="11"/>
    <x v="13"/>
    <x v="0"/>
    <n v="2"/>
    <n v="6"/>
    <n v="99"/>
    <n v="39"/>
    <s v="NA"/>
    <s v="NA"/>
    <s v="NA"/>
    <s v="NA"/>
    <n v="5.9"/>
    <n v="18.5"/>
    <s v="No"/>
    <n v="0"/>
    <s v="No"/>
    <m/>
    <n v="6"/>
  </r>
  <r>
    <x v="273"/>
    <s v="Richmond"/>
    <x v="63"/>
    <x v="5"/>
    <n v="0.2"/>
    <n v="1.6"/>
    <s v="NA"/>
    <s v="E"/>
    <n v="13"/>
    <x v="1"/>
    <x v="9"/>
    <n v="0"/>
    <n v="4"/>
    <n v="99"/>
    <n v="31"/>
    <n v="1027.7"/>
    <n v="1023.7"/>
    <s v="NA"/>
    <s v="NA"/>
    <n v="4.8"/>
    <n v="18.7"/>
    <s v="No"/>
    <n v="0"/>
    <s v="No"/>
    <m/>
    <n v="6"/>
  </r>
  <r>
    <x v="274"/>
    <s v="Penrith"/>
    <x v="37"/>
    <x v="115"/>
    <n v="0"/>
    <s v="NA"/>
    <s v="NA"/>
    <s v="S"/>
    <n v="9"/>
    <x v="1"/>
    <x v="8"/>
    <n v="0"/>
    <n v="2"/>
    <n v="99"/>
    <n v="42"/>
    <s v="NA"/>
    <s v="NA"/>
    <s v="NA"/>
    <s v="NA"/>
    <n v="5.9"/>
    <n v="19.7"/>
    <s v="No"/>
    <n v="0.2"/>
    <s v="No"/>
    <m/>
    <n v="6"/>
  </r>
  <r>
    <x v="275"/>
    <s v="BadgerysCreek"/>
    <x v="39"/>
    <x v="102"/>
    <n v="0.2"/>
    <s v="NA"/>
    <s v="NA"/>
    <s v="NNE"/>
    <n v="15"/>
    <x v="1"/>
    <x v="14"/>
    <n v="0"/>
    <n v="7"/>
    <n v="100"/>
    <n v="37"/>
    <n v="1024.8"/>
    <n v="1020.4"/>
    <s v="NA"/>
    <s v="NA"/>
    <n v="8.1"/>
    <n v="18.600000000000001"/>
    <s v="No"/>
    <n v="0"/>
    <s v="No"/>
    <m/>
    <n v="6"/>
  </r>
  <r>
    <x v="276"/>
    <s v="Penrith"/>
    <x v="132"/>
    <x v="61"/>
    <n v="0.2"/>
    <s v="NA"/>
    <s v="NA"/>
    <s v="WNW"/>
    <n v="9"/>
    <x v="1"/>
    <x v="0"/>
    <n v="0"/>
    <n v="4"/>
    <n v="98"/>
    <n v="50"/>
    <s v="NA"/>
    <s v="NA"/>
    <s v="NA"/>
    <s v="NA"/>
    <n v="7.8"/>
    <n v="18.399999999999999"/>
    <s v="No"/>
    <n v="0"/>
    <s v="No"/>
    <m/>
    <n v="6"/>
  </r>
  <r>
    <x v="277"/>
    <s v="BadgerysCreek"/>
    <x v="0"/>
    <x v="7"/>
    <n v="0"/>
    <s v="NA"/>
    <s v="NA"/>
    <s v="WSW"/>
    <n v="11"/>
    <x v="2"/>
    <x v="14"/>
    <n v="2"/>
    <n v="6"/>
    <n v="100"/>
    <n v="43"/>
    <n v="1022.6"/>
    <n v="1019.5"/>
    <s v="NA"/>
    <s v="NA"/>
    <n v="7.7"/>
    <n v="18.600000000000001"/>
    <s v="No"/>
    <n v="0"/>
    <s v="No"/>
    <m/>
    <n v="6"/>
  </r>
  <r>
    <x v="278"/>
    <s v="Richmond"/>
    <x v="109"/>
    <x v="115"/>
    <n v="0"/>
    <n v="2.8"/>
    <s v="NA"/>
    <s v="W"/>
    <n v="13"/>
    <x v="1"/>
    <x v="3"/>
    <n v="0"/>
    <n v="0"/>
    <n v="97"/>
    <n v="48"/>
    <n v="1022.8"/>
    <n v="1019.4"/>
    <s v="NA"/>
    <s v="NA"/>
    <n v="6.2"/>
    <n v="18.8"/>
    <s v="No"/>
    <n v="0.4"/>
    <s v="No"/>
    <m/>
    <n v="6"/>
  </r>
  <r>
    <x v="279"/>
    <s v="Penrith"/>
    <x v="133"/>
    <x v="116"/>
    <n v="0"/>
    <s v="NA"/>
    <s v="NA"/>
    <s v="N"/>
    <n v="13"/>
    <x v="1"/>
    <x v="3"/>
    <n v="0"/>
    <n v="0"/>
    <n v="98"/>
    <n v="43"/>
    <s v="NA"/>
    <s v="NA"/>
    <s v="NA"/>
    <s v="NA"/>
    <n v="9.5"/>
    <n v="21.7"/>
    <s v="No"/>
    <n v="0.4"/>
    <s v="No"/>
    <m/>
    <n v="6"/>
  </r>
  <r>
    <x v="280"/>
    <s v="Penrith"/>
    <x v="134"/>
    <x v="60"/>
    <n v="0.4"/>
    <s v="NA"/>
    <s v="NA"/>
    <s v="WNW"/>
    <n v="9"/>
    <x v="1"/>
    <x v="0"/>
    <n v="0"/>
    <n v="2"/>
    <n v="97"/>
    <n v="35"/>
    <s v="NA"/>
    <s v="NA"/>
    <s v="NA"/>
    <s v="NA"/>
    <n v="9.1"/>
    <n v="22.7"/>
    <s v="No"/>
    <n v="0"/>
    <s v="No"/>
    <m/>
    <n v="6"/>
  </r>
  <r>
    <x v="281"/>
    <s v="BadgerysCreek"/>
    <x v="35"/>
    <x v="32"/>
    <n v="0"/>
    <s v="NA"/>
    <s v="NA"/>
    <s v="NE"/>
    <n v="13"/>
    <x v="1"/>
    <x v="9"/>
    <n v="0"/>
    <n v="6"/>
    <n v="100"/>
    <n v="33"/>
    <n v="1023.6"/>
    <n v="1020.6"/>
    <s v="NA"/>
    <s v="NA"/>
    <n v="10.4"/>
    <n v="22.3"/>
    <s v="No"/>
    <n v="0"/>
    <s v="No"/>
    <m/>
    <n v="6"/>
  </r>
  <r>
    <x v="282"/>
    <s v="Launceston"/>
    <x v="49"/>
    <x v="44"/>
    <n v="0"/>
    <s v="NA"/>
    <s v="NA"/>
    <s v="NW"/>
    <n v="11"/>
    <x v="7"/>
    <x v="15"/>
    <n v="6"/>
    <n v="6"/>
    <n v="87"/>
    <n v="56"/>
    <n v="1021.1"/>
    <n v="1019.7"/>
    <s v="NA"/>
    <s v="NA"/>
    <n v="6.8"/>
    <n v="13.8"/>
    <s v="No"/>
    <n v="0"/>
    <s v="No"/>
    <m/>
    <n v="6"/>
  </r>
  <r>
    <x v="283"/>
    <s v="Watsonia"/>
    <x v="101"/>
    <x v="96"/>
    <n v="0.2"/>
    <n v="2.8"/>
    <n v="5.9"/>
    <s v="ENE"/>
    <n v="13"/>
    <x v="5"/>
    <x v="10"/>
    <n v="2"/>
    <n v="2"/>
    <n v="100"/>
    <n v="64"/>
    <n v="1021.5"/>
    <n v="1020.6"/>
    <n v="7"/>
    <n v="2"/>
    <n v="5.3"/>
    <n v="12"/>
    <s v="No"/>
    <n v="0.2"/>
    <s v="No"/>
    <m/>
    <n v="6"/>
  </r>
  <r>
    <x v="284"/>
    <s v="Watsonia"/>
    <x v="100"/>
    <x v="71"/>
    <n v="0.2"/>
    <n v="0.6"/>
    <n v="0.2"/>
    <s v="ENE"/>
    <n v="11"/>
    <x v="9"/>
    <x v="10"/>
    <n v="4"/>
    <n v="4"/>
    <n v="100"/>
    <n v="78"/>
    <n v="1024.2"/>
    <n v="1022.7"/>
    <n v="7"/>
    <n v="8"/>
    <n v="5.2"/>
    <n v="12.4"/>
    <s v="No"/>
    <n v="1.2"/>
    <s v="Yes"/>
    <m/>
    <n v="6"/>
  </r>
  <r>
    <x v="285"/>
    <s v="Albury"/>
    <x v="135"/>
    <x v="22"/>
    <n v="0"/>
    <s v="NA"/>
    <s v="NA"/>
    <s v="ESE"/>
    <n v="13"/>
    <x v="1"/>
    <x v="10"/>
    <n v="0"/>
    <n v="7"/>
    <n v="91"/>
    <n v="65"/>
    <n v="1025"/>
    <n v="1023.1"/>
    <s v="NA"/>
    <s v="NA"/>
    <n v="5.8"/>
    <n v="13"/>
    <s v="No"/>
    <n v="0"/>
    <s v="No"/>
    <m/>
    <n v="6"/>
  </r>
  <r>
    <x v="286"/>
    <s v="Dartmoor"/>
    <x v="82"/>
    <x v="41"/>
    <n v="0"/>
    <n v="0.8"/>
    <n v="5.2"/>
    <s v="ENE"/>
    <n v="13"/>
    <x v="1"/>
    <x v="8"/>
    <n v="0"/>
    <n v="7"/>
    <n v="99"/>
    <n v="74"/>
    <n v="1023.3"/>
    <n v="1021.9"/>
    <s v="NA"/>
    <s v="NA"/>
    <n v="6.9"/>
    <n v="12.6"/>
    <s v="No"/>
    <n v="0.2"/>
    <s v="No"/>
    <m/>
    <n v="6"/>
  </r>
  <r>
    <x v="287"/>
    <s v="Albury"/>
    <x v="34"/>
    <x v="73"/>
    <n v="1.2"/>
    <s v="NA"/>
    <s v="NA"/>
    <s v="ENE"/>
    <n v="15"/>
    <x v="8"/>
    <x v="11"/>
    <n v="6"/>
    <n v="7"/>
    <n v="86"/>
    <n v="73"/>
    <n v="1025.5999999999999"/>
    <n v="1021.7"/>
    <s v="NA"/>
    <s v="NA"/>
    <n v="9.3000000000000007"/>
    <n v="13.3"/>
    <s v="Yes"/>
    <n v="0.2"/>
    <s v="No"/>
    <m/>
    <n v="5"/>
  </r>
  <r>
    <x v="288"/>
    <s v="Penrith"/>
    <x v="13"/>
    <x v="71"/>
    <n v="0"/>
    <s v="NA"/>
    <s v="NA"/>
    <s v="N"/>
    <n v="9"/>
    <x v="1"/>
    <x v="14"/>
    <n v="0"/>
    <n v="6"/>
    <n v="99"/>
    <n v="99"/>
    <s v="NA"/>
    <s v="NA"/>
    <s v="NA"/>
    <s v="NA"/>
    <n v="9.6999999999999993"/>
    <n v="12.3"/>
    <s v="No"/>
    <n v="11.2"/>
    <s v="Yes"/>
    <m/>
    <n v="5"/>
  </r>
  <r>
    <x v="289"/>
    <s v="BadgerysCreek"/>
    <x v="136"/>
    <x v="33"/>
    <n v="0"/>
    <s v="NA"/>
    <s v="NA"/>
    <s v="E"/>
    <n v="13"/>
    <x v="11"/>
    <x v="4"/>
    <n v="6"/>
    <n v="4"/>
    <n v="87"/>
    <n v="67"/>
    <n v="1036.5"/>
    <n v="1031.7"/>
    <s v="NA"/>
    <s v="NA"/>
    <n v="13.8"/>
    <n v="17"/>
    <s v="No"/>
    <n v="0.2"/>
    <s v="No"/>
    <m/>
    <n v="5"/>
  </r>
  <r>
    <x v="290"/>
    <s v="Penrith"/>
    <x v="137"/>
    <x v="25"/>
    <n v="0"/>
    <s v="NA"/>
    <s v="NA"/>
    <s v="WSW"/>
    <n v="13"/>
    <x v="11"/>
    <x v="0"/>
    <n v="4"/>
    <n v="4"/>
    <n v="82"/>
    <n v="64"/>
    <s v="NA"/>
    <s v="NA"/>
    <s v="NA"/>
    <s v="NA"/>
    <n v="14"/>
    <n v="17.600000000000001"/>
    <s v="No"/>
    <n v="0"/>
    <s v="No"/>
    <m/>
    <n v="5"/>
  </r>
  <r>
    <x v="291"/>
    <s v="Penrith"/>
    <x v="14"/>
    <x v="2"/>
    <n v="0"/>
    <s v="NA"/>
    <s v="NA"/>
    <s v="NE"/>
    <n v="13"/>
    <x v="0"/>
    <x v="14"/>
    <n v="2"/>
    <n v="7"/>
    <n v="98"/>
    <n v="49"/>
    <s v="NA"/>
    <s v="NA"/>
    <s v="NA"/>
    <s v="NA"/>
    <n v="8.9"/>
    <n v="22.6"/>
    <s v="No"/>
    <n v="0.2"/>
    <s v="No"/>
    <m/>
    <n v="5"/>
  </r>
  <r>
    <x v="292"/>
    <s v="Penrith"/>
    <x v="29"/>
    <x v="5"/>
    <n v="0"/>
    <s v="NA"/>
    <s v="NA"/>
    <s v="NNW"/>
    <n v="13"/>
    <x v="1"/>
    <x v="0"/>
    <n v="0"/>
    <n v="6"/>
    <n v="98"/>
    <n v="66"/>
    <s v="NA"/>
    <s v="NA"/>
    <s v="NA"/>
    <s v="NA"/>
    <n v="11.6"/>
    <n v="18"/>
    <s v="No"/>
    <n v="0"/>
    <s v="No"/>
    <m/>
    <n v="5"/>
  </r>
  <r>
    <x v="293"/>
    <s v="Williamtown"/>
    <x v="138"/>
    <x v="40"/>
    <n v="0"/>
    <s v="NA"/>
    <s v="NA"/>
    <s v="NNE"/>
    <n v="13"/>
    <x v="1"/>
    <x v="0"/>
    <n v="0"/>
    <n v="2"/>
    <n v="95"/>
    <n v="80"/>
    <n v="1021.5"/>
    <n v="1018.2"/>
    <n v="1"/>
    <n v="8"/>
    <n v="12.1"/>
    <n v="15.2"/>
    <s v="No"/>
    <n v="0"/>
    <s v="No"/>
    <m/>
    <n v="5"/>
  </r>
  <r>
    <x v="294"/>
    <s v="BadgerysCreek"/>
    <x v="20"/>
    <x v="61"/>
    <n v="0.2"/>
    <s v="NA"/>
    <s v="NA"/>
    <s v="NNE"/>
    <n v="15"/>
    <x v="2"/>
    <x v="2"/>
    <n v="4"/>
    <n v="6"/>
    <n v="100"/>
    <n v="72"/>
    <n v="1022.1"/>
    <n v="1018"/>
    <s v="NA"/>
    <s v="NA"/>
    <n v="11.2"/>
    <n v="18"/>
    <s v="No"/>
    <n v="0"/>
    <s v="No"/>
    <m/>
    <n v="5"/>
  </r>
  <r>
    <x v="295"/>
    <s v="Albury"/>
    <x v="9"/>
    <x v="101"/>
    <n v="0"/>
    <s v="NA"/>
    <s v="NA"/>
    <s v="S"/>
    <n v="15"/>
    <x v="5"/>
    <x v="8"/>
    <n v="6"/>
    <n v="4"/>
    <n v="82"/>
    <n v="42"/>
    <n v="1025.5999999999999"/>
    <n v="1023"/>
    <s v="NA"/>
    <s v="NA"/>
    <n v="9.3000000000000007"/>
    <n v="17.899999999999999"/>
    <s v="No"/>
    <n v="0"/>
    <s v="No"/>
    <m/>
    <n v="5"/>
  </r>
  <r>
    <x v="296"/>
    <s v="Albury"/>
    <x v="29"/>
    <x v="19"/>
    <n v="0"/>
    <s v="NA"/>
    <s v="NA"/>
    <s v="SW"/>
    <n v="13"/>
    <x v="12"/>
    <x v="8"/>
    <n v="9"/>
    <n v="4"/>
    <n v="87"/>
    <n v="80"/>
    <n v="1014.8"/>
    <n v="1012.6"/>
    <s v="NA"/>
    <n v="8"/>
    <n v="13"/>
    <n v="15"/>
    <s v="No"/>
    <n v="4.2"/>
    <s v="Yes"/>
    <m/>
    <n v="5"/>
  </r>
  <r>
    <x v="297"/>
    <s v="NorahHead"/>
    <x v="139"/>
    <x v="49"/>
    <n v="0"/>
    <s v="NA"/>
    <s v="NA"/>
    <s v="SSE"/>
    <n v="13"/>
    <x v="15"/>
    <x v="3"/>
    <n v="4"/>
    <n v="0"/>
    <n v="72"/>
    <n v="75"/>
    <n v="1016.4"/>
    <n v="1013.6"/>
    <s v="NA"/>
    <s v="NA"/>
    <n v="15.5"/>
    <n v="17.100000000000001"/>
    <s v="No"/>
    <n v="2.2000000000000002"/>
    <s v="Yes"/>
    <m/>
    <n v="5"/>
  </r>
  <r>
    <x v="298"/>
    <s v="Penrith"/>
    <x v="3"/>
    <x v="33"/>
    <n v="0"/>
    <s v="NA"/>
    <s v="NA"/>
    <s v="SSW"/>
    <n v="11"/>
    <x v="15"/>
    <x v="13"/>
    <n v="2"/>
    <n v="4"/>
    <n v="93"/>
    <n v="97"/>
    <s v="NA"/>
    <s v="NA"/>
    <s v="NA"/>
    <s v="NA"/>
    <n v="14.4"/>
    <n v="16.2"/>
    <s v="No"/>
    <n v="0.8"/>
    <s v="No"/>
    <m/>
    <n v="5"/>
  </r>
  <r>
    <x v="299"/>
    <s v="BadgerysCreek"/>
    <x v="140"/>
    <x v="117"/>
    <n v="11"/>
    <s v="NA"/>
    <s v="NA"/>
    <s v="SE"/>
    <n v="13"/>
    <x v="1"/>
    <x v="11"/>
    <n v="0"/>
    <n v="6"/>
    <n v="100"/>
    <n v="100"/>
    <n v="1020.3"/>
    <n v="1018.7"/>
    <s v="NA"/>
    <s v="NA"/>
    <n v="16"/>
    <n v="17"/>
    <s v="Yes"/>
    <n v="5.2"/>
    <s v="Yes"/>
    <m/>
    <n v="5"/>
  </r>
  <r>
    <x v="300"/>
    <s v="Albury"/>
    <x v="23"/>
    <x v="105"/>
    <n v="0"/>
    <s v="NA"/>
    <s v="NA"/>
    <s v="S"/>
    <n v="13"/>
    <x v="6"/>
    <x v="2"/>
    <n v="4"/>
    <n v="6"/>
    <n v="86"/>
    <n v="57"/>
    <n v="1022.7"/>
    <n v="1020.6"/>
    <s v="NA"/>
    <s v="NA"/>
    <n v="13.5"/>
    <n v="21.1"/>
    <s v="No"/>
    <n v="0"/>
    <s v="No"/>
    <m/>
    <n v="5"/>
  </r>
  <r>
    <x v="301"/>
    <s v="Penrith"/>
    <x v="68"/>
    <x v="118"/>
    <n v="0"/>
    <s v="NA"/>
    <s v="NA"/>
    <s v="ENE"/>
    <n v="11"/>
    <x v="12"/>
    <x v="4"/>
    <n v="4"/>
    <n v="2"/>
    <n v="98"/>
    <n v="63"/>
    <s v="NA"/>
    <s v="NA"/>
    <s v="NA"/>
    <s v="NA"/>
    <n v="19.5"/>
    <n v="23.3"/>
    <s v="No"/>
    <n v="0"/>
    <s v="No"/>
    <m/>
    <n v="5"/>
  </r>
  <r>
    <x v="302"/>
    <s v="Penrith"/>
    <x v="141"/>
    <x v="119"/>
    <n v="2.2000000000000002"/>
    <s v="NA"/>
    <s v="NA"/>
    <s v="N"/>
    <n v="13"/>
    <x v="4"/>
    <x v="14"/>
    <n v="4"/>
    <n v="4"/>
    <n v="98"/>
    <n v="48"/>
    <s v="NA"/>
    <s v="NA"/>
    <s v="NA"/>
    <s v="NA"/>
    <n v="17.3"/>
    <n v="26.7"/>
    <s v="Yes"/>
    <n v="0"/>
    <s v="No"/>
    <m/>
    <n v="5"/>
  </r>
  <r>
    <x v="303"/>
    <s v="Albury"/>
    <x v="67"/>
    <x v="32"/>
    <n v="0"/>
    <s v="NA"/>
    <s v="NA"/>
    <s v="S"/>
    <n v="15"/>
    <x v="1"/>
    <x v="8"/>
    <n v="0"/>
    <n v="7"/>
    <n v="78"/>
    <n v="33"/>
    <n v="1033"/>
    <n v="1028.0999999999999"/>
    <s v="NA"/>
    <s v="NA"/>
    <n v="13.1"/>
    <n v="21.9"/>
    <s v="No"/>
    <n v="0"/>
    <s v="No"/>
    <m/>
    <n v="5"/>
  </r>
  <r>
    <x v="304"/>
    <s v="BadgerysCreek"/>
    <x v="142"/>
    <x v="120"/>
    <n v="0.2"/>
    <s v="NA"/>
    <s v="NA"/>
    <s v="NNE"/>
    <n v="15"/>
    <x v="10"/>
    <x v="4"/>
    <n v="4"/>
    <n v="6"/>
    <n v="84"/>
    <n v="47"/>
    <n v="1032"/>
    <n v="1027.5999999999999"/>
    <s v="NA"/>
    <s v="NA"/>
    <n v="15.1"/>
    <n v="25"/>
    <s v="No"/>
    <n v="0"/>
    <s v="No"/>
    <m/>
    <n v="5"/>
  </r>
  <r>
    <x v="305"/>
    <s v="Albury"/>
    <x v="13"/>
    <x v="47"/>
    <n v="0"/>
    <s v="NA"/>
    <s v="NA"/>
    <s v="SE"/>
    <n v="15"/>
    <x v="1"/>
    <x v="6"/>
    <n v="0"/>
    <n v="9"/>
    <n v="82"/>
    <n v="63"/>
    <n v="1028"/>
    <n v="1023.9"/>
    <s v="NA"/>
    <n v="1"/>
    <n v="11.8"/>
    <n v="19.600000000000001"/>
    <s v="No"/>
    <n v="0"/>
    <s v="No"/>
    <m/>
    <n v="5"/>
  </r>
  <r>
    <x v="306"/>
    <s v="BadgerysCreek"/>
    <x v="143"/>
    <x v="121"/>
    <n v="0.6"/>
    <s v="NA"/>
    <s v="NA"/>
    <s v="ENE"/>
    <n v="13"/>
    <x v="14"/>
    <x v="14"/>
    <n v="2"/>
    <n v="9"/>
    <n v="100"/>
    <n v="54"/>
    <n v="1016.5"/>
    <n v="1014"/>
    <s v="NA"/>
    <s v="NA"/>
    <n v="17.600000000000001"/>
    <n v="26.3"/>
    <s v="No"/>
    <n v="0"/>
    <s v="No"/>
    <m/>
    <n v="5"/>
  </r>
  <r>
    <x v="307"/>
    <s v="Penrith"/>
    <x v="144"/>
    <x v="122"/>
    <n v="2"/>
    <s v="NA"/>
    <s v="NA"/>
    <s v="NNE"/>
    <n v="13"/>
    <x v="1"/>
    <x v="4"/>
    <n v="0"/>
    <n v="7"/>
    <n v="99"/>
    <n v="58"/>
    <s v="NA"/>
    <s v="NA"/>
    <s v="NA"/>
    <s v="NA"/>
    <n v="18"/>
    <n v="25.8"/>
    <s v="Yes"/>
    <n v="0.2"/>
    <s v="No"/>
    <m/>
    <n v="5"/>
  </r>
  <r>
    <x v="308"/>
    <s v="BadgerysCreek"/>
    <x v="66"/>
    <x v="47"/>
    <n v="1.2"/>
    <s v="NA"/>
    <s v="NA"/>
    <s v="WSW"/>
    <n v="11"/>
    <x v="9"/>
    <x v="16"/>
    <n v="6"/>
    <n v="6"/>
    <n v="100"/>
    <n v="92"/>
    <n v="1014.5"/>
    <n v="1011.2"/>
    <s v="NA"/>
    <s v="NA"/>
    <n v="15.6"/>
    <n v="19.3"/>
    <s v="Yes"/>
    <n v="1.6"/>
    <s v="Yes"/>
    <m/>
    <n v="5"/>
  </r>
  <r>
    <x v="309"/>
    <s v="Penrith"/>
    <x v="145"/>
    <x v="123"/>
    <n v="0.4"/>
    <s v="NA"/>
    <s v="NA"/>
    <s v="S"/>
    <n v="11"/>
    <x v="9"/>
    <x v="8"/>
    <n v="7"/>
    <n v="6"/>
    <n v="100"/>
    <n v="98"/>
    <s v="NA"/>
    <s v="NA"/>
    <s v="NA"/>
    <s v="NA"/>
    <n v="15.9"/>
    <n v="20"/>
    <s v="No"/>
    <n v="2"/>
    <s v="Yes"/>
    <m/>
    <n v="5"/>
  </r>
  <r>
    <x v="310"/>
    <s v="Richmond"/>
    <x v="145"/>
    <x v="92"/>
    <n v="0"/>
    <s v="NA"/>
    <s v="NA"/>
    <s v="NE"/>
    <n v="13"/>
    <x v="2"/>
    <x v="13"/>
    <n v="2"/>
    <n v="7"/>
    <n v="100"/>
    <n v="88"/>
    <n v="1014.5"/>
    <n v="1011"/>
    <s v="NA"/>
    <s v="NA"/>
    <n v="16.5"/>
    <n v="20.7"/>
    <s v="No"/>
    <n v="2.8"/>
    <s v="Yes"/>
    <m/>
    <n v="5"/>
  </r>
  <r>
    <x v="311"/>
    <s v="Launceston"/>
    <x v="83"/>
    <x v="81"/>
    <n v="0"/>
    <s v="NA"/>
    <s v="NA"/>
    <s v="ENE"/>
    <n v="11"/>
    <x v="7"/>
    <x v="2"/>
    <n v="2"/>
    <n v="2"/>
    <n v="88"/>
    <n v="74"/>
    <n v="1026.5999999999999"/>
    <n v="1023.3"/>
    <s v="NA"/>
    <s v="NA"/>
    <n v="3.8"/>
    <n v="12.4"/>
    <s v="No"/>
    <n v="0"/>
    <s v="No"/>
    <m/>
    <n v="5"/>
  </r>
  <r>
    <x v="312"/>
    <s v="Tuggeranong"/>
    <x v="71"/>
    <x v="57"/>
    <n v="0"/>
    <s v="NA"/>
    <s v="NA"/>
    <s v="NNW"/>
    <n v="13"/>
    <x v="1"/>
    <x v="3"/>
    <n v="0"/>
    <n v="0"/>
    <n v="91"/>
    <n v="98"/>
    <n v="1023.9"/>
    <n v="1020.9"/>
    <s v="NA"/>
    <s v="NA"/>
    <n v="8.6999999999999993"/>
    <n v="12.1"/>
    <s v="No"/>
    <n v="4.4000000000000004"/>
    <s v="Yes"/>
    <m/>
    <n v="5"/>
  </r>
  <r>
    <x v="313"/>
    <s v="Penrith"/>
    <x v="146"/>
    <x v="124"/>
    <n v="1"/>
    <s v="NA"/>
    <s v="NA"/>
    <s v="SSE"/>
    <n v="11"/>
    <x v="1"/>
    <x v="5"/>
    <n v="0"/>
    <n v="4"/>
    <n v="98"/>
    <n v="51"/>
    <s v="NA"/>
    <s v="NA"/>
    <s v="NA"/>
    <s v="NA"/>
    <n v="14.8"/>
    <n v="22"/>
    <s v="No"/>
    <n v="0"/>
    <s v="No"/>
    <m/>
    <n v="5"/>
  </r>
  <r>
    <x v="314"/>
    <s v="Launceston"/>
    <x v="7"/>
    <x v="8"/>
    <n v="0"/>
    <s v="NA"/>
    <s v="NA"/>
    <s v="NW"/>
    <n v="11"/>
    <x v="13"/>
    <x v="2"/>
    <n v="4"/>
    <n v="4"/>
    <n v="99"/>
    <n v="61"/>
    <n v="1016.8"/>
    <n v="1014.2"/>
    <s v="NA"/>
    <s v="NA"/>
    <n v="5.2"/>
    <n v="17"/>
    <s v="No"/>
    <n v="0"/>
    <s v="No"/>
    <m/>
    <n v="5"/>
  </r>
  <r>
    <x v="315"/>
    <s v="Penrith"/>
    <x v="128"/>
    <x v="64"/>
    <n v="0"/>
    <s v="NA"/>
    <s v="NA"/>
    <s v="S"/>
    <n v="9"/>
    <x v="1"/>
    <x v="15"/>
    <n v="0"/>
    <n v="6"/>
    <n v="85"/>
    <n v="43"/>
    <s v="NA"/>
    <s v="NA"/>
    <s v="NA"/>
    <s v="NA"/>
    <n v="11.8"/>
    <n v="20.5"/>
    <s v="No"/>
    <n v="0"/>
    <s v="No"/>
    <m/>
    <n v="5"/>
  </r>
  <r>
    <x v="316"/>
    <s v="Penrith"/>
    <x v="147"/>
    <x v="65"/>
    <n v="0"/>
    <s v="NA"/>
    <s v="NA"/>
    <s v="NNW"/>
    <n v="11"/>
    <x v="4"/>
    <x v="14"/>
    <n v="2"/>
    <n v="4"/>
    <n v="98"/>
    <n v="52"/>
    <s v="NA"/>
    <s v="NA"/>
    <s v="NA"/>
    <s v="NA"/>
    <n v="9.9"/>
    <n v="18"/>
    <s v="No"/>
    <n v="0.2"/>
    <s v="No"/>
    <m/>
    <n v="5"/>
  </r>
  <r>
    <x v="317"/>
    <s v="Canberra"/>
    <x v="148"/>
    <x v="83"/>
    <n v="0"/>
    <n v="1.6"/>
    <n v="1.1000000000000001"/>
    <s v="N"/>
    <n v="11"/>
    <x v="2"/>
    <x v="9"/>
    <n v="7"/>
    <n v="7"/>
    <n v="95"/>
    <n v="62"/>
    <n v="1019.9"/>
    <n v="1017.2"/>
    <s v="NA"/>
    <s v="NA"/>
    <n v="4.4000000000000004"/>
    <n v="11.2"/>
    <s v="No"/>
    <n v="0"/>
    <s v="No"/>
    <m/>
    <n v="5"/>
  </r>
  <r>
    <x v="318"/>
    <s v="Richmond"/>
    <x v="46"/>
    <x v="101"/>
    <n v="0"/>
    <n v="9.3000000000000007"/>
    <s v="NA"/>
    <s v="ESE"/>
    <n v="13"/>
    <x v="1"/>
    <x v="3"/>
    <n v="0"/>
    <n v="0"/>
    <n v="93"/>
    <n v="46"/>
    <n v="1018.7"/>
    <n v="1016"/>
    <s v="NA"/>
    <s v="NA"/>
    <n v="9.9"/>
    <n v="17.5"/>
    <s v="No"/>
    <n v="0"/>
    <s v="No"/>
    <m/>
    <n v="4"/>
  </r>
  <r>
    <x v="319"/>
    <s v="Tuggeranong"/>
    <x v="85"/>
    <x v="125"/>
    <n v="0"/>
    <s v="NA"/>
    <s v="NA"/>
    <s v="WSW"/>
    <n v="13"/>
    <x v="12"/>
    <x v="13"/>
    <n v="6"/>
    <n v="6"/>
    <n v="93"/>
    <n v="67"/>
    <n v="1020"/>
    <n v="1017"/>
    <s v="NA"/>
    <s v="NA"/>
    <n v="4"/>
    <n v="11.1"/>
    <s v="No"/>
    <n v="0"/>
    <s v="No"/>
    <m/>
    <n v="4"/>
  </r>
  <r>
    <x v="320"/>
    <s v="Penrith"/>
    <x v="128"/>
    <x v="106"/>
    <n v="0.2"/>
    <s v="NA"/>
    <s v="NA"/>
    <s v="NNW"/>
    <n v="11"/>
    <x v="1"/>
    <x v="15"/>
    <n v="0"/>
    <n v="7"/>
    <n v="90"/>
    <n v="47"/>
    <s v="NA"/>
    <s v="NA"/>
    <s v="NA"/>
    <s v="NA"/>
    <n v="12.1"/>
    <n v="22.3"/>
    <s v="No"/>
    <n v="0"/>
    <s v="No"/>
    <m/>
    <n v="4"/>
  </r>
  <r>
    <x v="321"/>
    <s v="BadgerysCreek"/>
    <x v="47"/>
    <x v="60"/>
    <n v="0"/>
    <s v="NA"/>
    <s v="NA"/>
    <s v="SW"/>
    <n v="13"/>
    <x v="4"/>
    <x v="8"/>
    <n v="4"/>
    <n v="2"/>
    <n v="87"/>
    <n v="41"/>
    <n v="1019.1"/>
    <n v="1016.1"/>
    <s v="NA"/>
    <s v="NA"/>
    <n v="12.1"/>
    <n v="22.4"/>
    <s v="No"/>
    <n v="0"/>
    <s v="No"/>
    <m/>
    <n v="4"/>
  </r>
  <r>
    <x v="322"/>
    <s v="Penrith"/>
    <x v="149"/>
    <x v="122"/>
    <n v="0"/>
    <s v="NA"/>
    <s v="NA"/>
    <s v="W"/>
    <n v="11"/>
    <x v="0"/>
    <x v="10"/>
    <n v="2"/>
    <n v="4"/>
    <n v="95"/>
    <n v="41"/>
    <s v="NA"/>
    <s v="NA"/>
    <s v="NA"/>
    <s v="NA"/>
    <n v="13"/>
    <n v="25.6"/>
    <s v="No"/>
    <n v="0.2"/>
    <s v="No"/>
    <m/>
    <n v="4"/>
  </r>
  <r>
    <x v="323"/>
    <s v="Brisbane"/>
    <x v="73"/>
    <x v="126"/>
    <n v="0"/>
    <n v="2.6"/>
    <n v="9.9"/>
    <s v="ENE"/>
    <n v="13"/>
    <x v="11"/>
    <x v="4"/>
    <n v="4"/>
    <n v="7"/>
    <n v="73"/>
    <n v="43"/>
    <n v="1022.7"/>
    <n v="1019.9"/>
    <n v="0"/>
    <n v="1"/>
    <n v="18.5"/>
    <n v="24.6"/>
    <s v="No"/>
    <n v="0"/>
    <s v="No"/>
    <m/>
    <n v="4"/>
  </r>
  <r>
    <x v="324"/>
    <s v="Albury"/>
    <x v="31"/>
    <x v="127"/>
    <n v="0.4"/>
    <s v="NA"/>
    <s v="NA"/>
    <s v="S"/>
    <n v="13"/>
    <x v="1"/>
    <x v="8"/>
    <n v="0"/>
    <n v="7"/>
    <n v="100"/>
    <n v="56"/>
    <n v="1022.8"/>
    <n v="1019.5"/>
    <n v="5"/>
    <n v="7"/>
    <n v="12.5"/>
    <n v="21"/>
    <s v="No"/>
    <n v="0"/>
    <s v="No"/>
    <m/>
    <n v="4"/>
  </r>
  <r>
    <x v="325"/>
    <s v="Brisbane"/>
    <x v="25"/>
    <x v="128"/>
    <n v="0"/>
    <n v="3.8"/>
    <n v="10.1"/>
    <s v="W"/>
    <n v="13"/>
    <x v="11"/>
    <x v="15"/>
    <n v="2"/>
    <n v="6"/>
    <n v="83"/>
    <n v="38"/>
    <n v="1019.1"/>
    <n v="1014.6"/>
    <n v="0"/>
    <n v="1"/>
    <n v="17.600000000000001"/>
    <n v="27.1"/>
    <s v="No"/>
    <n v="0"/>
    <s v="No"/>
    <m/>
    <n v="4"/>
  </r>
  <r>
    <x v="326"/>
    <s v="Penrith"/>
    <x v="150"/>
    <x v="63"/>
    <n v="0"/>
    <s v="NA"/>
    <s v="NA"/>
    <s v="N"/>
    <n v="11"/>
    <x v="3"/>
    <x v="2"/>
    <n v="2"/>
    <n v="6"/>
    <n v="99"/>
    <n v="49"/>
    <s v="NA"/>
    <s v="NA"/>
    <s v="NA"/>
    <s v="NA"/>
    <n v="8.9"/>
    <n v="20.100000000000001"/>
    <s v="No"/>
    <n v="0.2"/>
    <s v="No"/>
    <m/>
    <n v="4"/>
  </r>
  <r>
    <x v="327"/>
    <s v="Albury"/>
    <x v="132"/>
    <x v="66"/>
    <n v="0"/>
    <s v="NA"/>
    <s v="NA"/>
    <s v="ESE"/>
    <n v="13"/>
    <x v="1"/>
    <x v="11"/>
    <n v="0"/>
    <n v="7"/>
    <n v="100"/>
    <n v="51"/>
    <n v="1026.3"/>
    <n v="1022.7"/>
    <n v="7"/>
    <s v="NA"/>
    <n v="5.7"/>
    <n v="15.5"/>
    <s v="No"/>
    <n v="0"/>
    <s v="No"/>
    <m/>
    <n v="4"/>
  </r>
  <r>
    <x v="328"/>
    <s v="BadgerysCreek"/>
    <x v="44"/>
    <x v="129"/>
    <n v="0.2"/>
    <s v="NA"/>
    <s v="NA"/>
    <s v="NNE"/>
    <n v="13"/>
    <x v="10"/>
    <x v="4"/>
    <n v="2"/>
    <n v="4"/>
    <n v="100"/>
    <n v="48"/>
    <n v="1025.3"/>
    <n v="1021.9"/>
    <s v="NA"/>
    <s v="NA"/>
    <n v="10.4"/>
    <n v="19.100000000000001"/>
    <s v="No"/>
    <n v="0"/>
    <s v="No"/>
    <m/>
    <n v="4"/>
  </r>
  <r>
    <x v="329"/>
    <s v="BadgerysCreek"/>
    <x v="49"/>
    <x v="72"/>
    <n v="0"/>
    <s v="NA"/>
    <s v="NA"/>
    <s v="SW"/>
    <n v="11"/>
    <x v="1"/>
    <x v="14"/>
    <n v="0"/>
    <n v="7"/>
    <n v="100"/>
    <n v="44"/>
    <n v="1025.3"/>
    <n v="1021.1"/>
    <s v="NA"/>
    <s v="NA"/>
    <n v="10.3"/>
    <n v="20.399999999999999"/>
    <s v="No"/>
    <n v="0.2"/>
    <s v="No"/>
    <m/>
    <n v="4"/>
  </r>
  <r>
    <x v="330"/>
    <s v="Penrith"/>
    <x v="151"/>
    <x v="130"/>
    <n v="0.2"/>
    <s v="NA"/>
    <s v="NA"/>
    <s v="ENE"/>
    <n v="11"/>
    <x v="14"/>
    <x v="2"/>
    <n v="4"/>
    <n v="4"/>
    <n v="98"/>
    <n v="45"/>
    <s v="NA"/>
    <s v="NA"/>
    <s v="NA"/>
    <s v="NA"/>
    <n v="9.6999999999999993"/>
    <n v="21.4"/>
    <s v="No"/>
    <n v="0.2"/>
    <s v="No"/>
    <m/>
    <n v="4"/>
  </r>
  <r>
    <x v="331"/>
    <s v="Albury"/>
    <x v="132"/>
    <x v="43"/>
    <n v="0"/>
    <s v="NA"/>
    <s v="NA"/>
    <s v="NE"/>
    <n v="13"/>
    <x v="5"/>
    <x v="10"/>
    <n v="6"/>
    <n v="7"/>
    <n v="94"/>
    <n v="65"/>
    <n v="1025.9000000000001"/>
    <n v="1023"/>
    <s v="NA"/>
    <s v="NA"/>
    <n v="6.9"/>
    <n v="14.8"/>
    <s v="No"/>
    <n v="0"/>
    <s v="No"/>
    <m/>
    <n v="4"/>
  </r>
  <r>
    <x v="332"/>
    <s v="Watsonia"/>
    <x v="152"/>
    <x v="11"/>
    <n v="0.8"/>
    <n v="0.8"/>
    <n v="6.8"/>
    <s v="ENE"/>
    <n v="13"/>
    <x v="0"/>
    <x v="15"/>
    <n v="2"/>
    <n v="6"/>
    <n v="99"/>
    <n v="49"/>
    <n v="1027.7"/>
    <n v="1024.9000000000001"/>
    <n v="2"/>
    <n v="3"/>
    <n v="7.8"/>
    <n v="15.2"/>
    <s v="No"/>
    <n v="0"/>
    <s v="No"/>
    <m/>
    <n v="4"/>
  </r>
  <r>
    <x v="333"/>
    <s v="Albury"/>
    <x v="96"/>
    <x v="51"/>
    <n v="0"/>
    <s v="NA"/>
    <s v="NA"/>
    <s v="W"/>
    <n v="13"/>
    <x v="1"/>
    <x v="3"/>
    <n v="0"/>
    <n v="0"/>
    <n v="100"/>
    <n v="59"/>
    <n v="1026.2"/>
    <n v="1022.9"/>
    <n v="8"/>
    <n v="5"/>
    <n v="5"/>
    <n v="13.3"/>
    <s v="No"/>
    <n v="0"/>
    <s v="No"/>
    <m/>
    <n v="4"/>
  </r>
  <r>
    <x v="334"/>
    <s v="Penrith"/>
    <x v="82"/>
    <x v="34"/>
    <n v="0"/>
    <s v="NA"/>
    <s v="NA"/>
    <s v="N"/>
    <n v="13"/>
    <x v="1"/>
    <x v="12"/>
    <n v="0"/>
    <n v="2"/>
    <n v="97"/>
    <n v="98"/>
    <s v="NA"/>
    <s v="NA"/>
    <s v="NA"/>
    <s v="NA"/>
    <n v="9"/>
    <n v="10.199999999999999"/>
    <s v="No"/>
    <n v="12.6"/>
    <s v="Yes"/>
    <m/>
    <n v="4"/>
  </r>
  <r>
    <x v="335"/>
    <s v="BadgerysCreek"/>
    <x v="54"/>
    <x v="96"/>
    <n v="0"/>
    <s v="NA"/>
    <s v="NA"/>
    <s v="N"/>
    <n v="15"/>
    <x v="10"/>
    <x v="3"/>
    <n v="6"/>
    <n v="0"/>
    <n v="100"/>
    <n v="99"/>
    <n v="1021.1"/>
    <n v="1018.4"/>
    <s v="NA"/>
    <s v="NA"/>
    <n v="8.3000000000000007"/>
    <n v="10"/>
    <s v="No"/>
    <n v="11.4"/>
    <s v="Yes"/>
    <m/>
    <n v="4"/>
  </r>
  <r>
    <x v="336"/>
    <s v="Watsonia"/>
    <x v="149"/>
    <x v="42"/>
    <n v="0.4"/>
    <n v="1.4"/>
    <n v="0"/>
    <s v="S"/>
    <n v="11"/>
    <x v="1"/>
    <x v="3"/>
    <n v="0"/>
    <n v="0"/>
    <n v="90"/>
    <n v="68"/>
    <n v="1033.7"/>
    <n v="1033.4000000000001"/>
    <n v="7"/>
    <n v="7"/>
    <n v="10.5"/>
    <n v="13.2"/>
    <s v="No"/>
    <n v="0"/>
    <s v="No"/>
    <m/>
    <n v="4"/>
  </r>
  <r>
    <x v="337"/>
    <s v="Canberra"/>
    <x v="61"/>
    <x v="18"/>
    <n v="0"/>
    <n v="1.2"/>
    <n v="7.6"/>
    <s v="WNW"/>
    <n v="13"/>
    <x v="1"/>
    <x v="5"/>
    <n v="0"/>
    <n v="6"/>
    <n v="87"/>
    <n v="44"/>
    <n v="1033.7"/>
    <n v="1031.3"/>
    <n v="0"/>
    <s v="NA"/>
    <n v="4.3"/>
    <n v="14.3"/>
    <s v="No"/>
    <n v="0"/>
    <s v="No"/>
    <m/>
    <n v="4"/>
  </r>
  <r>
    <x v="338"/>
    <s v="Launceston"/>
    <x v="135"/>
    <x v="73"/>
    <n v="0"/>
    <s v="NA"/>
    <s v="NA"/>
    <s v="E"/>
    <n v="13"/>
    <x v="1"/>
    <x v="10"/>
    <n v="0"/>
    <n v="4"/>
    <n v="100"/>
    <n v="65"/>
    <n v="1028.8"/>
    <n v="1028.7"/>
    <s v="NA"/>
    <s v="NA"/>
    <n v="2"/>
    <n v="13.1"/>
    <s v="No"/>
    <n v="0"/>
    <s v="No"/>
    <m/>
    <n v="4"/>
  </r>
  <r>
    <x v="339"/>
    <s v="Albury"/>
    <x v="35"/>
    <x v="28"/>
    <n v="0"/>
    <s v="NA"/>
    <s v="NA"/>
    <s v="W"/>
    <n v="15"/>
    <x v="1"/>
    <x v="7"/>
    <n v="0"/>
    <n v="9"/>
    <n v="92"/>
    <n v="56"/>
    <n v="1033.8"/>
    <n v="1031.9000000000001"/>
    <s v="NA"/>
    <s v="NA"/>
    <n v="7.3"/>
    <n v="16.399999999999999"/>
    <s v="No"/>
    <n v="0"/>
    <s v="No"/>
    <m/>
    <n v="4"/>
  </r>
  <r>
    <x v="340"/>
    <s v="Launceston"/>
    <x v="41"/>
    <x v="29"/>
    <n v="0"/>
    <s v="NA"/>
    <s v="NA"/>
    <s v="NNW"/>
    <n v="9"/>
    <x v="1"/>
    <x v="2"/>
    <n v="0"/>
    <n v="6"/>
    <n v="99"/>
    <n v="61"/>
    <n v="1033.8"/>
    <n v="1032.0999999999999"/>
    <s v="NA"/>
    <s v="NA"/>
    <n v="3.6"/>
    <n v="16"/>
    <s v="No"/>
    <n v="0"/>
    <s v="No"/>
    <m/>
    <n v="4"/>
  </r>
  <r>
    <x v="341"/>
    <s v="Albury"/>
    <x v="37"/>
    <x v="49"/>
    <n v="0"/>
    <s v="NA"/>
    <s v="NA"/>
    <s v="SSW"/>
    <n v="11"/>
    <x v="12"/>
    <x v="3"/>
    <n v="4"/>
    <n v="0"/>
    <n v="100"/>
    <n v="57"/>
    <n v="1036.5"/>
    <n v="1032.5"/>
    <n v="8"/>
    <s v="NA"/>
    <n v="5.8"/>
    <n v="16.3"/>
    <s v="No"/>
    <n v="0"/>
    <s v="No"/>
    <m/>
    <n v="4"/>
  </r>
  <r>
    <x v="342"/>
    <s v="Albury"/>
    <x v="87"/>
    <x v="9"/>
    <n v="0"/>
    <s v="NA"/>
    <s v="NA"/>
    <s v="E"/>
    <n v="13"/>
    <x v="14"/>
    <x v="6"/>
    <n v="6"/>
    <n v="4"/>
    <n v="100"/>
    <n v="63"/>
    <n v="1034.4000000000001"/>
    <n v="1030.9000000000001"/>
    <n v="7"/>
    <s v="NA"/>
    <n v="5.7"/>
    <n v="15.6"/>
    <s v="No"/>
    <n v="0"/>
    <s v="No"/>
    <m/>
    <n v="4"/>
  </r>
  <r>
    <x v="343"/>
    <s v="Launceston"/>
    <x v="12"/>
    <x v="1"/>
    <n v="0"/>
    <s v="NA"/>
    <s v="NA"/>
    <s v="NW"/>
    <n v="13"/>
    <x v="1"/>
    <x v="0"/>
    <n v="0"/>
    <n v="7"/>
    <n v="99"/>
    <n v="81"/>
    <n v="1033.4000000000001"/>
    <n v="1029.9000000000001"/>
    <s v="NA"/>
    <s v="NA"/>
    <n v="3.5"/>
    <n v="14"/>
    <s v="No"/>
    <n v="0"/>
    <s v="No"/>
    <m/>
    <n v="4"/>
  </r>
  <r>
    <x v="344"/>
    <s v="Penrith"/>
    <x v="69"/>
    <x v="66"/>
    <n v="0"/>
    <s v="NA"/>
    <s v="NA"/>
    <s v="N"/>
    <n v="9"/>
    <x v="1"/>
    <x v="2"/>
    <n v="0"/>
    <n v="7"/>
    <n v="98"/>
    <n v="88"/>
    <s v="NA"/>
    <s v="NA"/>
    <s v="NA"/>
    <s v="NA"/>
    <n v="12.1"/>
    <n v="16.3"/>
    <s v="No"/>
    <n v="1.2"/>
    <s v="Yes"/>
    <m/>
    <n v="4"/>
  </r>
  <r>
    <x v="345"/>
    <s v="Albury"/>
    <x v="80"/>
    <x v="21"/>
    <n v="0"/>
    <s v="NA"/>
    <s v="NA"/>
    <s v="ESE"/>
    <n v="11"/>
    <x v="6"/>
    <x v="10"/>
    <n v="4"/>
    <n v="2"/>
    <n v="100"/>
    <n v="56"/>
    <n v="1030.0999999999999"/>
    <n v="1025.9000000000001"/>
    <s v="NA"/>
    <s v="NA"/>
    <n v="7.9"/>
    <n v="15.8"/>
    <s v="No"/>
    <n v="0"/>
    <s v="No"/>
    <m/>
    <n v="4"/>
  </r>
  <r>
    <x v="346"/>
    <s v="Tuggeranong"/>
    <x v="0"/>
    <x v="22"/>
    <n v="0"/>
    <s v="NA"/>
    <s v="NA"/>
    <s v="N"/>
    <n v="11"/>
    <x v="0"/>
    <x v="7"/>
    <n v="2"/>
    <n v="7"/>
    <n v="95"/>
    <n v="63"/>
    <n v="1031"/>
    <n v="1027.0999999999999"/>
    <s v="NA"/>
    <s v="NA"/>
    <n v="4.2"/>
    <n v="13.1"/>
    <s v="No"/>
    <n v="1.6"/>
    <s v="Yes"/>
    <m/>
    <n v="4"/>
  </r>
  <r>
    <x v="347"/>
    <s v="Dartmoor"/>
    <x v="71"/>
    <x v="28"/>
    <n v="0"/>
    <n v="1"/>
    <n v="8.8000000000000007"/>
    <s v="W"/>
    <n v="11"/>
    <x v="1"/>
    <x v="13"/>
    <n v="0"/>
    <n v="2"/>
    <n v="100"/>
    <n v="68"/>
    <n v="1028.8"/>
    <n v="1026.2"/>
    <s v="NA"/>
    <s v="NA"/>
    <n v="5.8"/>
    <n v="16.600000000000001"/>
    <s v="No"/>
    <n v="0.2"/>
    <s v="No"/>
    <m/>
    <n v="4"/>
  </r>
  <r>
    <x v="348"/>
    <s v="BadgerysCreek"/>
    <x v="17"/>
    <x v="101"/>
    <n v="0"/>
    <s v="NA"/>
    <s v="NA"/>
    <s v="NNE"/>
    <n v="13"/>
    <x v="10"/>
    <x v="14"/>
    <n v="4"/>
    <n v="6"/>
    <n v="100"/>
    <n v="70"/>
    <n v="1029.5999999999999"/>
    <n v="1025.8"/>
    <s v="NA"/>
    <s v="NA"/>
    <n v="11.8"/>
    <n v="17.100000000000001"/>
    <s v="No"/>
    <n v="0.6"/>
    <s v="No"/>
    <m/>
    <n v="3"/>
  </r>
  <r>
    <x v="349"/>
    <s v="Richmond"/>
    <x v="121"/>
    <x v="74"/>
    <n v="0"/>
    <n v="1.4"/>
    <s v="NA"/>
    <s v="NNW"/>
    <n v="13"/>
    <x v="1"/>
    <x v="3"/>
    <n v="0"/>
    <n v="0"/>
    <n v="99"/>
    <n v="72"/>
    <n v="1029.9000000000001"/>
    <n v="1025.9000000000001"/>
    <s v="NA"/>
    <s v="NA"/>
    <n v="12"/>
    <n v="16.7"/>
    <s v="No"/>
    <n v="0.8"/>
    <s v="No"/>
    <m/>
    <n v="3"/>
  </r>
  <r>
    <x v="350"/>
    <s v="Canberra"/>
    <x v="56"/>
    <x v="46"/>
    <n v="0"/>
    <n v="1.4"/>
    <n v="0.4"/>
    <s v="E"/>
    <n v="13"/>
    <x v="1"/>
    <x v="13"/>
    <n v="0"/>
    <n v="6"/>
    <n v="91"/>
    <n v="64"/>
    <n v="1030.8"/>
    <n v="1027"/>
    <n v="7"/>
    <s v="NA"/>
    <n v="5.9"/>
    <n v="12.2"/>
    <s v="No"/>
    <n v="1"/>
    <s v="No"/>
    <m/>
    <n v="3"/>
  </r>
  <r>
    <x v="351"/>
    <s v="Watsonia"/>
    <x v="9"/>
    <x v="131"/>
    <n v="0"/>
    <n v="2.2000000000000002"/>
    <n v="6.6"/>
    <s v="SW"/>
    <n v="13"/>
    <x v="2"/>
    <x v="6"/>
    <n v="6"/>
    <n v="4"/>
    <n v="100"/>
    <n v="57"/>
    <n v="1030.2"/>
    <n v="1026.8"/>
    <n v="7"/>
    <n v="5"/>
    <n v="4.9000000000000004"/>
    <n v="15.8"/>
    <s v="No"/>
    <n v="0"/>
    <s v="No"/>
    <m/>
    <n v="3"/>
  </r>
  <r>
    <x v="352"/>
    <s v="Albury"/>
    <x v="71"/>
    <x v="90"/>
    <n v="0"/>
    <s v="NA"/>
    <s v="NA"/>
    <s v="NE"/>
    <n v="11"/>
    <x v="1"/>
    <x v="3"/>
    <n v="0"/>
    <n v="0"/>
    <n v="94"/>
    <n v="60"/>
    <n v="1023.9"/>
    <n v="1019.2"/>
    <s v="NA"/>
    <s v="NA"/>
    <n v="6"/>
    <n v="13.9"/>
    <s v="No"/>
    <n v="3.6"/>
    <s v="Yes"/>
    <m/>
    <n v="3"/>
  </r>
  <r>
    <x v="353"/>
    <s v="Tuggeranong"/>
    <x v="44"/>
    <x v="132"/>
    <n v="1.6"/>
    <s v="NA"/>
    <s v="NA"/>
    <s v="NNE"/>
    <n v="11"/>
    <x v="10"/>
    <x v="7"/>
    <n v="7"/>
    <n v="6"/>
    <n v="99"/>
    <n v="99"/>
    <n v="1024.5"/>
    <n v="1020.5"/>
    <s v="NA"/>
    <s v="NA"/>
    <n v="5.9"/>
    <n v="8.4"/>
    <s v="Yes"/>
    <n v="20.8"/>
    <s v="Yes"/>
    <m/>
    <n v="3"/>
  </r>
  <r>
    <x v="354"/>
    <s v="BadgerysCreek"/>
    <x v="153"/>
    <x v="95"/>
    <n v="0.6"/>
    <s v="NA"/>
    <s v="NA"/>
    <s v="ENE"/>
    <n v="13"/>
    <x v="10"/>
    <x v="11"/>
    <n v="7"/>
    <n v="6"/>
    <n v="100"/>
    <n v="97"/>
    <n v="1022.8"/>
    <n v="1018.9"/>
    <s v="NA"/>
    <s v="NA"/>
    <n v="13.5"/>
    <n v="14.3"/>
    <s v="No"/>
    <n v="16"/>
    <s v="Yes"/>
    <m/>
    <n v="3"/>
  </r>
  <r>
    <x v="355"/>
    <s v="Richmond"/>
    <x v="154"/>
    <x v="30"/>
    <n v="0.8"/>
    <s v="NA"/>
    <s v="NA"/>
    <s v="SSW"/>
    <n v="13"/>
    <x v="1"/>
    <x v="3"/>
    <n v="0"/>
    <n v="0"/>
    <n v="100"/>
    <n v="99"/>
    <n v="1022.6"/>
    <n v="1018.7"/>
    <s v="NA"/>
    <s v="NA"/>
    <n v="13.5"/>
    <n v="15.1"/>
    <s v="No"/>
    <n v="17.399999999999999"/>
    <s v="Yes"/>
    <m/>
    <n v="3"/>
  </r>
  <r>
    <x v="356"/>
    <s v="Williamtown"/>
    <x v="153"/>
    <x v="65"/>
    <s v="NA"/>
    <s v="NA"/>
    <s v="NA"/>
    <s v="NW"/>
    <n v="13"/>
    <x v="2"/>
    <x v="11"/>
    <n v="6"/>
    <n v="7"/>
    <n v="97"/>
    <n v="81"/>
    <n v="1021.9"/>
    <n v="1018"/>
    <n v="8"/>
    <n v="8"/>
    <n v="14.8"/>
    <n v="18.100000000000001"/>
    <s v="NA"/>
    <s v="NA"/>
    <s v="NA"/>
    <m/>
    <n v="3"/>
  </r>
  <r>
    <x v="357"/>
    <s v="Penrith"/>
    <x v="25"/>
    <x v="0"/>
    <n v="13.4"/>
    <s v="NA"/>
    <s v="NA"/>
    <s v="SSE"/>
    <n v="11"/>
    <x v="1"/>
    <x v="7"/>
    <n v="0"/>
    <n v="2"/>
    <n v="100"/>
    <n v="98"/>
    <s v="NA"/>
    <s v="NA"/>
    <s v="NA"/>
    <s v="NA"/>
    <n v="13.8"/>
    <n v="15.4"/>
    <s v="Yes"/>
    <n v="0.2"/>
    <s v="No"/>
    <m/>
    <n v="3"/>
  </r>
  <r>
    <x v="358"/>
    <s v="Watsonia"/>
    <x v="49"/>
    <x v="96"/>
    <n v="0.4"/>
    <n v="0.6"/>
    <n v="1.8"/>
    <s v="SSW"/>
    <n v="13"/>
    <x v="12"/>
    <x v="3"/>
    <n v="4"/>
    <n v="0"/>
    <n v="100"/>
    <n v="73"/>
    <n v="1018.2"/>
    <n v="1014.5"/>
    <n v="6"/>
    <n v="6"/>
    <n v="8.1"/>
    <n v="12.3"/>
    <s v="No"/>
    <n v="3.2"/>
    <s v="Yes"/>
    <m/>
    <n v="3"/>
  </r>
  <r>
    <x v="359"/>
    <s v="BadgerysCreek"/>
    <x v="66"/>
    <x v="43"/>
    <n v="16"/>
    <s v="NA"/>
    <s v="NA"/>
    <s v="WSW"/>
    <n v="15"/>
    <x v="11"/>
    <x v="6"/>
    <n v="6"/>
    <n v="2"/>
    <n v="100"/>
    <n v="91"/>
    <n v="1014.9"/>
    <n v="1010.7"/>
    <s v="NA"/>
    <s v="NA"/>
    <n v="13.4"/>
    <n v="15"/>
    <s v="Yes"/>
    <n v="0.2"/>
    <s v="No"/>
    <m/>
    <n v="3"/>
  </r>
  <r>
    <x v="360"/>
    <s v="Albury"/>
    <x v="155"/>
    <x v="79"/>
    <n v="0.2"/>
    <s v="NA"/>
    <s v="NA"/>
    <s v="WSW"/>
    <n v="13"/>
    <x v="12"/>
    <x v="0"/>
    <n v="4"/>
    <n v="4"/>
    <n v="96"/>
    <n v="54"/>
    <n v="1027.5"/>
    <n v="1025.5"/>
    <s v="NA"/>
    <s v="NA"/>
    <n v="3.2"/>
    <n v="13.3"/>
    <s v="No"/>
    <n v="0"/>
    <s v="No"/>
    <m/>
    <n v="3"/>
  </r>
  <r>
    <x v="361"/>
    <s v="Penrith"/>
    <x v="70"/>
    <x v="9"/>
    <n v="0.2"/>
    <s v="NA"/>
    <s v="NA"/>
    <s v="NW"/>
    <n v="13"/>
    <x v="0"/>
    <x v="0"/>
    <n v="6"/>
    <n v="6"/>
    <n v="99"/>
    <n v="54"/>
    <s v="NA"/>
    <s v="NA"/>
    <s v="NA"/>
    <s v="NA"/>
    <n v="5.3"/>
    <n v="15.8"/>
    <s v="No"/>
    <n v="0.2"/>
    <s v="No"/>
    <m/>
    <n v="3"/>
  </r>
  <r>
    <x v="362"/>
    <s v="Launceston"/>
    <x v="58"/>
    <x v="18"/>
    <n v="0"/>
    <s v="NA"/>
    <s v="NA"/>
    <s v="NW"/>
    <n v="13"/>
    <x v="1"/>
    <x v="15"/>
    <n v="0"/>
    <n v="7"/>
    <n v="98"/>
    <n v="64"/>
    <n v="1022.8"/>
    <n v="1021.3"/>
    <s v="NA"/>
    <s v="NA"/>
    <n v="1.8"/>
    <n v="15.6"/>
    <s v="No"/>
    <n v="0"/>
    <s v="No"/>
    <m/>
    <n v="3"/>
  </r>
  <r>
    <x v="363"/>
    <s v="BadgerysCreek"/>
    <x v="57"/>
    <x v="29"/>
    <n v="0.2"/>
    <s v="NA"/>
    <s v="NA"/>
    <s v="SW"/>
    <n v="15"/>
    <x v="14"/>
    <x v="1"/>
    <n v="2"/>
    <n v="2"/>
    <n v="91"/>
    <n v="45"/>
    <n v="1026.4000000000001"/>
    <n v="1023.9"/>
    <s v="NA"/>
    <s v="NA"/>
    <n v="7.6"/>
    <n v="15.7"/>
    <s v="No"/>
    <n v="0"/>
    <s v="No"/>
    <m/>
    <n v="3"/>
  </r>
  <r>
    <x v="364"/>
    <s v="Launceston"/>
    <x v="62"/>
    <x v="45"/>
    <n v="0"/>
    <s v="NA"/>
    <s v="NA"/>
    <s v="NNE"/>
    <n v="7"/>
    <x v="1"/>
    <x v="3"/>
    <n v="0"/>
    <n v="0"/>
    <n v="99"/>
    <n v="45"/>
    <n v="1025.0999999999999"/>
    <n v="1023.9"/>
    <s v="NA"/>
    <s v="NA"/>
    <n v="2.1"/>
    <n v="15.4"/>
    <s v="No"/>
    <n v="0"/>
    <s v="No"/>
    <m/>
    <n v="3"/>
  </r>
  <r>
    <x v="365"/>
    <s v="Albury"/>
    <x v="102"/>
    <x v="70"/>
    <n v="0"/>
    <s v="NA"/>
    <s v="NA"/>
    <s v="NE"/>
    <n v="11"/>
    <x v="12"/>
    <x v="6"/>
    <n v="2"/>
    <n v="6"/>
    <n v="100"/>
    <n v="64"/>
    <n v="1028.2"/>
    <n v="1025.2"/>
    <n v="7"/>
    <n v="5"/>
    <n v="3"/>
    <n v="12.5"/>
    <s v="No"/>
    <n v="0"/>
    <s v="No"/>
    <m/>
    <n v="3"/>
  </r>
  <r>
    <x v="366"/>
    <s v="Penrith"/>
    <x v="123"/>
    <x v="37"/>
    <n v="0.2"/>
    <s v="NA"/>
    <s v="NA"/>
    <s v="WNW"/>
    <n v="11"/>
    <x v="1"/>
    <x v="1"/>
    <n v="0"/>
    <n v="4"/>
    <n v="99"/>
    <n v="56"/>
    <s v="NA"/>
    <s v="NA"/>
    <s v="NA"/>
    <s v="NA"/>
    <n v="5.0999999999999996"/>
    <n v="16.5"/>
    <s v="No"/>
    <n v="0"/>
    <s v="No"/>
    <m/>
    <n v="3"/>
  </r>
  <r>
    <x v="367"/>
    <s v="Dartmoor"/>
    <x v="20"/>
    <x v="83"/>
    <n v="1.4"/>
    <n v="0.8"/>
    <n v="1.3"/>
    <s v="ESE"/>
    <n v="11"/>
    <x v="1"/>
    <x v="3"/>
    <n v="0"/>
    <n v="0"/>
    <n v="100"/>
    <n v="80"/>
    <n v="1030.2"/>
    <n v="1028.3"/>
    <s v="NA"/>
    <s v="NA"/>
    <n v="8.4"/>
    <n v="11.3"/>
    <s v="Yes"/>
    <n v="0"/>
    <s v="No"/>
    <m/>
    <n v="3"/>
  </r>
  <r>
    <x v="368"/>
    <s v="Albury"/>
    <x v="63"/>
    <x v="59"/>
    <n v="0"/>
    <s v="NA"/>
    <s v="NA"/>
    <s v="S"/>
    <n v="13"/>
    <x v="1"/>
    <x v="12"/>
    <n v="0"/>
    <n v="6"/>
    <n v="100"/>
    <n v="50"/>
    <n v="1027.5"/>
    <n v="1024.4000000000001"/>
    <n v="8"/>
    <n v="1"/>
    <n v="4"/>
    <n v="15.1"/>
    <s v="No"/>
    <n v="0"/>
    <s v="No"/>
    <m/>
    <n v="3"/>
  </r>
  <r>
    <x v="369"/>
    <s v="Watsonia"/>
    <x v="14"/>
    <x v="83"/>
    <n v="0"/>
    <n v="1"/>
    <n v="9"/>
    <s v="E"/>
    <n v="13"/>
    <x v="9"/>
    <x v="10"/>
    <n v="7"/>
    <n v="6"/>
    <n v="100"/>
    <n v="93"/>
    <n v="1026.8"/>
    <n v="1023.3"/>
    <n v="2"/>
    <n v="1"/>
    <n v="5.3"/>
    <n v="9.6999999999999993"/>
    <s v="No"/>
    <n v="0.2"/>
    <s v="No"/>
    <m/>
    <n v="3"/>
  </r>
  <r>
    <x v="370"/>
    <s v="Albury"/>
    <x v="93"/>
    <x v="40"/>
    <n v="0"/>
    <s v="NA"/>
    <s v="NA"/>
    <s v="SSE"/>
    <n v="15"/>
    <x v="1"/>
    <x v="5"/>
    <n v="0"/>
    <n v="7"/>
    <n v="84"/>
    <n v="52"/>
    <n v="1026.2"/>
    <n v="1022.2"/>
    <s v="NA"/>
    <s v="NA"/>
    <n v="5.7"/>
    <n v="14.5"/>
    <s v="No"/>
    <n v="0.2"/>
    <s v="No"/>
    <m/>
    <n v="3"/>
  </r>
  <r>
    <x v="371"/>
    <s v="Albury"/>
    <x v="0"/>
    <x v="110"/>
    <n v="0.2"/>
    <s v="NA"/>
    <s v="NA"/>
    <s v="NNW"/>
    <n v="11"/>
    <x v="1"/>
    <x v="6"/>
    <n v="0"/>
    <n v="7"/>
    <n v="81"/>
    <n v="53"/>
    <n v="1023.5"/>
    <n v="1020.4"/>
    <s v="NA"/>
    <s v="NA"/>
    <n v="6.3"/>
    <n v="15.1"/>
    <s v="No"/>
    <n v="0"/>
    <s v="No"/>
    <m/>
    <n v="3"/>
  </r>
  <r>
    <x v="372"/>
    <s v="Albury"/>
    <x v="63"/>
    <x v="99"/>
    <n v="0"/>
    <s v="NA"/>
    <s v="NA"/>
    <s v="SE"/>
    <n v="13"/>
    <x v="4"/>
    <x v="11"/>
    <n v="2"/>
    <n v="7"/>
    <n v="85"/>
    <n v="60"/>
    <n v="1022.9"/>
    <n v="1019.7"/>
    <s v="NA"/>
    <s v="NA"/>
    <n v="6.3"/>
    <n v="15.1"/>
    <s v="No"/>
    <n v="0"/>
    <s v="No"/>
    <m/>
    <n v="3"/>
  </r>
  <r>
    <x v="373"/>
    <s v="Tuggeranong"/>
    <x v="67"/>
    <x v="41"/>
    <n v="0"/>
    <s v="NA"/>
    <s v="NA"/>
    <s v="W"/>
    <n v="13"/>
    <x v="1"/>
    <x v="7"/>
    <n v="0"/>
    <n v="4"/>
    <n v="93"/>
    <n v="62"/>
    <n v="1020.7"/>
    <n v="1016.4"/>
    <s v="NA"/>
    <s v="NA"/>
    <n v="8.1"/>
    <n v="14.1"/>
    <s v="No"/>
    <n v="0"/>
    <s v="No"/>
    <m/>
    <n v="3"/>
  </r>
  <r>
    <x v="374"/>
    <s v="Penrith"/>
    <x v="111"/>
    <x v="10"/>
    <n v="0.2"/>
    <s v="NA"/>
    <s v="NA"/>
    <s v="WSW"/>
    <n v="9"/>
    <x v="1"/>
    <x v="13"/>
    <n v="0"/>
    <n v="4"/>
    <n v="100"/>
    <n v="70"/>
    <s v="NA"/>
    <s v="NA"/>
    <s v="NA"/>
    <s v="NA"/>
    <n v="10.6"/>
    <n v="18.899999999999999"/>
    <s v="No"/>
    <n v="0.2"/>
    <s v="No"/>
    <m/>
    <n v="3"/>
  </r>
  <r>
    <x v="375"/>
    <s v="Brisbane"/>
    <x v="29"/>
    <x v="60"/>
    <n v="0"/>
    <n v="3"/>
    <n v="9.8000000000000007"/>
    <s v="SW"/>
    <n v="13"/>
    <x v="11"/>
    <x v="2"/>
    <n v="2"/>
    <n v="4"/>
    <n v="79"/>
    <n v="53"/>
    <n v="1020.5"/>
    <n v="1017.7"/>
    <n v="1"/>
    <n v="1"/>
    <n v="15.3"/>
    <n v="22.2"/>
    <s v="No"/>
    <n v="0"/>
    <s v="No"/>
    <m/>
    <n v="3"/>
  </r>
  <r>
    <x v="376"/>
    <s v="BadgerysCreek"/>
    <x v="13"/>
    <x v="100"/>
    <n v="0"/>
    <s v="NA"/>
    <s v="NA"/>
    <s v="NNE"/>
    <n v="15"/>
    <x v="16"/>
    <x v="4"/>
    <n v="4"/>
    <n v="6"/>
    <n v="100"/>
    <n v="61"/>
    <n v="1016.9"/>
    <n v="1013.1"/>
    <s v="NA"/>
    <s v="NA"/>
    <n v="10"/>
    <n v="19.600000000000001"/>
    <s v="No"/>
    <n v="0.2"/>
    <s v="No"/>
    <m/>
    <n v="3"/>
  </r>
  <r>
    <x v="377"/>
    <s v="Tuggeranong"/>
    <x v="57"/>
    <x v="133"/>
    <n v="0"/>
    <s v="NA"/>
    <s v="NA"/>
    <s v="NW"/>
    <n v="11"/>
    <x v="10"/>
    <x v="2"/>
    <n v="4"/>
    <n v="7"/>
    <n v="98"/>
    <n v="86"/>
    <n v="1018.4"/>
    <n v="1014.5"/>
    <s v="NA"/>
    <s v="NA"/>
    <n v="5"/>
    <n v="9.1"/>
    <s v="No"/>
    <n v="0.4"/>
    <s v="No"/>
    <m/>
    <n v="3"/>
  </r>
  <r>
    <x v="378"/>
    <s v="Penrith"/>
    <x v="84"/>
    <x v="30"/>
    <n v="0"/>
    <s v="NA"/>
    <s v="NA"/>
    <s v="NW"/>
    <n v="9"/>
    <x v="12"/>
    <x v="16"/>
    <n v="4"/>
    <n v="2"/>
    <n v="98"/>
    <n v="57"/>
    <s v="NA"/>
    <s v="NA"/>
    <s v="NA"/>
    <s v="NA"/>
    <n v="6.7"/>
    <n v="15.3"/>
    <s v="No"/>
    <n v="0.2"/>
    <s v="No"/>
    <m/>
    <n v="3"/>
  </r>
  <r>
    <x v="379"/>
    <s v="BadgerysCreek"/>
    <x v="18"/>
    <x v="30"/>
    <n v="0"/>
    <s v="NA"/>
    <s v="NA"/>
    <s v="N"/>
    <n v="13"/>
    <x v="11"/>
    <x v="14"/>
    <n v="4"/>
    <n v="7"/>
    <n v="99"/>
    <n v="52"/>
    <n v="1023"/>
    <n v="1017.7"/>
    <s v="NA"/>
    <s v="NA"/>
    <n v="6.5"/>
    <n v="15.1"/>
    <s v="No"/>
    <n v="0"/>
    <s v="No"/>
    <m/>
    <n v="2"/>
  </r>
  <r>
    <x v="380"/>
    <s v="Richmond"/>
    <x v="87"/>
    <x v="28"/>
    <n v="0"/>
    <s v="NA"/>
    <s v="NA"/>
    <s v="N"/>
    <n v="13"/>
    <x v="1"/>
    <x v="4"/>
    <n v="0"/>
    <n v="2"/>
    <n v="99"/>
    <n v="53"/>
    <n v="1023.3"/>
    <n v="1017.7"/>
    <s v="NA"/>
    <s v="NA"/>
    <n v="6.5"/>
    <n v="16.600000000000001"/>
    <s v="No"/>
    <n v="0"/>
    <s v="No"/>
    <m/>
    <n v="2"/>
  </r>
  <r>
    <x v="381"/>
    <s v="Dartmoor"/>
    <x v="82"/>
    <x v="87"/>
    <n v="0.8"/>
    <n v="0.8"/>
    <n v="3.3"/>
    <s v="SE"/>
    <n v="11"/>
    <x v="1"/>
    <x v="6"/>
    <n v="0"/>
    <n v="7"/>
    <n v="100"/>
    <n v="68"/>
    <n v="1033.8"/>
    <n v="1031.7"/>
    <s v="NA"/>
    <s v="NA"/>
    <n v="5.9"/>
    <n v="10.7"/>
    <s v="No"/>
    <n v="0"/>
    <s v="No"/>
    <m/>
    <n v="2"/>
  </r>
  <r>
    <x v="382"/>
    <s v="Launceston"/>
    <x v="156"/>
    <x v="125"/>
    <n v="0"/>
    <s v="NA"/>
    <s v="NA"/>
    <s v="NNW"/>
    <n v="11"/>
    <x v="1"/>
    <x v="0"/>
    <n v="0"/>
    <n v="6"/>
    <n v="95"/>
    <n v="45"/>
    <n v="1032.0999999999999"/>
    <n v="1030.0999999999999"/>
    <s v="NA"/>
    <s v="NA"/>
    <n v="0.3"/>
    <n v="10.5"/>
    <s v="No"/>
    <n v="0"/>
    <s v="No"/>
    <m/>
    <n v="2"/>
  </r>
  <r>
    <x v="383"/>
    <s v="MountGambier"/>
    <x v="100"/>
    <x v="81"/>
    <n v="0.2"/>
    <n v="0.8"/>
    <n v="3.3"/>
    <s v="N"/>
    <n v="13"/>
    <x v="2"/>
    <x v="6"/>
    <n v="7"/>
    <n v="9"/>
    <n v="91"/>
    <n v="63"/>
    <n v="1033.8"/>
    <n v="1031.5999999999999"/>
    <n v="1"/>
    <n v="7"/>
    <n v="6.8"/>
    <n v="11"/>
    <s v="No"/>
    <n v="0"/>
    <s v="No"/>
    <m/>
    <n v="2"/>
  </r>
  <r>
    <x v="384"/>
    <s v="Albury"/>
    <x v="157"/>
    <x v="50"/>
    <n v="0"/>
    <s v="NA"/>
    <s v="NA"/>
    <s v="SE"/>
    <n v="15"/>
    <x v="1"/>
    <x v="6"/>
    <n v="0"/>
    <n v="7"/>
    <n v="93"/>
    <n v="67"/>
    <n v="1031.3"/>
    <n v="1027.7"/>
    <n v="8"/>
    <n v="8"/>
    <n v="6.1"/>
    <n v="13.1"/>
    <s v="No"/>
    <n v="0"/>
    <s v="No"/>
    <m/>
    <n v="2"/>
  </r>
  <r>
    <x v="385"/>
    <s v="Penrith"/>
    <x v="111"/>
    <x v="69"/>
    <n v="0"/>
    <s v="NA"/>
    <s v="NA"/>
    <s v="S"/>
    <n v="9"/>
    <x v="1"/>
    <x v="15"/>
    <n v="0"/>
    <n v="2"/>
    <n v="98"/>
    <n v="66"/>
    <s v="NA"/>
    <s v="NA"/>
    <s v="NA"/>
    <s v="NA"/>
    <n v="10.3"/>
    <n v="16.899999999999999"/>
    <s v="No"/>
    <n v="0"/>
    <s v="No"/>
    <m/>
    <n v="2"/>
  </r>
  <r>
    <x v="386"/>
    <s v="Tuggeranong"/>
    <x v="58"/>
    <x v="79"/>
    <n v="0"/>
    <s v="NA"/>
    <s v="NA"/>
    <s v="N"/>
    <n v="13"/>
    <x v="1"/>
    <x v="2"/>
    <n v="0"/>
    <n v="7"/>
    <n v="93"/>
    <n v="49"/>
    <n v="1027.2"/>
    <n v="1021"/>
    <s v="NA"/>
    <s v="NA"/>
    <n v="4"/>
    <n v="13"/>
    <s v="No"/>
    <n v="0"/>
    <s v="No"/>
    <m/>
    <n v="2"/>
  </r>
  <r>
    <x v="387"/>
    <s v="Albury"/>
    <x v="40"/>
    <x v="56"/>
    <n v="0"/>
    <s v="NA"/>
    <s v="NA"/>
    <s v="ENE"/>
    <n v="15"/>
    <x v="1"/>
    <x v="6"/>
    <n v="0"/>
    <n v="7"/>
    <n v="100"/>
    <n v="74"/>
    <n v="1025.5"/>
    <n v="1019.4"/>
    <n v="8"/>
    <n v="7"/>
    <n v="5.5"/>
    <n v="11.8"/>
    <s v="No"/>
    <n v="3.8"/>
    <s v="Yes"/>
    <m/>
    <n v="2"/>
  </r>
  <r>
    <x v="388"/>
    <s v="BadgerysCreek"/>
    <x v="46"/>
    <x v="28"/>
    <n v="0"/>
    <s v="NA"/>
    <s v="NA"/>
    <s v="S"/>
    <n v="15"/>
    <x v="10"/>
    <x v="3"/>
    <n v="9"/>
    <n v="0"/>
    <n v="94"/>
    <n v="65"/>
    <n v="1026.4000000000001"/>
    <n v="1020.8"/>
    <s v="NA"/>
    <s v="NA"/>
    <n v="9.5"/>
    <n v="16"/>
    <s v="No"/>
    <n v="0"/>
    <s v="No"/>
    <m/>
    <n v="2"/>
  </r>
  <r>
    <x v="389"/>
    <s v="Penrith"/>
    <x v="136"/>
    <x v="117"/>
    <n v="0"/>
    <s v="NA"/>
    <s v="NA"/>
    <s v="SW"/>
    <n v="11"/>
    <x v="1"/>
    <x v="7"/>
    <n v="0"/>
    <n v="4"/>
    <n v="99"/>
    <n v="64"/>
    <s v="NA"/>
    <s v="NA"/>
    <s v="NA"/>
    <s v="NA"/>
    <n v="10.5"/>
    <n v="19.5"/>
    <s v="No"/>
    <n v="0.2"/>
    <s v="No"/>
    <m/>
    <n v="2"/>
  </r>
  <r>
    <x v="390"/>
    <s v="BadgerysCreek"/>
    <x v="121"/>
    <x v="47"/>
    <n v="0"/>
    <s v="NA"/>
    <s v="NA"/>
    <s v="NE"/>
    <n v="13"/>
    <x v="1"/>
    <x v="2"/>
    <n v="0"/>
    <n v="4"/>
    <n v="100"/>
    <n v="59"/>
    <n v="1016"/>
    <n v="1010.7"/>
    <s v="NA"/>
    <s v="NA"/>
    <n v="11"/>
    <n v="19.3"/>
    <s v="No"/>
    <n v="0"/>
    <s v="No"/>
    <m/>
    <n v="2"/>
  </r>
  <r>
    <x v="391"/>
    <s v="Launceston"/>
    <x v="18"/>
    <x v="90"/>
    <n v="0"/>
    <s v="NA"/>
    <s v="NA"/>
    <s v="SSW"/>
    <n v="13"/>
    <x v="1"/>
    <x v="5"/>
    <n v="0"/>
    <n v="2"/>
    <n v="99"/>
    <n v="56"/>
    <n v="1017.3"/>
    <n v="1017.4"/>
    <s v="NA"/>
    <s v="NA"/>
    <n v="2.2000000000000002"/>
    <n v="13.5"/>
    <s v="No"/>
    <n v="0.1"/>
    <s v="No"/>
    <m/>
    <n v="2"/>
  </r>
  <r>
    <x v="392"/>
    <s v="Launceston"/>
    <x v="59"/>
    <x v="34"/>
    <n v="0.3"/>
    <s v="NA"/>
    <s v="NA"/>
    <s v="ENE"/>
    <n v="11"/>
    <x v="1"/>
    <x v="4"/>
    <n v="0"/>
    <n v="4"/>
    <n v="99"/>
    <n v="54"/>
    <n v="1029.2"/>
    <n v="1029.4000000000001"/>
    <s v="NA"/>
    <s v="NA"/>
    <n v="-0.1"/>
    <n v="12.5"/>
    <s v="No"/>
    <n v="0"/>
    <s v="No"/>
    <m/>
    <n v="2"/>
  </r>
  <r>
    <x v="393"/>
    <s v="Watsonia"/>
    <x v="158"/>
    <x v="31"/>
    <n v="0.4"/>
    <n v="1.4"/>
    <n v="8.4"/>
    <s v="SSW"/>
    <n v="13"/>
    <x v="9"/>
    <x v="12"/>
    <n v="6"/>
    <n v="9"/>
    <n v="100"/>
    <n v="70"/>
    <n v="1036.2"/>
    <n v="1034.8"/>
    <n v="6"/>
    <n v="3"/>
    <n v="6.9"/>
    <n v="12.3"/>
    <s v="No"/>
    <n v="0"/>
    <s v="No"/>
    <m/>
    <n v="2"/>
  </r>
  <r>
    <x v="394"/>
    <s v="Launceston"/>
    <x v="159"/>
    <x v="89"/>
    <n v="0"/>
    <s v="NA"/>
    <s v="NA"/>
    <s v="E"/>
    <n v="13"/>
    <x v="1"/>
    <x v="3"/>
    <n v="0"/>
    <n v="0"/>
    <n v="99"/>
    <n v="67"/>
    <n v="1034.7"/>
    <n v="1032.7"/>
    <s v="NA"/>
    <s v="NA"/>
    <n v="0.3"/>
    <n v="9.8000000000000007"/>
    <s v="No"/>
    <n v="0.2"/>
    <s v="No"/>
    <m/>
    <n v="2"/>
  </r>
  <r>
    <x v="395"/>
    <s v="Launceston"/>
    <x v="102"/>
    <x v="19"/>
    <n v="0.2"/>
    <s v="NA"/>
    <s v="NA"/>
    <s v="E"/>
    <n v="7"/>
    <x v="2"/>
    <x v="3"/>
    <n v="2"/>
    <n v="0"/>
    <n v="98"/>
    <n v="60"/>
    <n v="1034.2"/>
    <n v="1031.3"/>
    <s v="NA"/>
    <s v="NA"/>
    <n v="2.2000000000000002"/>
    <n v="14.5"/>
    <s v="No"/>
    <n v="0"/>
    <s v="No"/>
    <m/>
    <n v="2"/>
  </r>
  <r>
    <x v="396"/>
    <s v="Albury"/>
    <x v="36"/>
    <x v="46"/>
    <n v="0"/>
    <s v="NA"/>
    <s v="NA"/>
    <s v="ESE"/>
    <n v="13"/>
    <x v="1"/>
    <x v="5"/>
    <n v="0"/>
    <n v="2"/>
    <n v="87"/>
    <n v="53"/>
    <n v="1036.5"/>
    <n v="1032.9000000000001"/>
    <s v="NA"/>
    <s v="NA"/>
    <n v="3.7"/>
    <n v="12.9"/>
    <s v="No"/>
    <n v="0"/>
    <s v="No"/>
    <m/>
    <n v="2"/>
  </r>
  <r>
    <x v="397"/>
    <s v="Watsonia"/>
    <x v="70"/>
    <x v="34"/>
    <n v="0"/>
    <n v="0.4"/>
    <n v="0.3"/>
    <s v="ENE"/>
    <n v="13"/>
    <x v="0"/>
    <x v="3"/>
    <n v="6"/>
    <n v="0"/>
    <n v="100"/>
    <n v="64"/>
    <n v="1036.5"/>
    <n v="1033.5"/>
    <n v="7"/>
    <n v="7"/>
    <n v="5.5"/>
    <n v="11.5"/>
    <s v="No"/>
    <n v="0.2"/>
    <s v="No"/>
    <m/>
    <n v="2"/>
  </r>
  <r>
    <x v="398"/>
    <s v="BadgerysCreek"/>
    <x v="72"/>
    <x v="73"/>
    <n v="0"/>
    <s v="NA"/>
    <s v="NA"/>
    <s v="NE"/>
    <n v="9"/>
    <x v="0"/>
    <x v="3"/>
    <n v="4"/>
    <n v="0"/>
    <n v="100"/>
    <n v="83"/>
    <n v="1026.9000000000001"/>
    <n v="1021.5"/>
    <s v="NA"/>
    <s v="NA"/>
    <n v="6.8"/>
    <n v="13.4"/>
    <s v="No"/>
    <n v="8"/>
    <s v="Yes"/>
    <m/>
    <n v="2"/>
  </r>
  <r>
    <x v="399"/>
    <s v="Penrith"/>
    <x v="82"/>
    <x v="42"/>
    <n v="0"/>
    <s v="NA"/>
    <s v="NA"/>
    <s v="NW"/>
    <n v="11"/>
    <x v="1"/>
    <x v="3"/>
    <n v="0"/>
    <n v="0"/>
    <n v="100"/>
    <n v="97"/>
    <s v="NA"/>
    <s v="NA"/>
    <s v="NA"/>
    <s v="NA"/>
    <n v="6.7"/>
    <n v="12.8"/>
    <s v="No"/>
    <n v="7.2"/>
    <s v="Yes"/>
    <m/>
    <n v="2"/>
  </r>
  <r>
    <x v="400"/>
    <s v="Tuggeranong"/>
    <x v="100"/>
    <x v="76"/>
    <n v="0"/>
    <s v="NA"/>
    <s v="NA"/>
    <s v="N"/>
    <n v="11"/>
    <x v="13"/>
    <x v="3"/>
    <n v="4"/>
    <n v="0"/>
    <n v="98"/>
    <n v="92"/>
    <n v="1018.5"/>
    <n v="1013.2"/>
    <s v="NA"/>
    <s v="NA"/>
    <n v="3.3"/>
    <n v="9.3000000000000007"/>
    <s v="No"/>
    <n v="10.199999999999999"/>
    <s v="Yes"/>
    <m/>
    <n v="2"/>
  </r>
  <r>
    <x v="401"/>
    <s v="Penrith"/>
    <x v="104"/>
    <x v="27"/>
    <n v="0"/>
    <s v="NA"/>
    <s v="NA"/>
    <s v="NE"/>
    <n v="13"/>
    <x v="5"/>
    <x v="1"/>
    <n v="2"/>
    <n v="2"/>
    <n v="98"/>
    <n v="99"/>
    <s v="NA"/>
    <s v="NA"/>
    <s v="NA"/>
    <s v="NA"/>
    <n v="10.5"/>
    <n v="12.8"/>
    <s v="No"/>
    <n v="2.8"/>
    <s v="Yes"/>
    <m/>
    <n v="2"/>
  </r>
  <r>
    <x v="402"/>
    <s v="Launceston"/>
    <x v="50"/>
    <x v="41"/>
    <n v="5"/>
    <s v="NA"/>
    <s v="NA"/>
    <s v="S"/>
    <n v="11"/>
    <x v="1"/>
    <x v="8"/>
    <n v="0"/>
    <n v="6"/>
    <n v="99"/>
    <n v="69"/>
    <n v="1010.4"/>
    <n v="1007.9"/>
    <s v="NA"/>
    <s v="NA"/>
    <n v="6.5"/>
    <n v="14.1"/>
    <s v="Yes"/>
    <n v="0.3"/>
    <s v="No"/>
    <m/>
    <n v="2"/>
  </r>
  <r>
    <x v="403"/>
    <s v="Watsonia"/>
    <x v="160"/>
    <x v="52"/>
    <n v="3.8"/>
    <n v="0.4"/>
    <n v="1.5"/>
    <s v="SW"/>
    <n v="13"/>
    <x v="1"/>
    <x v="6"/>
    <n v="0"/>
    <n v="4"/>
    <n v="100"/>
    <n v="86"/>
    <n v="1009.1"/>
    <n v="1007.2"/>
    <n v="7"/>
    <n v="7"/>
    <n v="9.4"/>
    <n v="13.3"/>
    <s v="Yes"/>
    <n v="0"/>
    <s v="No"/>
    <m/>
    <n v="2"/>
  </r>
  <r>
    <x v="404"/>
    <s v="Penrith"/>
    <x v="19"/>
    <x v="10"/>
    <n v="0.2"/>
    <s v="NA"/>
    <s v="NA"/>
    <s v="SW"/>
    <n v="9"/>
    <x v="0"/>
    <x v="13"/>
    <n v="4"/>
    <n v="6"/>
    <n v="99"/>
    <n v="50"/>
    <s v="NA"/>
    <s v="NA"/>
    <s v="NA"/>
    <s v="NA"/>
    <n v="4.7"/>
    <n v="19.3"/>
    <s v="No"/>
    <n v="0.2"/>
    <s v="No"/>
    <m/>
    <n v="2"/>
  </r>
  <r>
    <x v="405"/>
    <s v="Brisbane"/>
    <x v="161"/>
    <x v="16"/>
    <n v="0.6"/>
    <n v="2.6"/>
    <n v="0.7"/>
    <s v="ENE"/>
    <n v="13"/>
    <x v="12"/>
    <x v="9"/>
    <n v="2"/>
    <n v="6"/>
    <n v="92"/>
    <n v="63"/>
    <n v="1021.1"/>
    <n v="1015.8"/>
    <n v="8"/>
    <n v="7"/>
    <n v="15.7"/>
    <n v="20"/>
    <s v="No"/>
    <n v="7.4"/>
    <s v="Yes"/>
    <m/>
    <n v="2"/>
  </r>
  <r>
    <x v="406"/>
    <s v="Perth"/>
    <x v="157"/>
    <x v="17"/>
    <n v="0"/>
    <n v="2"/>
    <n v="9.4"/>
    <s v="NNE"/>
    <n v="13"/>
    <x v="11"/>
    <x v="14"/>
    <n v="6"/>
    <n v="4"/>
    <n v="79"/>
    <n v="32"/>
    <n v="1028.5"/>
    <n v="1025.8"/>
    <n v="0"/>
    <n v="0"/>
    <n v="9.6999999999999993"/>
    <n v="20.8"/>
    <s v="No"/>
    <n v="0"/>
    <s v="No"/>
    <m/>
    <n v="2"/>
  </r>
  <r>
    <x v="407"/>
    <s v="Albury"/>
    <x v="18"/>
    <x v="43"/>
    <n v="0"/>
    <s v="NA"/>
    <s v="NA"/>
    <s v="SW"/>
    <n v="15"/>
    <x v="5"/>
    <x v="12"/>
    <n v="2"/>
    <n v="7"/>
    <n v="100"/>
    <n v="53"/>
    <n v="1033.0999999999999"/>
    <n v="1030.3"/>
    <n v="8"/>
    <s v="NA"/>
    <n v="5.2"/>
    <n v="14.8"/>
    <s v="No"/>
    <n v="0.2"/>
    <s v="No"/>
    <m/>
    <n v="1"/>
  </r>
  <r>
    <x v="408"/>
    <s v="Albury"/>
    <x v="1"/>
    <x v="9"/>
    <n v="0"/>
    <s v="NA"/>
    <s v="NA"/>
    <s v="W"/>
    <n v="13"/>
    <x v="1"/>
    <x v="1"/>
    <n v="0"/>
    <n v="4"/>
    <n v="100"/>
    <n v="49"/>
    <n v="1032.3"/>
    <n v="1028.3"/>
    <n v="1"/>
    <n v="1"/>
    <n v="5.6"/>
    <n v="15.5"/>
    <s v="No"/>
    <n v="0"/>
    <s v="No"/>
    <m/>
    <n v="1"/>
  </r>
  <r>
    <x v="409"/>
    <s v="Albury"/>
    <x v="0"/>
    <x v="42"/>
    <n v="0"/>
    <s v="NA"/>
    <s v="NA"/>
    <s v="E"/>
    <n v="15"/>
    <x v="1"/>
    <x v="6"/>
    <n v="0"/>
    <n v="7"/>
    <n v="100"/>
    <n v="66"/>
    <n v="1029.3"/>
    <n v="1025.5"/>
    <n v="8"/>
    <s v="NA"/>
    <n v="4"/>
    <n v="13.2"/>
    <s v="No"/>
    <n v="0"/>
    <s v="No"/>
    <m/>
    <n v="1"/>
  </r>
  <r>
    <x v="410"/>
    <s v="Witchcliffe"/>
    <x v="134"/>
    <x v="95"/>
    <n v="2"/>
    <s v="NA"/>
    <s v="NA"/>
    <s v="NNE"/>
    <n v="13"/>
    <x v="1"/>
    <x v="1"/>
    <n v="0"/>
    <n v="6"/>
    <s v="NA"/>
    <s v="NA"/>
    <n v="1032.5999999999999"/>
    <n v="1030.4000000000001"/>
    <s v="NA"/>
    <s v="NA"/>
    <n v="9.8000000000000007"/>
    <n v="13.9"/>
    <s v="Yes"/>
    <n v="3.2"/>
    <s v="Yes"/>
    <m/>
    <n v="1"/>
  </r>
  <r>
    <x v="411"/>
    <s v="Witchcliffe"/>
    <x v="95"/>
    <x v="18"/>
    <n v="3.2"/>
    <s v="NA"/>
    <s v="NA"/>
    <s v="N"/>
    <n v="13"/>
    <x v="1"/>
    <x v="3"/>
    <n v="0"/>
    <n v="0"/>
    <s v="NA"/>
    <s v="NA"/>
    <n v="1031.4000000000001"/>
    <n v="1029.2"/>
    <s v="NA"/>
    <s v="NA"/>
    <n v="11"/>
    <n v="15.3"/>
    <s v="Yes"/>
    <n v="0.2"/>
    <s v="No"/>
    <m/>
    <n v="1"/>
  </r>
  <r>
    <x v="412"/>
    <s v="Albury"/>
    <x v="98"/>
    <x v="34"/>
    <n v="0"/>
    <s v="NA"/>
    <s v="NA"/>
    <s v="SSE"/>
    <n v="13"/>
    <x v="5"/>
    <x v="6"/>
    <n v="4"/>
    <n v="6"/>
    <n v="100"/>
    <n v="56"/>
    <n v="1029"/>
    <n v="1026.3"/>
    <n v="8"/>
    <s v="NA"/>
    <n v="3.6"/>
    <n v="12.5"/>
    <s v="No"/>
    <n v="0"/>
    <s v="No"/>
    <m/>
    <n v="1"/>
  </r>
  <r>
    <x v="413"/>
    <s v="Watsonia"/>
    <x v="87"/>
    <x v="42"/>
    <n v="0"/>
    <n v="1.4"/>
    <n v="7.8"/>
    <s v="E"/>
    <n v="13"/>
    <x v="5"/>
    <x v="3"/>
    <n v="6"/>
    <n v="0"/>
    <n v="100"/>
    <n v="69"/>
    <n v="1027.2"/>
    <n v="1023.8"/>
    <n v="1"/>
    <n v="6"/>
    <n v="3.3"/>
    <n v="11.6"/>
    <s v="No"/>
    <n v="0"/>
    <s v="No"/>
    <m/>
    <n v="1"/>
  </r>
  <r>
    <x v="414"/>
    <s v="Penrith"/>
    <x v="42"/>
    <x v="26"/>
    <n v="0"/>
    <s v="NA"/>
    <s v="NA"/>
    <s v="ENE"/>
    <n v="13"/>
    <x v="12"/>
    <x v="13"/>
    <n v="6"/>
    <n v="4"/>
    <n v="97"/>
    <n v="42"/>
    <s v="NA"/>
    <s v="NA"/>
    <s v="NA"/>
    <s v="NA"/>
    <n v="6.1"/>
    <n v="17.100000000000001"/>
    <s v="No"/>
    <n v="0"/>
    <s v="No"/>
    <m/>
    <n v="1"/>
  </r>
  <r>
    <x v="415"/>
    <s v="Penrith"/>
    <x v="87"/>
    <x v="49"/>
    <n v="0"/>
    <s v="NA"/>
    <s v="NA"/>
    <s v="NE"/>
    <n v="11"/>
    <x v="1"/>
    <x v="4"/>
    <n v="0"/>
    <n v="6"/>
    <n v="76"/>
    <n v="32"/>
    <s v="NA"/>
    <s v="NA"/>
    <s v="NA"/>
    <s v="NA"/>
    <n v="7.1"/>
    <n v="17.7"/>
    <s v="No"/>
    <n v="0.2"/>
    <s v="No"/>
    <m/>
    <n v="1"/>
  </r>
  <r>
    <x v="416"/>
    <s v="BadgerysCreek"/>
    <x v="117"/>
    <x v="134"/>
    <n v="0"/>
    <s v="NA"/>
    <s v="NA"/>
    <s v="NNE"/>
    <n v="15"/>
    <x v="2"/>
    <x v="2"/>
    <n v="11"/>
    <n v="7"/>
    <n v="75"/>
    <n v="33"/>
    <n v="1024.8"/>
    <n v="1020.9"/>
    <s v="NA"/>
    <s v="NA"/>
    <n v="6.6"/>
    <n v="17.3"/>
    <s v="No"/>
    <n v="0"/>
    <s v="No"/>
    <m/>
    <n v="1"/>
  </r>
  <r>
    <x v="417"/>
    <s v="Launceston"/>
    <x v="85"/>
    <x v="18"/>
    <n v="0.2"/>
    <s v="NA"/>
    <s v="NA"/>
    <s v="E"/>
    <n v="9"/>
    <x v="7"/>
    <x v="2"/>
    <n v="2"/>
    <n v="4"/>
    <n v="99"/>
    <n v="48"/>
    <n v="1030.0999999999999"/>
    <n v="1026.5"/>
    <s v="NA"/>
    <s v="NA"/>
    <n v="2.8"/>
    <n v="15.1"/>
    <s v="No"/>
    <n v="0"/>
    <s v="No"/>
    <m/>
    <n v="1"/>
  </r>
  <r>
    <x v="418"/>
    <s v="Albury"/>
    <x v="118"/>
    <x v="6"/>
    <n v="0"/>
    <s v="NA"/>
    <s v="NA"/>
    <s v="SE"/>
    <n v="15"/>
    <x v="4"/>
    <x v="6"/>
    <n v="4"/>
    <n v="6"/>
    <n v="94"/>
    <n v="44"/>
    <n v="1025.9000000000001"/>
    <n v="1022"/>
    <n v="1"/>
    <s v="NA"/>
    <n v="9.6"/>
    <n v="17.7"/>
    <s v="No"/>
    <n v="0"/>
    <s v="No"/>
    <m/>
    <n v="1"/>
  </r>
  <r>
    <x v="419"/>
    <s v="BadgerysCreek"/>
    <x v="162"/>
    <x v="135"/>
    <n v="0.4"/>
    <s v="NA"/>
    <s v="NA"/>
    <s v="ESE"/>
    <n v="15"/>
    <x v="0"/>
    <x v="10"/>
    <n v="4"/>
    <n v="6"/>
    <n v="82"/>
    <n v="36"/>
    <n v="1023.6"/>
    <n v="1021.1"/>
    <s v="NA"/>
    <s v="NA"/>
    <n v="17.399999999999999"/>
    <n v="26.5"/>
    <s v="No"/>
    <n v="0"/>
    <s v="No"/>
    <m/>
    <n v="1"/>
  </r>
  <r>
    <x v="420"/>
    <s v="BadgerysCreek"/>
    <x v="163"/>
    <x v="136"/>
    <n v="0"/>
    <s v="NA"/>
    <s v="NA"/>
    <s v="NNE"/>
    <n v="15"/>
    <x v="1"/>
    <x v="0"/>
    <n v="0"/>
    <n v="4"/>
    <n v="81"/>
    <n v="35"/>
    <n v="1014.3"/>
    <n v="1010.4"/>
    <s v="NA"/>
    <s v="NA"/>
    <n v="19"/>
    <n v="29.1"/>
    <s v="No"/>
    <n v="0"/>
    <s v="No"/>
    <m/>
    <n v="1"/>
  </r>
  <r>
    <x v="421"/>
    <s v="Launceston"/>
    <x v="13"/>
    <x v="129"/>
    <n v="0.2"/>
    <s v="NA"/>
    <s v="NA"/>
    <s v="NW"/>
    <n v="13"/>
    <x v="10"/>
    <x v="0"/>
    <n v="2"/>
    <n v="6"/>
    <n v="94"/>
    <n v="54"/>
    <n v="1018.2"/>
    <n v="1014.9"/>
    <s v="NA"/>
    <s v="NA"/>
    <n v="11.2"/>
    <n v="19.2"/>
    <s v="No"/>
    <n v="0"/>
    <s v="No"/>
    <m/>
    <n v="1"/>
  </r>
  <r>
    <x v="422"/>
    <s v="Brisbane"/>
    <x v="143"/>
    <x v="137"/>
    <n v="0"/>
    <n v="3.8"/>
    <n v="10.6"/>
    <s v="SW"/>
    <n v="13"/>
    <x v="11"/>
    <x v="11"/>
    <n v="2"/>
    <n v="6"/>
    <n v="71"/>
    <n v="47"/>
    <n v="1022.3"/>
    <n v="1018.9"/>
    <n v="1"/>
    <n v="1"/>
    <n v="20.6"/>
    <n v="26.5"/>
    <s v="No"/>
    <n v="0"/>
    <s v="No"/>
    <m/>
    <n v="1"/>
  </r>
  <r>
    <x v="423"/>
    <s v="Launceston"/>
    <x v="55"/>
    <x v="30"/>
    <n v="0"/>
    <s v="NA"/>
    <s v="NA"/>
    <s v="NNW"/>
    <n v="13"/>
    <x v="1"/>
    <x v="0"/>
    <n v="0"/>
    <n v="6"/>
    <n v="88"/>
    <n v="46"/>
    <n v="1029.4000000000001"/>
    <n v="1027"/>
    <s v="NA"/>
    <s v="NA"/>
    <n v="4.4000000000000004"/>
    <n v="15.4"/>
    <s v="No"/>
    <n v="0"/>
    <s v="No"/>
    <m/>
    <n v="1"/>
  </r>
  <r>
    <x v="424"/>
    <s v="Launceston"/>
    <x v="157"/>
    <x v="68"/>
    <n v="0"/>
    <s v="NA"/>
    <s v="NA"/>
    <s v="E"/>
    <n v="9"/>
    <x v="5"/>
    <x v="1"/>
    <n v="4"/>
    <n v="2"/>
    <n v="89"/>
    <n v="68"/>
    <n v="1030"/>
    <n v="1027.7"/>
    <s v="NA"/>
    <s v="NA"/>
    <n v="6.4"/>
    <n v="16"/>
    <s v="No"/>
    <n v="0"/>
    <s v="No"/>
    <m/>
    <n v="1"/>
  </r>
  <r>
    <x v="425"/>
    <s v="Penrith"/>
    <x v="74"/>
    <x v="138"/>
    <n v="0"/>
    <s v="NA"/>
    <s v="NA"/>
    <s v="N"/>
    <n v="13"/>
    <x v="1"/>
    <x v="1"/>
    <n v="0"/>
    <n v="4"/>
    <n v="100"/>
    <n v="45"/>
    <s v="NA"/>
    <s v="NA"/>
    <s v="NA"/>
    <s v="NA"/>
    <n v="12"/>
    <n v="23.4"/>
    <s v="No"/>
    <n v="0.4"/>
    <s v="No"/>
    <m/>
    <n v="1"/>
  </r>
  <r>
    <x v="426"/>
    <s v="Launceston"/>
    <x v="142"/>
    <x v="72"/>
    <n v="0"/>
    <s v="NA"/>
    <s v="NA"/>
    <s v="NW"/>
    <n v="13"/>
    <x v="1"/>
    <x v="9"/>
    <n v="0"/>
    <n v="4"/>
    <n v="99"/>
    <n v="57"/>
    <n v="1027.5"/>
    <n v="1026.8"/>
    <s v="NA"/>
    <s v="NA"/>
    <n v="8.6999999999999993"/>
    <n v="21"/>
    <s v="No"/>
    <n v="0"/>
    <s v="No"/>
    <m/>
    <n v="1"/>
  </r>
  <r>
    <x v="427"/>
    <s v="Albury"/>
    <x v="164"/>
    <x v="139"/>
    <s v="NA"/>
    <s v="NA"/>
    <s v="NA"/>
    <s v="SE"/>
    <n v="13"/>
    <x v="1"/>
    <x v="5"/>
    <n v="0"/>
    <n v="9"/>
    <n v="86"/>
    <n v="38"/>
    <n v="1031.8"/>
    <n v="1027.9000000000001"/>
    <s v="NA"/>
    <s v="NA"/>
    <n v="12.4"/>
    <n v="23.2"/>
    <s v="NA"/>
    <n v="0"/>
    <s v="No"/>
    <m/>
    <n v="1"/>
  </r>
  <r>
    <x v="428"/>
    <s v="BadgerysCreek"/>
    <x v="51"/>
    <x v="92"/>
    <n v="0"/>
    <s v="NA"/>
    <s v="NA"/>
    <s v="WSW"/>
    <n v="13"/>
    <x v="11"/>
    <x v="6"/>
    <n v="4"/>
    <n v="4"/>
    <n v="100"/>
    <n v="47"/>
    <n v="1031"/>
    <n v="1028.3"/>
    <s v="NA"/>
    <s v="NA"/>
    <n v="13"/>
    <n v="22.6"/>
    <s v="No"/>
    <n v="0"/>
    <s v="No"/>
    <m/>
    <n v="1"/>
  </r>
  <r>
    <x v="429"/>
    <s v="Penrith"/>
    <x v="22"/>
    <x v="140"/>
    <n v="0.4"/>
    <s v="NA"/>
    <s v="NA"/>
    <s v="NW"/>
    <n v="13"/>
    <x v="1"/>
    <x v="16"/>
    <n v="0"/>
    <n v="4"/>
    <n v="99"/>
    <n v="43"/>
    <s v="NA"/>
    <s v="NA"/>
    <s v="NA"/>
    <s v="NA"/>
    <n v="11.8"/>
    <n v="23.2"/>
    <s v="No"/>
    <n v="0"/>
    <s v="No"/>
    <m/>
    <n v="1"/>
  </r>
  <r>
    <x v="430"/>
    <s v="Richmond"/>
    <x v="133"/>
    <x v="139"/>
    <n v="0"/>
    <n v="1.2"/>
    <s v="NA"/>
    <s v="ENE"/>
    <n v="13"/>
    <x v="1"/>
    <x v="9"/>
    <n v="0"/>
    <n v="7"/>
    <n v="97"/>
    <n v="43"/>
    <n v="1031.5"/>
    <n v="1028.5"/>
    <s v="NA"/>
    <s v="NA"/>
    <n v="11.9"/>
    <n v="22.4"/>
    <s v="No"/>
    <n v="0"/>
    <s v="No"/>
    <m/>
    <n v="1"/>
  </r>
  <r>
    <x v="431"/>
    <s v="Penrith"/>
    <x v="120"/>
    <x v="23"/>
    <n v="0.4"/>
    <s v="NA"/>
    <s v="NA"/>
    <s v="N"/>
    <n v="9"/>
    <x v="1"/>
    <x v="16"/>
    <n v="0"/>
    <n v="4"/>
    <n v="100"/>
    <n v="75"/>
    <s v="NA"/>
    <s v="NA"/>
    <s v="NA"/>
    <s v="NA"/>
    <n v="11.8"/>
    <n v="19.399999999999999"/>
    <s v="No"/>
    <n v="0.6"/>
    <s v="No"/>
    <m/>
    <n v="1"/>
  </r>
  <r>
    <x v="432"/>
    <s v="Brisbane"/>
    <x v="79"/>
    <x v="141"/>
    <n v="4.2"/>
    <n v="2.4"/>
    <n v="2.7"/>
    <s v="W"/>
    <n v="13"/>
    <x v="13"/>
    <x v="3"/>
    <n v="4"/>
    <n v="0"/>
    <n v="93"/>
    <n v="71"/>
    <n v="1020.7"/>
    <n v="1016.5"/>
    <n v="6"/>
    <n v="7"/>
    <n v="18.2"/>
    <n v="22.2"/>
    <s v="Yes"/>
    <n v="1.8"/>
    <s v="Yes"/>
    <m/>
    <n v="1"/>
  </r>
  <r>
    <x v="433"/>
    <s v="Launceston"/>
    <x v="38"/>
    <x v="142"/>
    <n v="0"/>
    <s v="NA"/>
    <s v="NA"/>
    <s v="ESE"/>
    <n v="9"/>
    <x v="1"/>
    <x v="1"/>
    <n v="0"/>
    <n v="2"/>
    <n v="93"/>
    <n v="74"/>
    <n v="1015.5"/>
    <n v="1012.5"/>
    <s v="NA"/>
    <s v="NA"/>
    <n v="1.5"/>
    <n v="8.6999999999999993"/>
    <s v="No"/>
    <n v="1"/>
    <s v="No"/>
    <m/>
    <n v="1"/>
  </r>
  <r>
    <x v="434"/>
    <s v="Launceston"/>
    <x v="54"/>
    <x v="45"/>
    <n v="1"/>
    <s v="NA"/>
    <s v="NA"/>
    <s v="NNW"/>
    <n v="9"/>
    <x v="8"/>
    <x v="0"/>
    <n v="2"/>
    <n v="4"/>
    <n v="98"/>
    <n v="62"/>
    <n v="1016.2"/>
    <n v="1014.9"/>
    <s v="NA"/>
    <s v="NA"/>
    <n v="5.5"/>
    <n v="15.7"/>
    <s v="No"/>
    <n v="0"/>
    <s v="No"/>
    <m/>
    <n v="1"/>
  </r>
  <r>
    <x v="435"/>
    <s v="Brisbane"/>
    <x v="160"/>
    <x v="17"/>
    <n v="0"/>
    <n v="3.6"/>
    <n v="6"/>
    <s v="SW"/>
    <n v="13"/>
    <x v="11"/>
    <x v="16"/>
    <n v="4"/>
    <n v="2"/>
    <n v="58"/>
    <n v="42"/>
    <n v="1019.6"/>
    <n v="1015.4"/>
    <n v="7"/>
    <n v="7"/>
    <n v="14.1"/>
    <n v="20.7"/>
    <s v="No"/>
    <n v="0"/>
    <s v="No"/>
    <m/>
    <n v="1"/>
  </r>
  <r>
    <x v="436"/>
    <s v="Albury"/>
    <x v="10"/>
    <x v="39"/>
    <n v="1"/>
    <s v="NA"/>
    <s v="NA"/>
    <s v="SSE"/>
    <n v="15"/>
    <x v="12"/>
    <x v="11"/>
    <n v="9"/>
    <n v="4"/>
    <n v="100"/>
    <n v="55"/>
    <n v="1018.1"/>
    <n v="1015.8"/>
    <n v="8"/>
    <s v="NA"/>
    <n v="6.9"/>
    <n v="14.3"/>
    <s v="No"/>
    <n v="0"/>
    <s v="No"/>
    <m/>
    <n v="1"/>
  </r>
  <r>
    <x v="437"/>
    <s v="Penrith"/>
    <x v="133"/>
    <x v="18"/>
    <n v="0"/>
    <s v="NA"/>
    <s v="NA"/>
    <s v="SW"/>
    <n v="13"/>
    <x v="3"/>
    <x v="8"/>
    <n v="7"/>
    <n v="6"/>
    <n v="98"/>
    <n v="69"/>
    <s v="NA"/>
    <s v="NA"/>
    <s v="NA"/>
    <s v="NA"/>
    <n v="9"/>
    <n v="15.2"/>
    <s v="No"/>
    <n v="15.6"/>
    <s v="Yes"/>
    <m/>
    <n v="1"/>
  </r>
  <r>
    <x v="438"/>
    <s v="Launceston"/>
    <x v="97"/>
    <x v="95"/>
    <n v="0"/>
    <s v="NA"/>
    <s v="NA"/>
    <s v="SSE"/>
    <n v="13"/>
    <x v="4"/>
    <x v="8"/>
    <n v="4"/>
    <n v="6"/>
    <n v="98"/>
    <n v="62"/>
    <n v="1017.3"/>
    <n v="1015.7"/>
    <s v="NA"/>
    <s v="NA"/>
    <n v="6.9"/>
    <n v="14.4"/>
    <s v="No"/>
    <n v="0"/>
    <s v="No"/>
    <m/>
    <n v="12"/>
  </r>
  <r>
    <x v="439"/>
    <s v="Albury"/>
    <x v="60"/>
    <x v="52"/>
    <n v="0"/>
    <s v="NA"/>
    <s v="NA"/>
    <s v="NNW"/>
    <n v="15"/>
    <x v="3"/>
    <x v="3"/>
    <n v="4"/>
    <n v="0"/>
    <n v="98"/>
    <n v="79"/>
    <n v="1014.1"/>
    <n v="1011.7"/>
    <s v="NA"/>
    <n v="8"/>
    <n v="6.1"/>
    <n v="10.8"/>
    <s v="No"/>
    <n v="0"/>
    <s v="No"/>
    <m/>
    <n v="12"/>
  </r>
  <r>
    <x v="440"/>
    <s v="Launceston"/>
    <x v="85"/>
    <x v="18"/>
    <n v="0"/>
    <s v="NA"/>
    <s v="NA"/>
    <s v="E"/>
    <n v="13"/>
    <x v="5"/>
    <x v="2"/>
    <n v="6"/>
    <n v="7"/>
    <n v="96"/>
    <n v="54"/>
    <n v="1024"/>
    <n v="1022.8"/>
    <s v="NA"/>
    <s v="NA"/>
    <n v="5.6"/>
    <n v="14.8"/>
    <s v="No"/>
    <n v="0"/>
    <s v="No"/>
    <m/>
    <n v="12"/>
  </r>
  <r>
    <x v="441"/>
    <s v="Watsonia"/>
    <x v="123"/>
    <x v="43"/>
    <n v="0.2"/>
    <n v="1.4"/>
    <n v="6.7"/>
    <s v="ENE"/>
    <n v="13"/>
    <x v="4"/>
    <x v="3"/>
    <n v="4"/>
    <n v="0"/>
    <n v="100"/>
    <n v="61"/>
    <n v="1026"/>
    <n v="1024"/>
    <n v="7"/>
    <n v="4"/>
    <n v="6.2"/>
    <n v="14.4"/>
    <s v="No"/>
    <n v="0"/>
    <s v="No"/>
    <m/>
    <n v="12"/>
  </r>
  <r>
    <x v="442"/>
    <s v="Albury"/>
    <x v="57"/>
    <x v="81"/>
    <n v="0.2"/>
    <s v="NA"/>
    <s v="NA"/>
    <s v="NNE"/>
    <n v="9"/>
    <x v="1"/>
    <x v="8"/>
    <n v="0"/>
    <n v="6"/>
    <n v="100"/>
    <n v="81"/>
    <n v="1029.2"/>
    <n v="1026"/>
    <n v="8"/>
    <s v="NA"/>
    <n v="5.5"/>
    <n v="12.4"/>
    <s v="No"/>
    <n v="0"/>
    <s v="No"/>
    <m/>
    <n v="12"/>
  </r>
  <r>
    <x v="443"/>
    <s v="Penrith"/>
    <x v="5"/>
    <x v="115"/>
    <n v="0"/>
    <s v="NA"/>
    <s v="NA"/>
    <s v="WNW"/>
    <n v="9"/>
    <x v="0"/>
    <x v="15"/>
    <n v="4"/>
    <n v="4"/>
    <n v="98"/>
    <n v="41"/>
    <s v="NA"/>
    <s v="NA"/>
    <s v="NA"/>
    <s v="NA"/>
    <n v="8.4"/>
    <n v="19.8"/>
    <s v="No"/>
    <n v="0.2"/>
    <s v="No"/>
    <m/>
    <n v="12"/>
  </r>
  <r>
    <x v="444"/>
    <s v="BadgerysCreek"/>
    <x v="60"/>
    <x v="16"/>
    <n v="0"/>
    <s v="NA"/>
    <s v="NA"/>
    <s v="NE"/>
    <n v="13"/>
    <x v="15"/>
    <x v="14"/>
    <n v="2"/>
    <n v="7"/>
    <n v="91"/>
    <n v="46"/>
    <n v="1026"/>
    <n v="1023.1"/>
    <s v="NA"/>
    <s v="NA"/>
    <n v="9.6999999999999993"/>
    <n v="19"/>
    <s v="No"/>
    <n v="0.2"/>
    <s v="No"/>
    <m/>
    <n v="12"/>
  </r>
  <r>
    <x v="445"/>
    <s v="Richmond"/>
    <x v="12"/>
    <x v="143"/>
    <n v="0.2"/>
    <s v="NA"/>
    <s v="NA"/>
    <s v="NE"/>
    <n v="13"/>
    <x v="1"/>
    <x v="3"/>
    <n v="0"/>
    <n v="0"/>
    <n v="98"/>
    <n v="34"/>
    <n v="1026.7"/>
    <n v="1023.3"/>
    <s v="NA"/>
    <s v="NA"/>
    <n v="8"/>
    <n v="19"/>
    <s v="No"/>
    <n v="0"/>
    <s v="No"/>
    <m/>
    <n v="12"/>
  </r>
  <r>
    <x v="446"/>
    <s v="Launceston"/>
    <x v="9"/>
    <x v="18"/>
    <n v="0"/>
    <s v="NA"/>
    <s v="NA"/>
    <s v="NW"/>
    <n v="11"/>
    <x v="5"/>
    <x v="3"/>
    <n v="6"/>
    <n v="0"/>
    <n v="85"/>
    <n v="69"/>
    <n v="1031.3"/>
    <n v="1027.5999999999999"/>
    <s v="NA"/>
    <s v="NA"/>
    <n v="6.9"/>
    <n v="14.6"/>
    <s v="No"/>
    <n v="0"/>
    <s v="No"/>
    <m/>
    <n v="12"/>
  </r>
  <r>
    <x v="447"/>
    <s v="Albury"/>
    <x v="118"/>
    <x v="134"/>
    <n v="0.2"/>
    <s v="NA"/>
    <s v="NA"/>
    <s v="SE"/>
    <n v="15"/>
    <x v="1"/>
    <x v="6"/>
    <n v="0"/>
    <n v="11"/>
    <n v="79"/>
    <n v="62"/>
    <n v="1031.5999999999999"/>
    <n v="1027.7"/>
    <s v="NA"/>
    <n v="1"/>
    <n v="9.9"/>
    <n v="17.399999999999999"/>
    <s v="No"/>
    <n v="0"/>
    <s v="No"/>
    <m/>
    <n v="12"/>
  </r>
  <r>
    <x v="448"/>
    <s v="Penrith"/>
    <x v="69"/>
    <x v="29"/>
    <n v="0.4"/>
    <s v="NA"/>
    <s v="NA"/>
    <s v="N"/>
    <n v="9"/>
    <x v="1"/>
    <x v="3"/>
    <n v="0"/>
    <n v="0"/>
    <n v="100"/>
    <n v="94"/>
    <s v="NA"/>
    <s v="NA"/>
    <s v="NA"/>
    <s v="NA"/>
    <n v="11.4"/>
    <n v="16.399999999999999"/>
    <s v="No"/>
    <n v="0.2"/>
    <s v="No"/>
    <m/>
    <n v="12"/>
  </r>
  <r>
    <x v="449"/>
    <s v="BadgerysCreek"/>
    <x v="30"/>
    <x v="25"/>
    <n v="0.8"/>
    <s v="NA"/>
    <s v="NA"/>
    <s v="N"/>
    <n v="13"/>
    <x v="3"/>
    <x v="14"/>
    <n v="4"/>
    <n v="2"/>
    <n v="100"/>
    <n v="83"/>
    <n v="1031.5"/>
    <n v="1027.8"/>
    <s v="NA"/>
    <s v="NA"/>
    <n v="10.4"/>
    <n v="16.8"/>
    <s v="No"/>
    <n v="0.2"/>
    <s v="No"/>
    <m/>
    <n v="12"/>
  </r>
  <r>
    <x v="450"/>
    <s v="Penrith"/>
    <x v="111"/>
    <x v="144"/>
    <n v="0.2"/>
    <s v="NA"/>
    <s v="NA"/>
    <s v="NNW"/>
    <n v="9"/>
    <x v="2"/>
    <x v="2"/>
    <n v="2"/>
    <n v="4"/>
    <n v="100"/>
    <n v="65"/>
    <s v="NA"/>
    <s v="NA"/>
    <s v="NA"/>
    <s v="NA"/>
    <n v="10.7"/>
    <n v="21"/>
    <s v="No"/>
    <n v="0.2"/>
    <s v="No"/>
    <m/>
    <n v="12"/>
  </r>
  <r>
    <x v="451"/>
    <s v="BadgerysCreek"/>
    <x v="142"/>
    <x v="145"/>
    <n v="0.2"/>
    <s v="NA"/>
    <s v="NA"/>
    <s v="NNE"/>
    <n v="13"/>
    <x v="2"/>
    <x v="4"/>
    <n v="2"/>
    <n v="4"/>
    <n v="100"/>
    <n v="65"/>
    <n v="1029.3"/>
    <n v="1025.7"/>
    <s v="NA"/>
    <s v="NA"/>
    <n v="11.6"/>
    <n v="20.399999999999999"/>
    <s v="No"/>
    <n v="0.2"/>
    <s v="No"/>
    <m/>
    <n v="12"/>
  </r>
  <r>
    <x v="452"/>
    <s v="BadgerysCreek"/>
    <x v="51"/>
    <x v="146"/>
    <n v="0.2"/>
    <s v="NA"/>
    <s v="NA"/>
    <s v="NE"/>
    <n v="11"/>
    <x v="9"/>
    <x v="14"/>
    <n v="2"/>
    <n v="7"/>
    <n v="100"/>
    <n v="56"/>
    <n v="1028.2"/>
    <n v="1023.8"/>
    <s v="NA"/>
    <s v="NA"/>
    <n v="11.5"/>
    <n v="22.2"/>
    <s v="No"/>
    <n v="0"/>
    <s v="No"/>
    <m/>
    <n v="12"/>
  </r>
  <r>
    <x v="453"/>
    <s v="Penrith"/>
    <x v="121"/>
    <x v="147"/>
    <n v="0.2"/>
    <s v="NA"/>
    <s v="NA"/>
    <s v="NE"/>
    <n v="13"/>
    <x v="1"/>
    <x v="16"/>
    <n v="0"/>
    <n v="2"/>
    <n v="100"/>
    <n v="55"/>
    <s v="NA"/>
    <s v="NA"/>
    <s v="NA"/>
    <s v="NA"/>
    <n v="10.4"/>
    <n v="23.7"/>
    <s v="No"/>
    <n v="0"/>
    <s v="No"/>
    <m/>
    <n v="12"/>
  </r>
  <r>
    <x v="454"/>
    <s v="Brisbane"/>
    <x v="25"/>
    <x v="148"/>
    <n v="2.6"/>
    <n v="4"/>
    <n v="0.9"/>
    <s v="ESE"/>
    <n v="13"/>
    <x v="11"/>
    <x v="9"/>
    <n v="4"/>
    <n v="4"/>
    <n v="85"/>
    <n v="59"/>
    <n v="1024.0999999999999"/>
    <n v="1019.1"/>
    <n v="7"/>
    <n v="7"/>
    <n v="17"/>
    <n v="21.7"/>
    <s v="Yes"/>
    <n v="0"/>
    <s v="No"/>
    <m/>
    <n v="12"/>
  </r>
  <r>
    <x v="455"/>
    <s v="Albury"/>
    <x v="12"/>
    <x v="24"/>
    <n v="0"/>
    <s v="NA"/>
    <s v="NA"/>
    <s v="S"/>
    <n v="11"/>
    <x v="4"/>
    <x v="6"/>
    <n v="6"/>
    <n v="4"/>
    <n v="100"/>
    <n v="69"/>
    <n v="1027.8"/>
    <n v="1025.3"/>
    <n v="8"/>
    <s v="NA"/>
    <n v="5.5"/>
    <n v="13.8"/>
    <s v="No"/>
    <n v="0"/>
    <s v="No"/>
    <m/>
    <n v="12"/>
  </r>
  <r>
    <x v="456"/>
    <s v="Watsonia"/>
    <x v="163"/>
    <x v="80"/>
    <n v="0.6"/>
    <n v="0.8"/>
    <n v="0"/>
    <s v="SSW"/>
    <n v="13"/>
    <x v="1"/>
    <x v="7"/>
    <n v="0"/>
    <n v="4"/>
    <n v="100"/>
    <n v="74"/>
    <n v="1026.8"/>
    <n v="1024.9000000000001"/>
    <n v="7"/>
    <n v="7"/>
    <n v="11.4"/>
    <n v="14.1"/>
    <s v="No"/>
    <n v="0"/>
    <s v="No"/>
    <m/>
    <n v="12"/>
  </r>
  <r>
    <x v="457"/>
    <s v="Penrith"/>
    <x v="13"/>
    <x v="149"/>
    <n v="0"/>
    <s v="NA"/>
    <s v="NA"/>
    <s v="NNW"/>
    <n v="11"/>
    <x v="14"/>
    <x v="15"/>
    <n v="2"/>
    <n v="4"/>
    <n v="99"/>
    <n v="81"/>
    <s v="NA"/>
    <s v="NA"/>
    <s v="NA"/>
    <s v="NA"/>
    <n v="8.4"/>
    <n v="16.399999999999999"/>
    <s v="No"/>
    <n v="0.2"/>
    <s v="No"/>
    <m/>
    <n v="12"/>
  </r>
  <r>
    <x v="458"/>
    <s v="Brisbane"/>
    <x v="153"/>
    <x v="150"/>
    <n v="0"/>
    <n v="2.4"/>
    <n v="0.2"/>
    <s v="WSW"/>
    <n v="13"/>
    <x v="10"/>
    <x v="1"/>
    <n v="6"/>
    <n v="4"/>
    <n v="75"/>
    <n v="65"/>
    <n v="1026.0999999999999"/>
    <n v="1023.2"/>
    <n v="8"/>
    <n v="7"/>
    <n v="15.4"/>
    <n v="20.6"/>
    <s v="No"/>
    <n v="0"/>
    <s v="No"/>
    <m/>
    <n v="12"/>
  </r>
  <r>
    <x v="459"/>
    <s v="Brisbane"/>
    <x v="4"/>
    <x v="116"/>
    <n v="0"/>
    <n v="1"/>
    <n v="1.6"/>
    <s v="SE"/>
    <n v="9"/>
    <x v="13"/>
    <x v="3"/>
    <n v="2"/>
    <n v="0"/>
    <n v="84"/>
    <n v="50"/>
    <n v="1026.7"/>
    <n v="1023.3"/>
    <n v="7"/>
    <n v="7"/>
    <n v="17.7"/>
    <n v="21.8"/>
    <s v="No"/>
    <n v="0"/>
    <s v="No"/>
    <m/>
    <n v="12"/>
  </r>
  <r>
    <x v="460"/>
    <s v="BadgerysCreek"/>
    <x v="104"/>
    <x v="110"/>
    <n v="0"/>
    <s v="NA"/>
    <s v="NA"/>
    <s v="N"/>
    <n v="11"/>
    <x v="1"/>
    <x v="13"/>
    <n v="0"/>
    <n v="6"/>
    <n v="100"/>
    <n v="80"/>
    <n v="1023.2"/>
    <n v="1020.1"/>
    <s v="NA"/>
    <s v="NA"/>
    <n v="10.9"/>
    <n v="15"/>
    <s v="No"/>
    <n v="0.2"/>
    <s v="No"/>
    <m/>
    <n v="12"/>
  </r>
  <r>
    <x v="461"/>
    <s v="Penrith"/>
    <x v="22"/>
    <x v="59"/>
    <n v="0.2"/>
    <s v="NA"/>
    <s v="NA"/>
    <s v="S"/>
    <n v="11"/>
    <x v="13"/>
    <x v="3"/>
    <n v="2"/>
    <n v="0"/>
    <n v="99"/>
    <n v="83"/>
    <s v="NA"/>
    <s v="NA"/>
    <s v="NA"/>
    <s v="NA"/>
    <n v="11"/>
    <n v="15"/>
    <s v="No"/>
    <n v="0"/>
    <s v="No"/>
    <m/>
    <n v="12"/>
  </r>
  <r>
    <x v="462"/>
    <s v="Brisbane"/>
    <x v="165"/>
    <x v="151"/>
    <n v="0"/>
    <n v="2.2000000000000002"/>
    <n v="3.3"/>
    <s v="S"/>
    <n v="11"/>
    <x v="11"/>
    <x v="1"/>
    <n v="6"/>
    <n v="2"/>
    <n v="78"/>
    <n v="55"/>
    <n v="1025.5"/>
    <n v="1021.7"/>
    <n v="7"/>
    <n v="6"/>
    <n v="17.600000000000001"/>
    <n v="23.5"/>
    <s v="No"/>
    <n v="0"/>
    <s v="No"/>
    <m/>
    <n v="12"/>
  </r>
  <r>
    <x v="463"/>
    <s v="Albury"/>
    <x v="35"/>
    <x v="90"/>
    <n v="1"/>
    <s v="NA"/>
    <s v="NA"/>
    <s v="SE"/>
    <n v="13"/>
    <x v="5"/>
    <x v="4"/>
    <n v="2"/>
    <n v="9"/>
    <n v="100"/>
    <n v="65"/>
    <n v="1031.3"/>
    <n v="1029.3"/>
    <n v="1"/>
    <s v="NA"/>
    <n v="7.2"/>
    <n v="13.4"/>
    <s v="No"/>
    <n v="0.2"/>
    <s v="No"/>
    <m/>
    <n v="12"/>
  </r>
  <r>
    <x v="464"/>
    <s v="Albury"/>
    <x v="41"/>
    <x v="73"/>
    <n v="0.2"/>
    <s v="NA"/>
    <s v="NA"/>
    <s v="WNW"/>
    <n v="13"/>
    <x v="1"/>
    <x v="11"/>
    <n v="0"/>
    <n v="7"/>
    <n v="100"/>
    <n v="71"/>
    <n v="1028.2"/>
    <n v="1024.5999999999999"/>
    <s v="NA"/>
    <n v="1"/>
    <n v="5.3"/>
    <n v="13.2"/>
    <s v="No"/>
    <n v="0"/>
    <s v="No"/>
    <m/>
    <n v="12"/>
  </r>
  <r>
    <x v="465"/>
    <s v="BadgerysCreek"/>
    <x v="7"/>
    <x v="51"/>
    <n v="0"/>
    <s v="NA"/>
    <s v="NA"/>
    <s v="WSW"/>
    <n v="7"/>
    <x v="0"/>
    <x v="0"/>
    <n v="4"/>
    <n v="4"/>
    <n v="100"/>
    <n v="100"/>
    <n v="1021.5"/>
    <n v="1019"/>
    <s v="NA"/>
    <s v="NA"/>
    <n v="9.5"/>
    <n v="13.8"/>
    <s v="No"/>
    <n v="3"/>
    <s v="Yes"/>
    <m/>
    <n v="12"/>
  </r>
  <r>
    <x v="466"/>
    <s v="Penrith"/>
    <x v="147"/>
    <x v="79"/>
    <n v="0"/>
    <s v="NA"/>
    <s v="NA"/>
    <s v="N"/>
    <n v="7"/>
    <x v="1"/>
    <x v="12"/>
    <n v="0"/>
    <n v="6"/>
    <n v="100"/>
    <n v="99"/>
    <s v="NA"/>
    <s v="NA"/>
    <s v="NA"/>
    <s v="NA"/>
    <n v="8.5"/>
    <n v="13.5"/>
    <s v="No"/>
    <n v="3"/>
    <s v="Yes"/>
    <m/>
    <n v="12"/>
  </r>
  <r>
    <x v="467"/>
    <s v="Albury"/>
    <x v="70"/>
    <x v="73"/>
    <n v="0"/>
    <s v="NA"/>
    <s v="NA"/>
    <s v="NNW"/>
    <n v="13"/>
    <x v="1"/>
    <x v="11"/>
    <n v="0"/>
    <n v="7"/>
    <n v="100"/>
    <n v="80"/>
    <n v="1021.1"/>
    <n v="1019.6"/>
    <s v="NA"/>
    <n v="8"/>
    <n v="7.8"/>
    <n v="13.2"/>
    <s v="No"/>
    <n v="0"/>
    <s v="No"/>
    <m/>
    <n v="12"/>
  </r>
  <r>
    <x v="468"/>
    <s v="Brisbane"/>
    <x v="166"/>
    <x v="152"/>
    <n v="29.2"/>
    <n v="6"/>
    <n v="3.7"/>
    <s v="ENE"/>
    <n v="9"/>
    <x v="13"/>
    <x v="3"/>
    <n v="2"/>
    <n v="0"/>
    <n v="86"/>
    <n v="71"/>
    <n v="1020.4"/>
    <n v="1017.3"/>
    <n v="7"/>
    <n v="5"/>
    <n v="18.399999999999999"/>
    <n v="22.2"/>
    <s v="Yes"/>
    <n v="0.2"/>
    <s v="No"/>
    <m/>
    <n v="12"/>
  </r>
  <r>
    <x v="469"/>
    <s v="Penrith"/>
    <x v="125"/>
    <x v="5"/>
    <n v="3"/>
    <s v="NA"/>
    <s v="NA"/>
    <s v="NW"/>
    <n v="11"/>
    <x v="1"/>
    <x v="13"/>
    <n v="0"/>
    <n v="4"/>
    <n v="100"/>
    <n v="69"/>
    <s v="NA"/>
    <s v="NA"/>
    <s v="NA"/>
    <s v="NA"/>
    <n v="8.1"/>
    <n v="17.899999999999999"/>
    <s v="Yes"/>
    <n v="0.2"/>
    <s v="No"/>
    <m/>
    <n v="11"/>
  </r>
  <r>
    <x v="470"/>
    <s v="BadgerysCreek"/>
    <x v="75"/>
    <x v="62"/>
    <n v="3"/>
    <s v="NA"/>
    <s v="NA"/>
    <s v="NNE"/>
    <n v="13"/>
    <x v="2"/>
    <x v="14"/>
    <n v="2"/>
    <n v="6"/>
    <n v="100"/>
    <n v="64"/>
    <n v="1021.1"/>
    <n v="1017.5"/>
    <s v="NA"/>
    <s v="NA"/>
    <n v="9.6999999999999993"/>
    <n v="17.3"/>
    <s v="Yes"/>
    <n v="0"/>
    <s v="No"/>
    <m/>
    <n v="11"/>
  </r>
  <r>
    <x v="471"/>
    <s v="Brisbane"/>
    <x v="167"/>
    <x v="107"/>
    <n v="2.4"/>
    <n v="1.6"/>
    <n v="1.7"/>
    <s v="WSW"/>
    <n v="13"/>
    <x v="11"/>
    <x v="16"/>
    <n v="4"/>
    <n v="6"/>
    <n v="85"/>
    <n v="74"/>
    <n v="1012.2"/>
    <n v="1009.3"/>
    <n v="6"/>
    <n v="7"/>
    <n v="20"/>
    <n v="21.5"/>
    <s v="Yes"/>
    <n v="0"/>
    <s v="No"/>
    <m/>
    <n v="11"/>
  </r>
  <r>
    <x v="472"/>
    <s v="Albury"/>
    <x v="7"/>
    <x v="57"/>
    <n v="3.6"/>
    <s v="NA"/>
    <s v="NA"/>
    <s v="NW"/>
    <n v="11"/>
    <x v="1"/>
    <x v="6"/>
    <n v="0"/>
    <n v="6"/>
    <n v="100"/>
    <n v="90"/>
    <n v="1009"/>
    <n v="1009.4"/>
    <n v="8"/>
    <n v="8"/>
    <n v="7.2"/>
    <n v="12"/>
    <s v="Yes"/>
    <n v="0.2"/>
    <s v="No"/>
    <m/>
    <n v="11"/>
  </r>
  <r>
    <x v="473"/>
    <s v="Brisbane"/>
    <x v="163"/>
    <x v="153"/>
    <n v="0"/>
    <n v="5.8"/>
    <n v="9.8000000000000007"/>
    <s v="W"/>
    <n v="13"/>
    <x v="11"/>
    <x v="13"/>
    <n v="4"/>
    <n v="2"/>
    <n v="63"/>
    <n v="45"/>
    <n v="1014.9"/>
    <n v="1011.2"/>
    <n v="1"/>
    <n v="1"/>
    <n v="15.5"/>
    <n v="21.3"/>
    <s v="No"/>
    <n v="0"/>
    <s v="No"/>
    <m/>
    <n v="11"/>
  </r>
  <r>
    <x v="474"/>
    <s v="Albury"/>
    <x v="83"/>
    <x v="98"/>
    <n v="0.2"/>
    <s v="NA"/>
    <s v="NA"/>
    <s v="S"/>
    <n v="11"/>
    <x v="1"/>
    <x v="13"/>
    <n v="0"/>
    <n v="2"/>
    <n v="100"/>
    <n v="83"/>
    <n v="1014.1"/>
    <n v="1011.9"/>
    <n v="8"/>
    <n v="7"/>
    <n v="4.5"/>
    <n v="10.199999999999999"/>
    <s v="No"/>
    <n v="0.6"/>
    <s v="No"/>
    <m/>
    <n v="11"/>
  </r>
  <r>
    <x v="475"/>
    <s v="Albury"/>
    <x v="70"/>
    <x v="0"/>
    <n v="0.6"/>
    <s v="NA"/>
    <s v="NA"/>
    <s v="SSW"/>
    <n v="15"/>
    <x v="16"/>
    <x v="16"/>
    <n v="2"/>
    <n v="11"/>
    <n v="100"/>
    <n v="63"/>
    <n v="1016.5"/>
    <n v="1016"/>
    <n v="5"/>
    <n v="6"/>
    <n v="7"/>
    <n v="14.5"/>
    <s v="No"/>
    <n v="0"/>
    <s v="No"/>
    <m/>
    <n v="11"/>
  </r>
  <r>
    <x v="476"/>
    <s v="Albury"/>
    <x v="102"/>
    <x v="44"/>
    <n v="0"/>
    <s v="NA"/>
    <s v="NA"/>
    <s v="WSW"/>
    <n v="15"/>
    <x v="8"/>
    <x v="13"/>
    <n v="4"/>
    <n v="7"/>
    <n v="97"/>
    <n v="50"/>
    <n v="1026.3"/>
    <n v="1022.5"/>
    <s v="NA"/>
    <s v="NA"/>
    <n v="3.7"/>
    <n v="13.6"/>
    <s v="No"/>
    <n v="0.2"/>
    <s v="No"/>
    <m/>
    <n v="11"/>
  </r>
  <r>
    <x v="477"/>
    <s v="Launceston"/>
    <x v="108"/>
    <x v="57"/>
    <n v="0"/>
    <s v="NA"/>
    <s v="NA"/>
    <s v="E"/>
    <n v="11"/>
    <x v="5"/>
    <x v="6"/>
    <n v="4"/>
    <n v="4"/>
    <n v="89"/>
    <n v="59"/>
    <n v="1024.7"/>
    <n v="1023"/>
    <s v="NA"/>
    <s v="NA"/>
    <n v="3.2"/>
    <n v="12.1"/>
    <s v="No"/>
    <n v="0"/>
    <s v="No"/>
    <m/>
    <n v="11"/>
  </r>
  <r>
    <x v="478"/>
    <s v="Albury"/>
    <x v="109"/>
    <x v="27"/>
    <n v="0.2"/>
    <s v="NA"/>
    <s v="NA"/>
    <s v="SE"/>
    <n v="13"/>
    <x v="1"/>
    <x v="6"/>
    <n v="0"/>
    <n v="9"/>
    <n v="97"/>
    <n v="60"/>
    <n v="1022.8"/>
    <n v="1019.9"/>
    <s v="NA"/>
    <s v="NA"/>
    <n v="3.4"/>
    <n v="12.7"/>
    <s v="No"/>
    <n v="0"/>
    <s v="No"/>
    <m/>
    <n v="11"/>
  </r>
  <r>
    <x v="479"/>
    <s v="Brisbane"/>
    <x v="116"/>
    <x v="42"/>
    <n v="2.6"/>
    <n v="2.2000000000000002"/>
    <n v="0"/>
    <s v="WSW"/>
    <n v="13"/>
    <x v="11"/>
    <x v="13"/>
    <n v="4"/>
    <n v="4"/>
    <n v="92"/>
    <n v="90"/>
    <n v="1019.8"/>
    <n v="1017.3"/>
    <n v="8"/>
    <n v="8"/>
    <n v="12.7"/>
    <n v="13.4"/>
    <s v="Yes"/>
    <n v="6"/>
    <s v="Yes"/>
    <m/>
    <n v="11"/>
  </r>
  <r>
    <x v="480"/>
    <s v="Launceston"/>
    <x v="114"/>
    <x v="87"/>
    <n v="0"/>
    <s v="NA"/>
    <s v="NA"/>
    <s v="ESE"/>
    <n v="13"/>
    <x v="5"/>
    <x v="5"/>
    <n v="6"/>
    <n v="9"/>
    <n v="100"/>
    <n v="64"/>
    <n v="1029.7"/>
    <n v="1029.2"/>
    <s v="NA"/>
    <s v="NA"/>
    <n v="0.8"/>
    <n v="11.7"/>
    <s v="No"/>
    <n v="0"/>
    <s v="No"/>
    <m/>
    <n v="11"/>
  </r>
  <r>
    <x v="481"/>
    <s v="Albury"/>
    <x v="38"/>
    <x v="79"/>
    <n v="0"/>
    <s v="NA"/>
    <s v="NA"/>
    <s v="SSE"/>
    <n v="15"/>
    <x v="7"/>
    <x v="8"/>
    <n v="6"/>
    <n v="7"/>
    <n v="87"/>
    <n v="53"/>
    <n v="1026.0999999999999"/>
    <n v="1024.8"/>
    <s v="NA"/>
    <s v="NA"/>
    <n v="3.9"/>
    <n v="13.7"/>
    <s v="No"/>
    <n v="0"/>
    <s v="No"/>
    <m/>
    <n v="11"/>
  </r>
  <r>
    <x v="482"/>
    <s v="Launceston"/>
    <x v="122"/>
    <x v="154"/>
    <n v="0"/>
    <s v="NA"/>
    <s v="NA"/>
    <s v="ENE"/>
    <n v="11"/>
    <x v="5"/>
    <x v="11"/>
    <n v="6"/>
    <n v="6"/>
    <n v="95"/>
    <n v="64"/>
    <n v="1035.8"/>
    <n v="1034.0999999999999"/>
    <s v="NA"/>
    <s v="NA"/>
    <n v="-0.5"/>
    <n v="10.8"/>
    <s v="No"/>
    <n v="0"/>
    <s v="No"/>
    <m/>
    <n v="11"/>
  </r>
  <r>
    <x v="483"/>
    <s v="SalmonGums"/>
    <x v="118"/>
    <x v="45"/>
    <n v="1.6"/>
    <s v="NA"/>
    <s v="NA"/>
    <s v="SSW"/>
    <n v="13"/>
    <x v="10"/>
    <x v="9"/>
    <n v="6"/>
    <n v="4"/>
    <n v="94"/>
    <n v="64"/>
    <s v="NA"/>
    <s v="NA"/>
    <s v="NA"/>
    <s v="NA"/>
    <n v="10.8"/>
    <n v="16"/>
    <s v="Yes"/>
    <n v="0"/>
    <s v="No"/>
    <m/>
    <n v="11"/>
  </r>
  <r>
    <x v="484"/>
    <s v="Albury"/>
    <x v="1"/>
    <x v="44"/>
    <n v="0"/>
    <s v="NA"/>
    <s v="NA"/>
    <s v="E"/>
    <n v="11"/>
    <x v="8"/>
    <x v="9"/>
    <n v="6"/>
    <n v="7"/>
    <n v="95"/>
    <n v="67"/>
    <n v="1024.3"/>
    <n v="1021.3"/>
    <s v="NA"/>
    <s v="NA"/>
    <n v="3.6"/>
    <n v="12.6"/>
    <s v="No"/>
    <n v="0"/>
    <s v="No"/>
    <m/>
    <n v="11"/>
  </r>
  <r>
    <x v="485"/>
    <s v="Nhil"/>
    <x v="42"/>
    <x v="131"/>
    <n v="0"/>
    <s v="NA"/>
    <s v="NA"/>
    <s v="N"/>
    <n v="13"/>
    <x v="1"/>
    <x v="15"/>
    <n v="0"/>
    <n v="6"/>
    <n v="91"/>
    <n v="50"/>
    <n v="1022.3"/>
    <n v="1020.3"/>
    <s v="NA"/>
    <s v="NA"/>
    <n v="5"/>
    <n v="16.100000000000001"/>
    <s v="No"/>
    <n v="0"/>
    <s v="No"/>
    <m/>
    <n v="11"/>
  </r>
  <r>
    <x v="486"/>
    <s v="Albury"/>
    <x v="106"/>
    <x v="19"/>
    <n v="0"/>
    <s v="NA"/>
    <s v="NA"/>
    <s v="N"/>
    <n v="13"/>
    <x v="1"/>
    <x v="6"/>
    <n v="0"/>
    <n v="6"/>
    <n v="92"/>
    <n v="59"/>
    <n v="1025.2"/>
    <n v="1022.4"/>
    <n v="5"/>
    <s v="NA"/>
    <n v="6.5"/>
    <n v="15.5"/>
    <s v="No"/>
    <n v="0"/>
    <s v="No"/>
    <m/>
    <n v="11"/>
  </r>
  <r>
    <x v="487"/>
    <s v="Watsonia"/>
    <x v="52"/>
    <x v="27"/>
    <n v="0.2"/>
    <n v="1.4"/>
    <n v="3.2"/>
    <s v="SW"/>
    <n v="13"/>
    <x v="1"/>
    <x v="6"/>
    <n v="0"/>
    <n v="6"/>
    <s v="NA"/>
    <n v="89"/>
    <n v="1028.0999999999999"/>
    <n v="1027"/>
    <n v="7"/>
    <n v="3"/>
    <s v="NA"/>
    <n v="12.1"/>
    <s v="No"/>
    <n v="0.2"/>
    <s v="No"/>
    <m/>
    <n v="11"/>
  </r>
  <r>
    <x v="488"/>
    <s v="Penrith"/>
    <x v="152"/>
    <x v="12"/>
    <n v="0.2"/>
    <s v="NA"/>
    <s v="NA"/>
    <s v="NNW"/>
    <n v="11"/>
    <x v="0"/>
    <x v="2"/>
    <n v="4"/>
    <n v="6"/>
    <n v="99"/>
    <n v="56"/>
    <s v="NA"/>
    <s v="NA"/>
    <s v="NA"/>
    <s v="NA"/>
    <n v="8.8000000000000007"/>
    <n v="18.600000000000001"/>
    <s v="No"/>
    <n v="0.2"/>
    <s v="No"/>
    <m/>
    <n v="11"/>
  </r>
  <r>
    <x v="489"/>
    <s v="Richmond"/>
    <x v="152"/>
    <x v="114"/>
    <n v="0.2"/>
    <n v="1.5"/>
    <s v="NA"/>
    <s v="NE"/>
    <n v="13"/>
    <x v="4"/>
    <x v="2"/>
    <n v="4"/>
    <n v="2"/>
    <n v="100"/>
    <n v="48"/>
    <n v="1025"/>
    <n v="1021.8"/>
    <s v="NA"/>
    <s v="NA"/>
    <n v="7.8"/>
    <n v="18.8"/>
    <s v="No"/>
    <n v="0.2"/>
    <s v="No"/>
    <m/>
    <n v="11"/>
  </r>
  <r>
    <x v="490"/>
    <s v="Penrith"/>
    <x v="44"/>
    <x v="12"/>
    <n v="0.2"/>
    <s v="NA"/>
    <s v="NA"/>
    <s v="NNE"/>
    <n v="13"/>
    <x v="14"/>
    <x v="15"/>
    <n v="2"/>
    <n v="4"/>
    <n v="99"/>
    <n v="58"/>
    <s v="NA"/>
    <s v="NA"/>
    <s v="NA"/>
    <s v="NA"/>
    <n v="6.9"/>
    <n v="18.2"/>
    <s v="No"/>
    <n v="0.2"/>
    <s v="No"/>
    <m/>
    <n v="11"/>
  </r>
  <r>
    <x v="491"/>
    <s v="Canberra"/>
    <x v="39"/>
    <x v="155"/>
    <n v="0.2"/>
    <s v="NA"/>
    <s v="NA"/>
    <s v="S"/>
    <n v="13"/>
    <x v="6"/>
    <x v="13"/>
    <n v="7"/>
    <n v="7"/>
    <n v="99"/>
    <n v="87"/>
    <n v="1026.5999999999999"/>
    <n v="1023.9"/>
    <n v="8"/>
    <n v="8"/>
    <n v="2.5"/>
    <n v="7.5"/>
    <s v="No"/>
    <n v="0"/>
    <s v="No"/>
    <m/>
    <n v="11"/>
  </r>
  <r>
    <x v="492"/>
    <s v="BadgerysCreek"/>
    <x v="131"/>
    <x v="5"/>
    <n v="0"/>
    <s v="NA"/>
    <s v="NA"/>
    <s v="WSW"/>
    <n v="15"/>
    <x v="11"/>
    <x v="16"/>
    <n v="2"/>
    <n v="6"/>
    <n v="100"/>
    <n v="54"/>
    <n v="1025"/>
    <n v="1020.9"/>
    <s v="NA"/>
    <s v="NA"/>
    <n v="8.9"/>
    <n v="17.899999999999999"/>
    <s v="No"/>
    <n v="0.2"/>
    <s v="No"/>
    <m/>
    <n v="11"/>
  </r>
  <r>
    <x v="493"/>
    <s v="Penrith"/>
    <x v="19"/>
    <x v="33"/>
    <n v="0.2"/>
    <s v="NA"/>
    <s v="NA"/>
    <s v="NW"/>
    <n v="9"/>
    <x v="1"/>
    <x v="16"/>
    <n v="0"/>
    <n v="4"/>
    <n v="99"/>
    <n v="63"/>
    <s v="NA"/>
    <s v="NA"/>
    <s v="NA"/>
    <s v="NA"/>
    <n v="5.8"/>
    <n v="17.2"/>
    <s v="No"/>
    <n v="0.2"/>
    <s v="No"/>
    <m/>
    <n v="11"/>
  </r>
  <r>
    <x v="494"/>
    <s v="Albury"/>
    <x v="70"/>
    <x v="70"/>
    <n v="0"/>
    <s v="NA"/>
    <s v="NA"/>
    <s v="E"/>
    <n v="15"/>
    <x v="1"/>
    <x v="10"/>
    <n v="0"/>
    <n v="11"/>
    <n v="100"/>
    <n v="69"/>
    <n v="1025.7"/>
    <n v="1022.2"/>
    <n v="8"/>
    <n v="5"/>
    <n v="5.2"/>
    <n v="13.6"/>
    <s v="No"/>
    <n v="0.2"/>
    <s v="No"/>
    <m/>
    <n v="11"/>
  </r>
  <r>
    <x v="495"/>
    <s v="BadgerysCreek"/>
    <x v="19"/>
    <x v="26"/>
    <n v="0.2"/>
    <s v="NA"/>
    <s v="NA"/>
    <s v="SW"/>
    <n v="15"/>
    <x v="1"/>
    <x v="14"/>
    <n v="0"/>
    <n v="6"/>
    <n v="92"/>
    <n v="56"/>
    <n v="1024.5"/>
    <n v="1020.8"/>
    <s v="NA"/>
    <s v="NA"/>
    <n v="9.4"/>
    <n v="17.399999999999999"/>
    <s v="No"/>
    <n v="0.2"/>
    <s v="No"/>
    <m/>
    <n v="11"/>
  </r>
  <r>
    <x v="496"/>
    <s v="Brisbane"/>
    <x v="127"/>
    <x v="156"/>
    <n v="0"/>
    <n v="2"/>
    <n v="9.6999999999999993"/>
    <s v="ENE"/>
    <n v="13"/>
    <x v="10"/>
    <x v="14"/>
    <n v="6"/>
    <n v="6"/>
    <n v="82"/>
    <n v="31"/>
    <n v="1021.7"/>
    <n v="1019.1"/>
    <n v="1"/>
    <n v="1"/>
    <n v="16.100000000000001"/>
    <n v="24.4"/>
    <s v="No"/>
    <n v="0"/>
    <s v="No"/>
    <m/>
    <n v="11"/>
  </r>
  <r>
    <x v="497"/>
    <s v="Penrith"/>
    <x v="54"/>
    <x v="7"/>
    <n v="0"/>
    <s v="NA"/>
    <s v="NA"/>
    <s v="W"/>
    <n v="13"/>
    <x v="1"/>
    <x v="7"/>
    <n v="0"/>
    <n v="2"/>
    <n v="89"/>
    <n v="41"/>
    <s v="NA"/>
    <s v="NA"/>
    <s v="NA"/>
    <s v="NA"/>
    <n v="7.4"/>
    <n v="18.899999999999999"/>
    <s v="No"/>
    <n v="0"/>
    <s v="No"/>
    <m/>
    <n v="11"/>
  </r>
  <r>
    <x v="498"/>
    <s v="Launceston"/>
    <x v="129"/>
    <x v="57"/>
    <n v="0"/>
    <s v="NA"/>
    <s v="NA"/>
    <s v="E"/>
    <n v="9"/>
    <x v="1"/>
    <x v="1"/>
    <n v="0"/>
    <n v="4"/>
    <n v="100"/>
    <n v="60"/>
    <n v="1029.2"/>
    <n v="1030.0999999999999"/>
    <s v="NA"/>
    <s v="NA"/>
    <n v="-1.2"/>
    <n v="11.9"/>
    <s v="No"/>
    <n v="0"/>
    <s v="No"/>
    <m/>
    <n v="11"/>
  </r>
  <r>
    <x v="499"/>
    <s v="Watsonia"/>
    <x v="83"/>
    <x v="42"/>
    <n v="0"/>
    <n v="2.6"/>
    <n v="8.1999999999999993"/>
    <s v="NE"/>
    <n v="13"/>
    <x v="2"/>
    <x v="9"/>
    <n v="6"/>
    <n v="6"/>
    <n v="100"/>
    <n v="54"/>
    <n v="1037.4000000000001"/>
    <n v="1033.0999999999999"/>
    <n v="1"/>
    <n v="4"/>
    <n v="1.7"/>
    <n v="13.3"/>
    <s v="No"/>
    <n v="0"/>
    <s v="No"/>
    <m/>
    <n v="10"/>
  </r>
  <r>
    <x v="500"/>
    <s v="Launceston"/>
    <x v="61"/>
    <x v="86"/>
    <n v="0"/>
    <s v="NA"/>
    <s v="NA"/>
    <s v="E"/>
    <n v="7"/>
    <x v="4"/>
    <x v="2"/>
    <n v="2"/>
    <n v="4"/>
    <n v="98"/>
    <n v="79"/>
    <n v="1033.5999999999999"/>
    <n v="1031.2"/>
    <s v="NA"/>
    <s v="NA"/>
    <n v="0.2"/>
    <n v="9.8000000000000007"/>
    <s v="No"/>
    <n v="0.8"/>
    <s v="No"/>
    <m/>
    <n v="10"/>
  </r>
  <r>
    <x v="501"/>
    <s v="BadgerysCreek"/>
    <x v="147"/>
    <x v="21"/>
    <n v="0"/>
    <s v="NA"/>
    <s v="NA"/>
    <s v="WSW"/>
    <n v="13"/>
    <x v="11"/>
    <x v="9"/>
    <n v="7"/>
    <n v="7"/>
    <n v="92"/>
    <n v="67"/>
    <n v="1034.0999999999999"/>
    <n v="1031.5999999999999"/>
    <s v="NA"/>
    <s v="NA"/>
    <n v="9.8000000000000007"/>
    <n v="14.9"/>
    <s v="No"/>
    <n v="0"/>
    <s v="No"/>
    <m/>
    <n v="10"/>
  </r>
  <r>
    <x v="502"/>
    <s v="Penrith"/>
    <x v="104"/>
    <x v="59"/>
    <n v="0"/>
    <s v="NA"/>
    <s v="NA"/>
    <s v="NNW"/>
    <n v="13"/>
    <x v="1"/>
    <x v="14"/>
    <n v="0"/>
    <n v="6"/>
    <n v="98"/>
    <n v="79"/>
    <s v="NA"/>
    <s v="NA"/>
    <s v="NA"/>
    <s v="NA"/>
    <n v="10.199999999999999"/>
    <n v="14.5"/>
    <s v="No"/>
    <n v="0.2"/>
    <s v="No"/>
    <m/>
    <n v="10"/>
  </r>
  <r>
    <x v="503"/>
    <s v="Tuggeranong"/>
    <x v="157"/>
    <x v="96"/>
    <n v="0"/>
    <s v="NA"/>
    <s v="NA"/>
    <s v="W"/>
    <n v="13"/>
    <x v="1"/>
    <x v="0"/>
    <n v="0"/>
    <n v="6"/>
    <n v="80"/>
    <n v="54"/>
    <n v="1035.0999999999999"/>
    <n v="1032.4000000000001"/>
    <s v="NA"/>
    <s v="NA"/>
    <n v="4.3"/>
    <n v="12.1"/>
    <s v="No"/>
    <n v="0"/>
    <s v="No"/>
    <m/>
    <n v="10"/>
  </r>
  <r>
    <x v="504"/>
    <s v="Albury"/>
    <x v="97"/>
    <x v="39"/>
    <n v="0.2"/>
    <s v="NA"/>
    <s v="NA"/>
    <s v="ESE"/>
    <n v="15"/>
    <x v="1"/>
    <x v="8"/>
    <n v="0"/>
    <n v="6"/>
    <n v="78"/>
    <n v="55"/>
    <n v="1033.7"/>
    <n v="1031.0999999999999"/>
    <s v="NA"/>
    <s v="NA"/>
    <n v="6.1"/>
    <n v="14.3"/>
    <s v="No"/>
    <n v="0"/>
    <s v="No"/>
    <m/>
    <n v="10"/>
  </r>
  <r>
    <x v="505"/>
    <s v="Launceston"/>
    <x v="56"/>
    <x v="77"/>
    <n v="0.8"/>
    <s v="NA"/>
    <s v="NA"/>
    <s v="NNW"/>
    <n v="6"/>
    <x v="1"/>
    <x v="2"/>
    <n v="0"/>
    <n v="2"/>
    <n v="100"/>
    <n v="78"/>
    <n v="1034.5"/>
    <n v="1032.2"/>
    <s v="NA"/>
    <s v="NA"/>
    <n v="0.6"/>
    <n v="11.5"/>
    <s v="No"/>
    <n v="0"/>
    <s v="No"/>
    <m/>
    <n v="10"/>
  </r>
  <r>
    <x v="506"/>
    <s v="BadgerysCreek"/>
    <x v="70"/>
    <x v="29"/>
    <n v="0"/>
    <s v="NA"/>
    <s v="NA"/>
    <s v="NE"/>
    <n v="11"/>
    <x v="1"/>
    <x v="14"/>
    <n v="0"/>
    <n v="6"/>
    <n v="100"/>
    <n v="62"/>
    <n v="1035.5"/>
    <n v="1032.0999999999999"/>
    <s v="NA"/>
    <s v="NA"/>
    <n v="8"/>
    <n v="16.5"/>
    <s v="No"/>
    <n v="0.2"/>
    <s v="No"/>
    <m/>
    <n v="10"/>
  </r>
  <r>
    <x v="507"/>
    <s v="Penrith"/>
    <x v="19"/>
    <x v="28"/>
    <n v="0.2"/>
    <s v="NA"/>
    <s v="NA"/>
    <s v="NNE"/>
    <n v="13"/>
    <x v="14"/>
    <x v="14"/>
    <n v="4"/>
    <n v="7"/>
    <n v="99"/>
    <n v="60"/>
    <s v="NA"/>
    <s v="NA"/>
    <s v="NA"/>
    <s v="NA"/>
    <n v="5.3"/>
    <n v="16.899999999999999"/>
    <s v="No"/>
    <n v="0.2"/>
    <s v="No"/>
    <m/>
    <n v="10"/>
  </r>
  <r>
    <x v="508"/>
    <s v="Albury"/>
    <x v="35"/>
    <x v="75"/>
    <n v="0"/>
    <s v="NA"/>
    <s v="NA"/>
    <s v="SE"/>
    <n v="15"/>
    <x v="1"/>
    <x v="10"/>
    <n v="0"/>
    <n v="7"/>
    <n v="84"/>
    <n v="60"/>
    <n v="1035.2"/>
    <n v="1032"/>
    <s v="NA"/>
    <s v="NA"/>
    <n v="6.6"/>
    <n v="13.9"/>
    <s v="No"/>
    <n v="0"/>
    <s v="No"/>
    <m/>
    <n v="10"/>
  </r>
  <r>
    <x v="509"/>
    <s v="Penrith"/>
    <x v="6"/>
    <x v="131"/>
    <n v="0.2"/>
    <s v="NA"/>
    <s v="NA"/>
    <s v="NNW"/>
    <n v="13"/>
    <x v="16"/>
    <x v="0"/>
    <n v="4"/>
    <n v="7"/>
    <n v="99"/>
    <n v="66"/>
    <s v="NA"/>
    <s v="NA"/>
    <s v="NA"/>
    <s v="NA"/>
    <n v="6.3"/>
    <n v="16.5"/>
    <s v="No"/>
    <n v="0.2"/>
    <s v="No"/>
    <m/>
    <n v="10"/>
  </r>
  <r>
    <x v="510"/>
    <s v="Richmond"/>
    <x v="80"/>
    <x v="29"/>
    <n v="0.2"/>
    <n v="0.8"/>
    <s v="NA"/>
    <s v="ESE"/>
    <n v="13"/>
    <x v="1"/>
    <x v="3"/>
    <n v="0"/>
    <n v="0"/>
    <n v="100"/>
    <n v="66"/>
    <n v="1031.7"/>
    <n v="1027.5"/>
    <s v="NA"/>
    <s v="NA"/>
    <n v="5.5"/>
    <n v="16.2"/>
    <s v="No"/>
    <n v="0.2"/>
    <s v="No"/>
    <m/>
    <n v="10"/>
  </r>
  <r>
    <x v="511"/>
    <s v="BadgerysCreek"/>
    <x v="123"/>
    <x v="134"/>
    <n v="0.2"/>
    <s v="NA"/>
    <s v="NA"/>
    <s v="NNW"/>
    <n v="15"/>
    <x v="1"/>
    <x v="14"/>
    <n v="0"/>
    <n v="6"/>
    <n v="100"/>
    <n v="53"/>
    <n v="1031.3"/>
    <n v="1027.2"/>
    <s v="NA"/>
    <s v="NA"/>
    <n v="8.1"/>
    <n v="17.5"/>
    <s v="No"/>
    <n v="0.2"/>
    <s v="No"/>
    <m/>
    <n v="10"/>
  </r>
  <r>
    <x v="512"/>
    <s v="BadgerysCreek"/>
    <x v="7"/>
    <x v="45"/>
    <n v="0.2"/>
    <s v="NA"/>
    <s v="NA"/>
    <s v="WSW"/>
    <n v="9"/>
    <x v="1"/>
    <x v="0"/>
    <n v="0"/>
    <n v="2"/>
    <n v="100"/>
    <n v="69"/>
    <n v="1029.4000000000001"/>
    <n v="1027.4000000000001"/>
    <s v="NA"/>
    <s v="NA"/>
    <n v="8.5"/>
    <n v="15.5"/>
    <s v="No"/>
    <n v="0"/>
    <s v="No"/>
    <m/>
    <n v="10"/>
  </r>
  <r>
    <x v="513"/>
    <s v="Penrith"/>
    <x v="51"/>
    <x v="149"/>
    <n v="0.2"/>
    <s v="NA"/>
    <s v="NA"/>
    <s v="NE"/>
    <n v="11"/>
    <x v="1"/>
    <x v="9"/>
    <n v="0"/>
    <n v="6"/>
    <n v="99"/>
    <n v="69"/>
    <s v="NA"/>
    <s v="NA"/>
    <s v="NA"/>
    <s v="NA"/>
    <n v="7.5"/>
    <n v="16.7"/>
    <s v="No"/>
    <n v="0"/>
    <s v="No"/>
    <m/>
    <n v="10"/>
  </r>
  <r>
    <x v="514"/>
    <s v="Tuggeranong"/>
    <x v="132"/>
    <x v="44"/>
    <n v="0"/>
    <s v="NA"/>
    <s v="NA"/>
    <s v="ENE"/>
    <n v="11"/>
    <x v="15"/>
    <x v="3"/>
    <n v="4"/>
    <n v="0"/>
    <n v="84"/>
    <n v="65"/>
    <n v="1030.5999999999999"/>
    <n v="1027.8"/>
    <s v="NA"/>
    <s v="NA"/>
    <n v="6.7"/>
    <n v="13.4"/>
    <s v="No"/>
    <n v="0"/>
    <s v="No"/>
    <m/>
    <n v="10"/>
  </r>
  <r>
    <x v="515"/>
    <s v="BadgerysCreek"/>
    <x v="162"/>
    <x v="70"/>
    <n v="0.8"/>
    <s v="NA"/>
    <s v="NA"/>
    <s v="NNW"/>
    <n v="7"/>
    <x v="1"/>
    <x v="0"/>
    <n v="0"/>
    <n v="6"/>
    <n v="100"/>
    <n v="99"/>
    <n v="1024.7"/>
    <n v="1022.2"/>
    <s v="NA"/>
    <s v="NA"/>
    <n v="11.2"/>
    <n v="14.6"/>
    <s v="No"/>
    <n v="0.2"/>
    <s v="No"/>
    <m/>
    <n v="10"/>
  </r>
  <r>
    <x v="516"/>
    <s v="Penrith"/>
    <x v="16"/>
    <x v="19"/>
    <n v="0.6"/>
    <s v="NA"/>
    <s v="NA"/>
    <s v="S"/>
    <n v="7"/>
    <x v="1"/>
    <x v="13"/>
    <n v="0"/>
    <n v="4"/>
    <n v="100"/>
    <n v="96"/>
    <s v="NA"/>
    <s v="NA"/>
    <s v="NA"/>
    <s v="NA"/>
    <n v="12.4"/>
    <n v="15.8"/>
    <s v="No"/>
    <n v="0"/>
    <s v="No"/>
    <m/>
    <n v="10"/>
  </r>
  <r>
    <x v="517"/>
    <s v="Penrith"/>
    <x v="77"/>
    <x v="23"/>
    <n v="0"/>
    <s v="NA"/>
    <s v="NA"/>
    <s v="SW"/>
    <n v="13"/>
    <x v="12"/>
    <x v="16"/>
    <n v="4"/>
    <n v="4"/>
    <n v="100"/>
    <n v="75"/>
    <s v="NA"/>
    <s v="NA"/>
    <s v="NA"/>
    <s v="NA"/>
    <n v="12.5"/>
    <n v="19.2"/>
    <s v="No"/>
    <n v="0.8"/>
    <s v="No"/>
    <m/>
    <n v="10"/>
  </r>
  <r>
    <x v="518"/>
    <s v="Penrith"/>
    <x v="162"/>
    <x v="152"/>
    <n v="0.8"/>
    <s v="NA"/>
    <s v="NA"/>
    <s v="SW"/>
    <n v="9"/>
    <x v="1"/>
    <x v="14"/>
    <n v="0"/>
    <n v="4"/>
    <n v="100"/>
    <n v="56"/>
    <s v="NA"/>
    <s v="NA"/>
    <s v="NA"/>
    <s v="NA"/>
    <n v="12.2"/>
    <n v="22.6"/>
    <s v="No"/>
    <n v="0.2"/>
    <s v="No"/>
    <m/>
    <n v="10"/>
  </r>
  <r>
    <x v="519"/>
    <s v="BadgerysCreek"/>
    <x v="136"/>
    <x v="157"/>
    <n v="0.2"/>
    <s v="NA"/>
    <s v="NA"/>
    <s v="N"/>
    <n v="13"/>
    <x v="1"/>
    <x v="14"/>
    <n v="0"/>
    <n v="9"/>
    <n v="100"/>
    <n v="59"/>
    <n v="1024"/>
    <n v="1020.4"/>
    <s v="NA"/>
    <s v="NA"/>
    <n v="11.6"/>
    <n v="21.8"/>
    <s v="No"/>
    <n v="0"/>
    <s v="No"/>
    <m/>
    <n v="10"/>
  </r>
  <r>
    <x v="520"/>
    <s v="BadgerysCreek"/>
    <x v="31"/>
    <x v="127"/>
    <n v="0"/>
    <s v="NA"/>
    <s v="NA"/>
    <s v="NNE"/>
    <n v="15"/>
    <x v="1"/>
    <x v="3"/>
    <n v="0"/>
    <n v="0"/>
    <n v="100"/>
    <n v="69"/>
    <n v="1022.9"/>
    <n v="1019.1"/>
    <s v="NA"/>
    <s v="NA"/>
    <n v="11.5"/>
    <n v="20"/>
    <s v="No"/>
    <n v="0"/>
    <s v="No"/>
    <m/>
    <n v="10"/>
  </r>
  <r>
    <x v="521"/>
    <s v="Launceston"/>
    <x v="51"/>
    <x v="94"/>
    <n v="9.8000000000000007"/>
    <s v="NA"/>
    <s v="NA"/>
    <s v="NW"/>
    <n v="13"/>
    <x v="1"/>
    <x v="15"/>
    <n v="0"/>
    <n v="4"/>
    <n v="98"/>
    <n v="80"/>
    <n v="1002.3"/>
    <n v="1002.5"/>
    <s v="NA"/>
    <s v="NA"/>
    <n v="6.7"/>
    <n v="10.4"/>
    <s v="Yes"/>
    <n v="0"/>
    <s v="No"/>
    <m/>
    <n v="10"/>
  </r>
  <r>
    <x v="522"/>
    <s v="Launceston"/>
    <x v="70"/>
    <x v="158"/>
    <n v="0"/>
    <s v="NA"/>
    <s v="NA"/>
    <s v="WNW"/>
    <n v="9"/>
    <x v="3"/>
    <x v="3"/>
    <n v="4"/>
    <n v="0"/>
    <n v="98"/>
    <n v="93"/>
    <n v="1002.5"/>
    <n v="1001"/>
    <s v="NA"/>
    <s v="NA"/>
    <n v="4.4000000000000004"/>
    <n v="8.6"/>
    <s v="No"/>
    <n v="4.4000000000000004"/>
    <s v="Yes"/>
    <m/>
    <n v="10"/>
  </r>
  <r>
    <x v="523"/>
    <s v="SalmonGums"/>
    <x v="57"/>
    <x v="34"/>
    <n v="1"/>
    <s v="NA"/>
    <s v="NA"/>
    <s v="SSE"/>
    <n v="13"/>
    <x v="12"/>
    <x v="5"/>
    <n v="7"/>
    <n v="7"/>
    <n v="94"/>
    <n v="66"/>
    <s v="NA"/>
    <s v="NA"/>
    <s v="NA"/>
    <s v="NA"/>
    <n v="8.6999999999999993"/>
    <n v="12.5"/>
    <s v="No"/>
    <n v="0"/>
    <s v="No"/>
    <m/>
    <n v="10"/>
  </r>
  <r>
    <x v="524"/>
    <s v="Brisbane"/>
    <x v="168"/>
    <x v="134"/>
    <n v="0.2"/>
    <n v="3.6"/>
    <n v="1"/>
    <s v="SW"/>
    <n v="13"/>
    <x v="11"/>
    <x v="13"/>
    <n v="6"/>
    <n v="2"/>
    <n v="68"/>
    <n v="67"/>
    <n v="1021.5"/>
    <n v="1020"/>
    <n v="7"/>
    <n v="8"/>
    <n v="13.9"/>
    <n v="15.9"/>
    <s v="No"/>
    <n v="3"/>
    <s v="Yes"/>
    <m/>
    <n v="10"/>
  </r>
  <r>
    <x v="525"/>
    <s v="Launceston"/>
    <x v="82"/>
    <x v="57"/>
    <n v="4.4000000000000004"/>
    <s v="NA"/>
    <s v="NA"/>
    <s v="SSW"/>
    <n v="13"/>
    <x v="1"/>
    <x v="2"/>
    <n v="0"/>
    <n v="4"/>
    <n v="99"/>
    <n v="80"/>
    <n v="1007.1"/>
    <n v="1007.9"/>
    <s v="NA"/>
    <s v="NA"/>
    <n v="6.4"/>
    <n v="12"/>
    <s v="Yes"/>
    <n v="0"/>
    <s v="No"/>
    <m/>
    <n v="10"/>
  </r>
  <r>
    <x v="526"/>
    <s v="Launceston"/>
    <x v="58"/>
    <x v="51"/>
    <n v="0"/>
    <s v="NA"/>
    <s v="NA"/>
    <s v="NW"/>
    <n v="13"/>
    <x v="5"/>
    <x v="0"/>
    <n v="2"/>
    <n v="7"/>
    <n v="94"/>
    <n v="59"/>
    <n v="1028"/>
    <n v="1026"/>
    <s v="NA"/>
    <s v="NA"/>
    <n v="2.1"/>
    <n v="13.7"/>
    <s v="No"/>
    <n v="0"/>
    <s v="No"/>
    <m/>
    <n v="10"/>
  </r>
  <r>
    <x v="527"/>
    <s v="Albury"/>
    <x v="85"/>
    <x v="54"/>
    <n v="0"/>
    <s v="NA"/>
    <s v="NA"/>
    <s v="SE"/>
    <n v="13"/>
    <x v="8"/>
    <x v="9"/>
    <n v="9"/>
    <n v="7"/>
    <n v="100"/>
    <n v="73"/>
    <n v="1031.0999999999999"/>
    <n v="1028.4000000000001"/>
    <n v="8"/>
    <s v="NA"/>
    <n v="4"/>
    <n v="11.1"/>
    <s v="No"/>
    <n v="0"/>
    <s v="No"/>
    <m/>
    <n v="10"/>
  </r>
  <r>
    <x v="528"/>
    <s v="Penrith"/>
    <x v="106"/>
    <x v="102"/>
    <n v="0"/>
    <s v="NA"/>
    <s v="NA"/>
    <s v="WSW"/>
    <n v="11"/>
    <x v="1"/>
    <x v="15"/>
    <n v="0"/>
    <n v="4"/>
    <n v="99"/>
    <n v="42"/>
    <s v="NA"/>
    <s v="NA"/>
    <s v="NA"/>
    <s v="NA"/>
    <n v="6.3"/>
    <n v="18.7"/>
    <s v="No"/>
    <n v="0.2"/>
    <s v="No"/>
    <m/>
    <n v="10"/>
  </r>
  <r>
    <x v="529"/>
    <s v="BadgerysCreek"/>
    <x v="83"/>
    <x v="10"/>
    <n v="0"/>
    <s v="NA"/>
    <s v="NA"/>
    <s v="N"/>
    <n v="13"/>
    <x v="14"/>
    <x v="2"/>
    <n v="4"/>
    <n v="2"/>
    <n v="100"/>
    <n v="37"/>
    <n v="1025.8"/>
    <n v="1023.4"/>
    <s v="NA"/>
    <s v="NA"/>
    <n v="8.4"/>
    <n v="19.3"/>
    <s v="No"/>
    <n v="0"/>
    <s v="No"/>
    <m/>
    <n v="10"/>
  </r>
  <r>
    <x v="530"/>
    <s v="Penrith"/>
    <x v="34"/>
    <x v="49"/>
    <n v="0.2"/>
    <s v="NA"/>
    <s v="NA"/>
    <s v="NNE"/>
    <n v="9"/>
    <x v="0"/>
    <x v="14"/>
    <n v="2"/>
    <n v="6"/>
    <n v="98"/>
    <n v="62"/>
    <s v="NA"/>
    <s v="NA"/>
    <s v="NA"/>
    <s v="NA"/>
    <n v="8.8000000000000007"/>
    <n v="17.2"/>
    <s v="No"/>
    <n v="0.2"/>
    <s v="No"/>
    <m/>
    <n v="9"/>
  </r>
  <r>
    <x v="531"/>
    <s v="BadgerysCreek"/>
    <x v="9"/>
    <x v="26"/>
    <n v="0"/>
    <s v="NA"/>
    <s v="NA"/>
    <s v="NNE"/>
    <n v="11"/>
    <x v="1"/>
    <x v="14"/>
    <n v="0"/>
    <n v="6"/>
    <n v="100"/>
    <n v="59"/>
    <n v="1030"/>
    <n v="1025.5"/>
    <s v="NA"/>
    <s v="NA"/>
    <n v="8.5"/>
    <n v="17.399999999999999"/>
    <s v="No"/>
    <n v="0"/>
    <s v="No"/>
    <m/>
    <n v="9"/>
  </r>
  <r>
    <x v="532"/>
    <s v="BadgerysCreek"/>
    <x v="10"/>
    <x v="63"/>
    <n v="0.2"/>
    <s v="NA"/>
    <s v="NA"/>
    <s v="SW"/>
    <n v="15"/>
    <x v="1"/>
    <x v="2"/>
    <n v="0"/>
    <n v="9"/>
    <n v="100"/>
    <n v="56"/>
    <n v="1020"/>
    <n v="1017.6"/>
    <s v="NA"/>
    <s v="NA"/>
    <n v="11.8"/>
    <n v="19.399999999999999"/>
    <s v="No"/>
    <n v="0.2"/>
    <s v="No"/>
    <m/>
    <n v="9"/>
  </r>
  <r>
    <x v="533"/>
    <s v="Albury"/>
    <x v="60"/>
    <x v="20"/>
    <n v="0"/>
    <s v="NA"/>
    <s v="NA"/>
    <s v="ESE"/>
    <n v="13"/>
    <x v="5"/>
    <x v="10"/>
    <n v="4"/>
    <n v="9"/>
    <n v="100"/>
    <n v="65"/>
    <n v="1024.3"/>
    <n v="1020.3"/>
    <n v="7"/>
    <n v="1"/>
    <n v="7"/>
    <n v="13.8"/>
    <s v="No"/>
    <n v="0"/>
    <s v="No"/>
    <m/>
    <n v="9"/>
  </r>
  <r>
    <x v="534"/>
    <s v="Penrith"/>
    <x v="14"/>
    <x v="15"/>
    <n v="0.2"/>
    <s v="NA"/>
    <s v="NA"/>
    <s v="NE"/>
    <n v="13"/>
    <x v="1"/>
    <x v="8"/>
    <n v="0"/>
    <n v="4"/>
    <n v="98"/>
    <n v="40"/>
    <s v="NA"/>
    <s v="NA"/>
    <s v="NA"/>
    <s v="NA"/>
    <n v="9.6"/>
    <n v="18.8"/>
    <s v="No"/>
    <n v="0"/>
    <s v="No"/>
    <m/>
    <n v="9"/>
  </r>
  <r>
    <x v="535"/>
    <s v="Penrith"/>
    <x v="14"/>
    <x v="150"/>
    <n v="0"/>
    <s v="NA"/>
    <s v="NA"/>
    <s v="N"/>
    <n v="11"/>
    <x v="0"/>
    <x v="2"/>
    <n v="2"/>
    <n v="4"/>
    <n v="66"/>
    <n v="36"/>
    <s v="NA"/>
    <s v="NA"/>
    <s v="NA"/>
    <s v="NA"/>
    <n v="12.7"/>
    <n v="20.7"/>
    <s v="No"/>
    <n v="0"/>
    <s v="No"/>
    <m/>
    <n v="9"/>
  </r>
  <r>
    <x v="536"/>
    <s v="Dartmoor"/>
    <x v="104"/>
    <x v="127"/>
    <n v="0.2"/>
    <n v="2.2000000000000002"/>
    <n v="7.2"/>
    <s v="SSW"/>
    <n v="11"/>
    <x v="1"/>
    <x v="12"/>
    <n v="0"/>
    <n v="2"/>
    <n v="100"/>
    <n v="53"/>
    <n v="1030.4000000000001"/>
    <n v="1029"/>
    <s v="NA"/>
    <s v="NA"/>
    <n v="11.2"/>
    <n v="20.399999999999999"/>
    <s v="No"/>
    <n v="0"/>
    <s v="No"/>
    <m/>
    <n v="9"/>
  </r>
  <r>
    <x v="537"/>
    <s v="Penrith"/>
    <x v="147"/>
    <x v="156"/>
    <n v="0"/>
    <s v="NA"/>
    <s v="NA"/>
    <s v="N"/>
    <n v="13"/>
    <x v="6"/>
    <x v="2"/>
    <n v="2"/>
    <n v="4"/>
    <n v="84"/>
    <n v="34"/>
    <s v="NA"/>
    <s v="NA"/>
    <s v="NA"/>
    <s v="NA"/>
    <n v="13.2"/>
    <n v="24.7"/>
    <s v="No"/>
    <n v="0"/>
    <s v="No"/>
    <m/>
    <n v="9"/>
  </r>
  <r>
    <x v="538"/>
    <s v="Albury"/>
    <x v="27"/>
    <x v="147"/>
    <n v="0"/>
    <s v="NA"/>
    <s v="NA"/>
    <s v="E"/>
    <n v="15"/>
    <x v="1"/>
    <x v="10"/>
    <n v="0"/>
    <n v="7"/>
    <n v="74"/>
    <n v="42"/>
    <n v="1031.7"/>
    <n v="1029.4000000000001"/>
    <s v="NA"/>
    <s v="NA"/>
    <n v="13.6"/>
    <n v="23.4"/>
    <s v="No"/>
    <n v="0"/>
    <s v="No"/>
    <m/>
    <n v="9"/>
  </r>
  <r>
    <x v="539"/>
    <s v="BadgerysCreek"/>
    <x v="46"/>
    <x v="159"/>
    <n v="0"/>
    <s v="NA"/>
    <s v="NA"/>
    <s v="NNE"/>
    <n v="15"/>
    <x v="1"/>
    <x v="2"/>
    <n v="0"/>
    <n v="4"/>
    <n v="84"/>
    <n v="33"/>
    <n v="1031.3"/>
    <n v="1028.8"/>
    <s v="NA"/>
    <s v="NA"/>
    <n v="13.3"/>
    <n v="23.8"/>
    <s v="No"/>
    <s v="NA"/>
    <s v="NA"/>
    <m/>
    <n v="9"/>
  </r>
  <r>
    <x v="540"/>
    <s v="Albury"/>
    <x v="20"/>
    <x v="141"/>
    <n v="0"/>
    <s v="NA"/>
    <s v="NA"/>
    <s v="ESE"/>
    <n v="15"/>
    <x v="0"/>
    <x v="8"/>
    <n v="2"/>
    <n v="6"/>
    <n v="80"/>
    <n v="51"/>
    <n v="1033.3"/>
    <n v="1029.8"/>
    <s v="NA"/>
    <s v="NA"/>
    <n v="14.7"/>
    <n v="23"/>
    <s v="No"/>
    <n v="0"/>
    <s v="No"/>
    <m/>
    <n v="9"/>
  </r>
  <r>
    <x v="541"/>
    <s v="Launceston"/>
    <x v="158"/>
    <x v="34"/>
    <n v="0"/>
    <s v="NA"/>
    <s v="NA"/>
    <s v="SSE"/>
    <n v="13"/>
    <x v="9"/>
    <x v="3"/>
    <n v="4"/>
    <n v="0"/>
    <n v="81"/>
    <n v="71"/>
    <n v="1020.8"/>
    <n v="1018.3"/>
    <s v="NA"/>
    <s v="NA"/>
    <n v="7.6"/>
    <n v="12.7"/>
    <s v="No"/>
    <n v="0.6"/>
    <s v="No"/>
    <m/>
    <n v="9"/>
  </r>
  <r>
    <x v="542"/>
    <s v="Penrith"/>
    <x v="169"/>
    <x v="105"/>
    <n v="1.2"/>
    <s v="NA"/>
    <s v="NA"/>
    <s v="ESE"/>
    <n v="13"/>
    <x v="0"/>
    <x v="3"/>
    <n v="4"/>
    <n v="0"/>
    <n v="98"/>
    <n v="98"/>
    <s v="NA"/>
    <s v="NA"/>
    <s v="NA"/>
    <s v="NA"/>
    <n v="18.7"/>
    <n v="20.2"/>
    <s v="Yes"/>
    <n v="25"/>
    <s v="Yes"/>
    <m/>
    <n v="9"/>
  </r>
  <r>
    <x v="543"/>
    <s v="BadgerysCreek"/>
    <x v="170"/>
    <x v="2"/>
    <n v="0"/>
    <s v="NA"/>
    <s v="NA"/>
    <s v="SE"/>
    <n v="15"/>
    <x v="6"/>
    <x v="5"/>
    <n v="4"/>
    <n v="6"/>
    <n v="97"/>
    <n v="96"/>
    <n v="1022.8"/>
    <n v="1021.3"/>
    <s v="NA"/>
    <s v="NA"/>
    <n v="19.8"/>
    <n v="21.9"/>
    <s v="No"/>
    <n v="11.8"/>
    <s v="Yes"/>
    <m/>
    <n v="9"/>
  </r>
  <r>
    <x v="544"/>
    <s v="Dartmoor"/>
    <x v="171"/>
    <x v="101"/>
    <n v="0.4"/>
    <n v="2.6"/>
    <n v="1.1000000000000001"/>
    <s v="SSW"/>
    <n v="13"/>
    <x v="1"/>
    <x v="12"/>
    <n v="0"/>
    <n v="2"/>
    <n v="100"/>
    <n v="89"/>
    <n v="1017.4"/>
    <n v="1016.8"/>
    <s v="NA"/>
    <s v="NA"/>
    <n v="14.6"/>
    <n v="17.2"/>
    <s v="No"/>
    <n v="0.4"/>
    <s v="No"/>
    <m/>
    <n v="9"/>
  </r>
  <r>
    <x v="545"/>
    <s v="Tuggeranong"/>
    <x v="113"/>
    <x v="160"/>
    <n v="0"/>
    <s v="NA"/>
    <s v="NA"/>
    <s v="WSW"/>
    <n v="11"/>
    <x v="1"/>
    <x v="3"/>
    <n v="0"/>
    <n v="0"/>
    <n v="98"/>
    <n v="61"/>
    <n v="1019.8"/>
    <n v="1018.2"/>
    <s v="NA"/>
    <s v="NA"/>
    <n v="13.1"/>
    <n v="22.1"/>
    <s v="No"/>
    <n v="0"/>
    <s v="No"/>
    <m/>
    <n v="9"/>
  </r>
  <r>
    <x v="546"/>
    <s v="BadgerysCreek"/>
    <x v="140"/>
    <x v="121"/>
    <n v="0.2"/>
    <s v="NA"/>
    <s v="NA"/>
    <s v="NNE"/>
    <n v="13"/>
    <x v="1"/>
    <x v="2"/>
    <n v="0"/>
    <n v="9"/>
    <n v="98"/>
    <n v="52"/>
    <n v="1019.8"/>
    <n v="1017.3"/>
    <s v="NA"/>
    <s v="NA"/>
    <n v="17.600000000000001"/>
    <n v="25.6"/>
    <s v="No"/>
    <n v="0"/>
    <s v="No"/>
    <m/>
    <n v="9"/>
  </r>
  <r>
    <x v="547"/>
    <s v="Canberra"/>
    <x v="136"/>
    <x v="161"/>
    <n v="0.2"/>
    <s v="NA"/>
    <s v="NA"/>
    <s v="SW"/>
    <n v="13"/>
    <x v="0"/>
    <x v="7"/>
    <n v="7"/>
    <n v="6"/>
    <n v="94"/>
    <n v="55"/>
    <n v="1021.1"/>
    <n v="1018.5"/>
    <s v="NA"/>
    <s v="NA"/>
    <n v="13.5"/>
    <n v="22.5"/>
    <s v="No"/>
    <n v="0"/>
    <s v="No"/>
    <m/>
    <n v="9"/>
  </r>
  <r>
    <x v="548"/>
    <s v="BadgerysCreek"/>
    <x v="145"/>
    <x v="162"/>
    <n v="0"/>
    <s v="NA"/>
    <s v="NA"/>
    <s v="N"/>
    <n v="15"/>
    <x v="11"/>
    <x v="4"/>
    <n v="6"/>
    <n v="6"/>
    <n v="96"/>
    <n v="54"/>
    <n v="1017.9"/>
    <n v="1014.3"/>
    <s v="NA"/>
    <s v="NA"/>
    <n v="18.2"/>
    <n v="26.6"/>
    <s v="No"/>
    <n v="0.2"/>
    <s v="No"/>
    <m/>
    <n v="9"/>
  </r>
  <r>
    <x v="549"/>
    <s v="Penrith"/>
    <x v="172"/>
    <x v="148"/>
    <n v="0.2"/>
    <s v="NA"/>
    <s v="NA"/>
    <s v="S"/>
    <n v="7"/>
    <x v="6"/>
    <x v="3"/>
    <n v="2"/>
    <n v="0"/>
    <n v="94"/>
    <n v="98"/>
    <s v="NA"/>
    <s v="NA"/>
    <s v="NA"/>
    <s v="NA"/>
    <n v="20"/>
    <n v="20"/>
    <s v="No"/>
    <n v="6"/>
    <s v="Yes"/>
    <m/>
    <n v="9"/>
  </r>
  <r>
    <x v="550"/>
    <s v="BadgerysCreek"/>
    <x v="2"/>
    <x v="64"/>
    <n v="0"/>
    <s v="NA"/>
    <s v="NA"/>
    <s v="S"/>
    <n v="9"/>
    <x v="1"/>
    <x v="11"/>
    <n v="0"/>
    <n v="4"/>
    <n v="86"/>
    <n v="88"/>
    <n v="1016.9"/>
    <n v="1012.5"/>
    <s v="NA"/>
    <s v="NA"/>
    <n v="18.8"/>
    <n v="19.399999999999999"/>
    <s v="No"/>
    <n v="12"/>
    <s v="Yes"/>
    <m/>
    <n v="9"/>
  </r>
  <r>
    <x v="551"/>
    <s v="BadgerysCreek"/>
    <x v="125"/>
    <x v="60"/>
    <n v="0"/>
    <s v="NA"/>
    <s v="NA"/>
    <s v="N"/>
    <n v="11"/>
    <x v="1"/>
    <x v="14"/>
    <n v="0"/>
    <n v="6"/>
    <n v="94"/>
    <n v="50"/>
    <n v="1018.9"/>
    <n v="1015"/>
    <s v="NA"/>
    <s v="NA"/>
    <n v="12.8"/>
    <n v="23.4"/>
    <s v="No"/>
    <n v="0"/>
    <s v="No"/>
    <m/>
    <n v="9"/>
  </r>
  <r>
    <x v="552"/>
    <s v="Penrith"/>
    <x v="111"/>
    <x v="118"/>
    <n v="0"/>
    <s v="NA"/>
    <s v="NA"/>
    <s v="NNE"/>
    <n v="11"/>
    <x v="0"/>
    <x v="15"/>
    <n v="2"/>
    <n v="4"/>
    <n v="96"/>
    <n v="44"/>
    <s v="NA"/>
    <s v="NA"/>
    <s v="NA"/>
    <s v="NA"/>
    <n v="13.1"/>
    <n v="23.8"/>
    <s v="No"/>
    <n v="0"/>
    <s v="No"/>
    <m/>
    <n v="9"/>
  </r>
  <r>
    <x v="553"/>
    <s v="Richmond"/>
    <x v="151"/>
    <x v="151"/>
    <n v="0"/>
    <n v="2.8"/>
    <s v="NA"/>
    <s v="NW"/>
    <n v="13"/>
    <x v="1"/>
    <x v="3"/>
    <n v="0"/>
    <n v="0"/>
    <n v="97"/>
    <n v="47"/>
    <n v="1018.9"/>
    <n v="1014.9"/>
    <s v="NA"/>
    <s v="NA"/>
    <n v="12.7"/>
    <n v="24.4"/>
    <s v="No"/>
    <n v="0"/>
    <s v="No"/>
    <m/>
    <n v="9"/>
  </r>
  <r>
    <x v="554"/>
    <s v="Richmond"/>
    <x v="13"/>
    <x v="163"/>
    <n v="0"/>
    <n v="1.4"/>
    <s v="NA"/>
    <s v="NE"/>
    <n v="11"/>
    <x v="1"/>
    <x v="3"/>
    <n v="0"/>
    <n v="0"/>
    <n v="96"/>
    <n v="32"/>
    <n v="1018.2"/>
    <n v="1014.6"/>
    <s v="NA"/>
    <s v="NA"/>
    <n v="13"/>
    <n v="24.8"/>
    <s v="No"/>
    <n v="0"/>
    <s v="No"/>
    <m/>
    <n v="9"/>
  </r>
  <r>
    <x v="555"/>
    <s v="Penrith"/>
    <x v="33"/>
    <x v="164"/>
    <n v="0"/>
    <s v="NA"/>
    <s v="NA"/>
    <s v="NNW"/>
    <n v="13"/>
    <x v="2"/>
    <x v="2"/>
    <n v="2"/>
    <n v="6"/>
    <n v="75"/>
    <n v="38"/>
    <s v="NA"/>
    <s v="NA"/>
    <s v="NA"/>
    <s v="NA"/>
    <n v="15.1"/>
    <n v="24.7"/>
    <s v="No"/>
    <n v="0"/>
    <s v="No"/>
    <m/>
    <n v="9"/>
  </r>
  <r>
    <x v="556"/>
    <s v="BadgerysCreek"/>
    <x v="104"/>
    <x v="164"/>
    <n v="0"/>
    <s v="NA"/>
    <s v="NA"/>
    <s v="NNE"/>
    <n v="15"/>
    <x v="1"/>
    <x v="14"/>
    <n v="0"/>
    <n v="6"/>
    <n v="74"/>
    <n v="44"/>
    <n v="1017.8"/>
    <n v="1014.5"/>
    <s v="NA"/>
    <s v="NA"/>
    <n v="16.2"/>
    <n v="25"/>
    <s v="No"/>
    <n v="0"/>
    <s v="No"/>
    <m/>
    <n v="9"/>
  </r>
  <r>
    <x v="557"/>
    <s v="Tuggeranong"/>
    <x v="6"/>
    <x v="70"/>
    <n v="0"/>
    <s v="NA"/>
    <s v="NA"/>
    <s v="WSW"/>
    <n v="11"/>
    <x v="16"/>
    <x v="13"/>
    <n v="6"/>
    <n v="7"/>
    <n v="76"/>
    <n v="74"/>
    <n v="1022.6"/>
    <n v="1019.1"/>
    <s v="NA"/>
    <s v="NA"/>
    <n v="12.3"/>
    <n v="14.4"/>
    <s v="No"/>
    <n v="0"/>
    <s v="No"/>
    <m/>
    <n v="9"/>
  </r>
  <r>
    <x v="558"/>
    <s v="Launceston"/>
    <x v="109"/>
    <x v="0"/>
    <n v="0"/>
    <s v="NA"/>
    <s v="NA"/>
    <s v="NNE"/>
    <n v="9"/>
    <x v="4"/>
    <x v="4"/>
    <n v="4"/>
    <n v="2"/>
    <n v="85"/>
    <n v="46"/>
    <s v="NA"/>
    <s v="NA"/>
    <s v="NA"/>
    <s v="NA"/>
    <n v="3.3"/>
    <n v="14.9"/>
    <s v="No"/>
    <n v="0"/>
    <s v="No"/>
    <m/>
    <n v="9"/>
  </r>
  <r>
    <x v="559"/>
    <s v="BadgerysCreek"/>
    <x v="149"/>
    <x v="16"/>
    <n v="0"/>
    <s v="NA"/>
    <s v="NA"/>
    <s v="WSW"/>
    <n v="15"/>
    <x v="11"/>
    <x v="14"/>
    <n v="9"/>
    <n v="6"/>
    <n v="73"/>
    <n v="53"/>
    <n v="1026.5"/>
    <n v="1023.4"/>
    <s v="NA"/>
    <s v="NA"/>
    <n v="13.9"/>
    <n v="19.7"/>
    <s v="No"/>
    <n v="0"/>
    <s v="No"/>
    <m/>
    <n v="9"/>
  </r>
  <r>
    <x v="560"/>
    <s v="Watsonia"/>
    <x v="50"/>
    <x v="102"/>
    <n v="0.2"/>
    <n v="1.6"/>
    <n v="9.4"/>
    <s v="ENE"/>
    <n v="11"/>
    <x v="4"/>
    <x v="11"/>
    <n v="7"/>
    <n v="2"/>
    <n v="100"/>
    <n v="60"/>
    <n v="1031.5999999999999"/>
    <n v="1029"/>
    <n v="1"/>
    <n v="3"/>
    <n v="7.9"/>
    <n v="18.600000000000001"/>
    <s v="No"/>
    <n v="0.2"/>
    <s v="No"/>
    <m/>
    <n v="8"/>
  </r>
  <r>
    <x v="561"/>
    <s v="Albury"/>
    <x v="53"/>
    <x v="15"/>
    <n v="0"/>
    <s v="NA"/>
    <s v="NA"/>
    <s v="ESE"/>
    <n v="13"/>
    <x v="7"/>
    <x v="6"/>
    <n v="2"/>
    <n v="9"/>
    <n v="100"/>
    <n v="66"/>
    <n v="1031.5"/>
    <n v="1029.0999999999999"/>
    <n v="5"/>
    <s v="NA"/>
    <n v="8.8000000000000007"/>
    <n v="18.2"/>
    <s v="No"/>
    <n v="0.2"/>
    <s v="No"/>
    <m/>
    <n v="8"/>
  </r>
  <r>
    <x v="562"/>
    <s v="Launceston"/>
    <x v="18"/>
    <x v="68"/>
    <n v="0"/>
    <s v="NA"/>
    <s v="NA"/>
    <s v="NNW"/>
    <n v="13"/>
    <x v="4"/>
    <x v="15"/>
    <n v="2"/>
    <n v="7"/>
    <n v="92"/>
    <n v="64"/>
    <s v="NA"/>
    <s v="NA"/>
    <s v="NA"/>
    <s v="NA"/>
    <n v="5.5"/>
    <n v="16.100000000000001"/>
    <s v="No"/>
    <n v="0"/>
    <s v="No"/>
    <m/>
    <n v="8"/>
  </r>
  <r>
    <x v="563"/>
    <s v="Albury"/>
    <x v="14"/>
    <x v="25"/>
    <n v="0.2"/>
    <s v="NA"/>
    <s v="NA"/>
    <s v="SSE"/>
    <n v="15"/>
    <x v="11"/>
    <x v="6"/>
    <n v="6"/>
    <n v="9"/>
    <n v="98"/>
    <n v="65"/>
    <n v="1030.9000000000001"/>
    <n v="1027.5999999999999"/>
    <n v="6"/>
    <s v="NA"/>
    <n v="9.6"/>
    <n v="17.7"/>
    <s v="No"/>
    <n v="0"/>
    <s v="No"/>
    <m/>
    <n v="8"/>
  </r>
  <r>
    <x v="564"/>
    <s v="BadgerysCreek"/>
    <x v="24"/>
    <x v="148"/>
    <n v="0"/>
    <s v="NA"/>
    <s v="NA"/>
    <s v="WNW"/>
    <n v="15"/>
    <x v="14"/>
    <x v="14"/>
    <n v="9"/>
    <n v="2"/>
    <n v="73"/>
    <n v="54"/>
    <n v="1030.7"/>
    <n v="1027.2"/>
    <s v="NA"/>
    <s v="NA"/>
    <n v="16.3"/>
    <n v="20.6"/>
    <s v="No"/>
    <n v="0"/>
    <s v="No"/>
    <m/>
    <n v="8"/>
  </r>
  <r>
    <x v="565"/>
    <s v="Penrith"/>
    <x v="142"/>
    <x v="141"/>
    <n v="0.2"/>
    <s v="NA"/>
    <s v="NA"/>
    <s v="NNE"/>
    <n v="11"/>
    <x v="0"/>
    <x v="4"/>
    <n v="2"/>
    <n v="4"/>
    <n v="58"/>
    <n v="43"/>
    <s v="NA"/>
    <s v="NA"/>
    <s v="NA"/>
    <s v="NA"/>
    <n v="11.7"/>
    <n v="22.7"/>
    <s v="No"/>
    <n v="0"/>
    <s v="No"/>
    <m/>
    <n v="8"/>
  </r>
  <r>
    <x v="566"/>
    <s v="BadgerysCreek"/>
    <x v="51"/>
    <x v="146"/>
    <n v="0.2"/>
    <s v="NA"/>
    <s v="NA"/>
    <s v="NNW"/>
    <n v="13"/>
    <x v="1"/>
    <x v="14"/>
    <n v="0"/>
    <n v="6"/>
    <n v="100"/>
    <n v="39"/>
    <n v="1028.8"/>
    <n v="1025.0999999999999"/>
    <s v="NA"/>
    <s v="NA"/>
    <n v="12.1"/>
    <n v="22.2"/>
    <s v="No"/>
    <s v="NA"/>
    <s v="NA"/>
    <m/>
    <n v="8"/>
  </r>
  <r>
    <x v="567"/>
    <s v="Albury"/>
    <x v="53"/>
    <x v="62"/>
    <n v="0"/>
    <s v="NA"/>
    <s v="NA"/>
    <s v="SSE"/>
    <n v="15"/>
    <x v="6"/>
    <x v="6"/>
    <n v="2"/>
    <n v="11"/>
    <n v="99"/>
    <n v="62"/>
    <n v="1028.2"/>
    <n v="1025.3"/>
    <n v="8"/>
    <n v="8"/>
    <n v="10.7"/>
    <n v="18.100000000000001"/>
    <s v="No"/>
    <n v="0"/>
    <s v="No"/>
    <m/>
    <n v="8"/>
  </r>
  <r>
    <x v="568"/>
    <s v="BadgerysCreek"/>
    <x v="6"/>
    <x v="4"/>
    <s v="NA"/>
    <s v="NA"/>
    <s v="NA"/>
    <s v="NNE"/>
    <n v="11"/>
    <x v="3"/>
    <x v="14"/>
    <n v="6"/>
    <n v="6"/>
    <n v="84"/>
    <n v="36"/>
    <n v="1029.5999999999999"/>
    <n v="1026.5999999999999"/>
    <s v="NA"/>
    <s v="NA"/>
    <n v="12.6"/>
    <n v="23.6"/>
    <s v="NA"/>
    <s v="NA"/>
    <s v="NA"/>
    <m/>
    <n v="8"/>
  </r>
  <r>
    <x v="569"/>
    <s v="Tuggeranong"/>
    <x v="114"/>
    <x v="100"/>
    <n v="0"/>
    <s v="NA"/>
    <s v="NA"/>
    <s v="WNW"/>
    <n v="13"/>
    <x v="1"/>
    <x v="1"/>
    <n v="0"/>
    <n v="7"/>
    <n v="84"/>
    <n v="45"/>
    <n v="1031.2"/>
    <n v="1027.9000000000001"/>
    <s v="NA"/>
    <s v="NA"/>
    <n v="7.3"/>
    <n v="20.100000000000001"/>
    <s v="No"/>
    <n v="0"/>
    <s v="No"/>
    <m/>
    <n v="8"/>
  </r>
  <r>
    <x v="570"/>
    <s v="Albury"/>
    <x v="110"/>
    <x v="123"/>
    <n v="0"/>
    <s v="NA"/>
    <s v="NA"/>
    <s v="E"/>
    <n v="15"/>
    <x v="4"/>
    <x v="6"/>
    <n v="6"/>
    <n v="7"/>
    <n v="85"/>
    <n v="61"/>
    <n v="1030.2"/>
    <n v="1027.9000000000001"/>
    <s v="NA"/>
    <s v="NA"/>
    <n v="12.9"/>
    <n v="20"/>
    <s v="No"/>
    <n v="0"/>
    <s v="No"/>
    <m/>
    <n v="8"/>
  </r>
  <r>
    <x v="571"/>
    <s v="Albury"/>
    <x v="128"/>
    <x v="114"/>
    <n v="0"/>
    <s v="NA"/>
    <s v="NA"/>
    <s v="E"/>
    <n v="11"/>
    <x v="1"/>
    <x v="9"/>
    <n v="0"/>
    <n v="7"/>
    <n v="87"/>
    <n v="66"/>
    <n v="1029.7"/>
    <n v="1026.2"/>
    <n v="4"/>
    <n v="1"/>
    <n v="12.9"/>
    <n v="19.2"/>
    <s v="No"/>
    <n v="0"/>
    <s v="No"/>
    <m/>
    <n v="8"/>
  </r>
  <r>
    <x v="572"/>
    <s v="Richmond"/>
    <x v="52"/>
    <x v="163"/>
    <n v="0.2"/>
    <s v="NA"/>
    <s v="NA"/>
    <s v="NNE"/>
    <n v="11"/>
    <x v="1"/>
    <x v="4"/>
    <n v="0"/>
    <n v="4"/>
    <n v="90"/>
    <n v="36"/>
    <n v="1030.7"/>
    <n v="1026.3"/>
    <s v="NA"/>
    <n v="4"/>
    <n v="11.9"/>
    <n v="23.4"/>
    <s v="No"/>
    <n v="0"/>
    <s v="No"/>
    <m/>
    <n v="8"/>
  </r>
  <r>
    <x v="573"/>
    <s v="BadgerysCreek"/>
    <x v="151"/>
    <x v="148"/>
    <n v="0"/>
    <s v="NA"/>
    <s v="NA"/>
    <s v="SSW"/>
    <n v="9"/>
    <x v="1"/>
    <x v="10"/>
    <n v="0"/>
    <n v="4"/>
    <n v="90"/>
    <n v="50"/>
    <n v="1028.5"/>
    <n v="1025.0999999999999"/>
    <s v="NA"/>
    <s v="NA"/>
    <n v="10.9"/>
    <n v="21.7"/>
    <s v="No"/>
    <n v="0"/>
    <s v="No"/>
    <m/>
    <n v="8"/>
  </r>
  <r>
    <x v="574"/>
    <s v="Albury"/>
    <x v="160"/>
    <x v="13"/>
    <n v="0"/>
    <s v="NA"/>
    <s v="NA"/>
    <s v="SE"/>
    <n v="11"/>
    <x v="8"/>
    <x v="6"/>
    <n v="4"/>
    <n v="6"/>
    <n v="98"/>
    <n v="70"/>
    <n v="1028.7"/>
    <n v="1025.5"/>
    <n v="7"/>
    <n v="8"/>
    <n v="11.3"/>
    <n v="18.399999999999999"/>
    <s v="No"/>
    <n v="0"/>
    <s v="No"/>
    <m/>
    <n v="8"/>
  </r>
  <r>
    <x v="575"/>
    <s v="NorahHead"/>
    <x v="143"/>
    <x v="138"/>
    <n v="0"/>
    <s v="NA"/>
    <s v="NA"/>
    <s v="W"/>
    <n v="13"/>
    <x v="3"/>
    <x v="1"/>
    <n v="4"/>
    <n v="2"/>
    <n v="71"/>
    <n v="57"/>
    <n v="1028.3"/>
    <n v="1025.5999999999999"/>
    <s v="NA"/>
    <s v="NA"/>
    <n v="17.899999999999999"/>
    <n v="21.7"/>
    <s v="No"/>
    <n v="0"/>
    <s v="No"/>
    <m/>
    <n v="8"/>
  </r>
  <r>
    <x v="576"/>
    <s v="Richmond"/>
    <x v="95"/>
    <x v="165"/>
    <n v="0"/>
    <s v="NA"/>
    <s v="NA"/>
    <s v="ENE"/>
    <n v="13"/>
    <x v="1"/>
    <x v="2"/>
    <n v="0"/>
    <n v="2"/>
    <n v="99"/>
    <n v="44"/>
    <n v="1028.5999999999999"/>
    <n v="1025.0999999999999"/>
    <s v="NA"/>
    <s v="NA"/>
    <n v="12.2"/>
    <n v="22.2"/>
    <s v="No"/>
    <n v="0"/>
    <s v="No"/>
    <m/>
    <n v="8"/>
  </r>
  <r>
    <x v="577"/>
    <s v="BadgerysCreek"/>
    <x v="95"/>
    <x v="159"/>
    <n v="0"/>
    <s v="NA"/>
    <s v="NA"/>
    <s v="N"/>
    <n v="13"/>
    <x v="1"/>
    <x v="14"/>
    <n v="0"/>
    <n v="6"/>
    <n v="96"/>
    <n v="46"/>
    <n v="1026.2"/>
    <n v="1022.5"/>
    <s v="NA"/>
    <s v="NA"/>
    <n v="14.6"/>
    <n v="23.1"/>
    <s v="No"/>
    <n v="0"/>
    <s v="No"/>
    <m/>
    <n v="8"/>
  </r>
  <r>
    <x v="578"/>
    <s v="Penrith"/>
    <x v="173"/>
    <x v="164"/>
    <n v="0"/>
    <s v="NA"/>
    <s v="NA"/>
    <s v="NW"/>
    <n v="13"/>
    <x v="9"/>
    <x v="1"/>
    <n v="2"/>
    <n v="6"/>
    <n v="83"/>
    <n v="41"/>
    <s v="NA"/>
    <s v="NA"/>
    <s v="NA"/>
    <s v="NA"/>
    <n v="13.3"/>
    <n v="24"/>
    <s v="No"/>
    <n v="0"/>
    <s v="No"/>
    <m/>
    <n v="8"/>
  </r>
  <r>
    <x v="579"/>
    <s v="BadgerysCreek"/>
    <x v="174"/>
    <x v="124"/>
    <n v="0"/>
    <s v="NA"/>
    <s v="NA"/>
    <s v="NW"/>
    <n v="15"/>
    <x v="14"/>
    <x v="14"/>
    <n v="4"/>
    <n v="2"/>
    <n v="96"/>
    <n v="53"/>
    <n v="1023.2"/>
    <n v="1019.6"/>
    <s v="NA"/>
    <s v="NA"/>
    <n v="12.4"/>
    <n v="22.9"/>
    <s v="No"/>
    <n v="0"/>
    <s v="No"/>
    <m/>
    <n v="8"/>
  </r>
  <r>
    <x v="580"/>
    <s v="Albury"/>
    <x v="107"/>
    <x v="117"/>
    <n v="0"/>
    <s v="NA"/>
    <s v="NA"/>
    <s v="NE"/>
    <n v="15"/>
    <x v="1"/>
    <x v="13"/>
    <n v="0"/>
    <n v="7"/>
    <n v="100"/>
    <n v="77"/>
    <n v="1025.2"/>
    <n v="1022.8"/>
    <n v="8"/>
    <n v="6"/>
    <n v="11.9"/>
    <n v="19.2"/>
    <s v="No"/>
    <n v="0.2"/>
    <s v="No"/>
    <m/>
    <n v="8"/>
  </r>
  <r>
    <x v="581"/>
    <s v="Launceston"/>
    <x v="60"/>
    <x v="71"/>
    <n v="0"/>
    <s v="NA"/>
    <s v="NA"/>
    <s v="SSE"/>
    <n v="11"/>
    <x v="12"/>
    <x v="15"/>
    <n v="2"/>
    <n v="2"/>
    <n v="94"/>
    <n v="77"/>
    <s v="NA"/>
    <s v="NA"/>
    <n v="8"/>
    <n v="8"/>
    <n v="5.9"/>
    <n v="12.4"/>
    <s v="No"/>
    <n v="2.4"/>
    <s v="Yes"/>
    <m/>
    <n v="8"/>
  </r>
  <r>
    <x v="582"/>
    <s v="Albury"/>
    <x v="175"/>
    <x v="6"/>
    <n v="0"/>
    <s v="NA"/>
    <s v="NA"/>
    <s v="E"/>
    <n v="15"/>
    <x v="1"/>
    <x v="6"/>
    <n v="0"/>
    <n v="11"/>
    <n v="100"/>
    <n v="77"/>
    <n v="1020.1"/>
    <n v="1018"/>
    <n v="1"/>
    <n v="2"/>
    <n v="11.5"/>
    <n v="18.3"/>
    <s v="No"/>
    <n v="0.2"/>
    <s v="No"/>
    <m/>
    <n v="8"/>
  </r>
  <r>
    <x v="583"/>
    <s v="BadgerysCreek"/>
    <x v="113"/>
    <x v="166"/>
    <n v="0"/>
    <s v="NA"/>
    <s v="NA"/>
    <s v="SW"/>
    <n v="15"/>
    <x v="8"/>
    <x v="1"/>
    <n v="4"/>
    <n v="6"/>
    <n v="91"/>
    <n v="44"/>
    <n v="1018.7"/>
    <n v="1017.1"/>
    <s v="NA"/>
    <s v="NA"/>
    <n v="14.1"/>
    <n v="25.4"/>
    <s v="No"/>
    <n v="0"/>
    <s v="No"/>
    <m/>
    <n v="8"/>
  </r>
  <r>
    <x v="584"/>
    <s v="Penrith"/>
    <x v="120"/>
    <x v="122"/>
    <n v="0"/>
    <s v="NA"/>
    <s v="NA"/>
    <s v="N"/>
    <n v="9"/>
    <x v="1"/>
    <x v="4"/>
    <n v="0"/>
    <n v="4"/>
    <n v="75"/>
    <n v="36"/>
    <s v="NA"/>
    <s v="NA"/>
    <s v="NA"/>
    <s v="NA"/>
    <n v="14.3"/>
    <n v="25.3"/>
    <s v="No"/>
    <n v="0"/>
    <s v="No"/>
    <m/>
    <n v="8"/>
  </r>
  <r>
    <x v="585"/>
    <s v="BadgerysCreek"/>
    <x v="28"/>
    <x v="156"/>
    <n v="0"/>
    <s v="NA"/>
    <s v="NA"/>
    <s v="NE"/>
    <n v="13"/>
    <x v="15"/>
    <x v="2"/>
    <n v="4"/>
    <n v="7"/>
    <n v="88"/>
    <n v="43"/>
    <n v="1023.5"/>
    <n v="1020.5"/>
    <s v="NA"/>
    <s v="NA"/>
    <n v="15.1"/>
    <n v="24.9"/>
    <s v="No"/>
    <n v="0"/>
    <s v="No"/>
    <m/>
    <n v="8"/>
  </r>
  <r>
    <x v="586"/>
    <s v="Watsonia"/>
    <x v="149"/>
    <x v="99"/>
    <n v="0"/>
    <n v="1.6"/>
    <n v="0"/>
    <s v="NNE"/>
    <n v="9"/>
    <x v="2"/>
    <x v="6"/>
    <n v="4"/>
    <n v="2"/>
    <n v="100"/>
    <n v="75"/>
    <n v="1024.8"/>
    <n v="1024.4000000000001"/>
    <n v="7"/>
    <n v="7"/>
    <n v="9.8000000000000007"/>
    <n v="14.7"/>
    <s v="No"/>
    <n v="0.2"/>
    <s v="No"/>
    <m/>
    <n v="8"/>
  </r>
  <r>
    <x v="587"/>
    <s v="Albury"/>
    <x v="74"/>
    <x v="67"/>
    <n v="0.4"/>
    <s v="NA"/>
    <s v="NA"/>
    <s v="SSE"/>
    <n v="13"/>
    <x v="12"/>
    <x v="12"/>
    <n v="6"/>
    <n v="2"/>
    <n v="100"/>
    <n v="64"/>
    <n v="1025"/>
    <n v="1023.5"/>
    <n v="8"/>
    <n v="1"/>
    <n v="11"/>
    <n v="16.5"/>
    <s v="No"/>
    <n v="0"/>
    <s v="No"/>
    <m/>
    <n v="8"/>
  </r>
  <r>
    <x v="588"/>
    <s v="Dartmoor"/>
    <x v="27"/>
    <x v="28"/>
    <n v="0"/>
    <n v="1.2"/>
    <n v="5.3"/>
    <s v="NE"/>
    <n v="11"/>
    <x v="1"/>
    <x v="3"/>
    <n v="0"/>
    <n v="0"/>
    <n v="100"/>
    <n v="70"/>
    <n v="1026.0999999999999"/>
    <n v="1024"/>
    <s v="NA"/>
    <s v="NA"/>
    <n v="8.6"/>
    <n v="16.399999999999999"/>
    <s v="No"/>
    <n v="0"/>
    <s v="No"/>
    <m/>
    <n v="8"/>
  </r>
  <r>
    <x v="589"/>
    <s v="Launceston"/>
    <x v="19"/>
    <x v="75"/>
    <n v="0"/>
    <s v="NA"/>
    <s v="NA"/>
    <s v="SSE"/>
    <n v="11"/>
    <x v="5"/>
    <x v="2"/>
    <n v="7"/>
    <n v="6"/>
    <n v="88"/>
    <n v="48"/>
    <s v="NA"/>
    <s v="NA"/>
    <s v="NA"/>
    <s v="NA"/>
    <n v="5.4"/>
    <n v="14.1"/>
    <s v="No"/>
    <n v="0"/>
    <s v="No"/>
    <m/>
    <n v="8"/>
  </r>
  <r>
    <x v="590"/>
    <s v="Watsonia"/>
    <x v="84"/>
    <x v="26"/>
    <n v="0.2"/>
    <n v="1.6"/>
    <n v="8.6"/>
    <s v="ESE"/>
    <n v="13"/>
    <x v="4"/>
    <x v="10"/>
    <n v="6"/>
    <n v="6"/>
    <n v="100"/>
    <n v="58"/>
    <n v="1027.4000000000001"/>
    <n v="1024.3"/>
    <n v="2"/>
    <n v="2"/>
    <n v="4.9000000000000004"/>
    <n v="17.2"/>
    <s v="No"/>
    <n v="0"/>
    <s v="No"/>
    <m/>
    <n v="8"/>
  </r>
  <r>
    <x v="591"/>
    <s v="Walpole"/>
    <x v="23"/>
    <x v="23"/>
    <n v="0"/>
    <s v="NA"/>
    <s v="NA"/>
    <s v="NE"/>
    <n v="13"/>
    <x v="1"/>
    <x v="3"/>
    <n v="0"/>
    <n v="0"/>
    <n v="99"/>
    <n v="76"/>
    <n v="1026"/>
    <n v="1023"/>
    <s v="NA"/>
    <s v="NA"/>
    <n v="13.9"/>
    <n v="16.5"/>
    <s v="No"/>
    <n v="0"/>
    <s v="No"/>
    <m/>
    <n v="7"/>
  </r>
  <r>
    <x v="592"/>
    <s v="Albury"/>
    <x v="13"/>
    <x v="62"/>
    <n v="0"/>
    <s v="NA"/>
    <s v="NA"/>
    <s v="SE"/>
    <n v="15"/>
    <x v="1"/>
    <x v="11"/>
    <n v="0"/>
    <n v="6"/>
    <n v="84"/>
    <n v="59"/>
    <n v="1026.9000000000001"/>
    <n v="1023.9"/>
    <n v="1"/>
    <s v="NA"/>
    <n v="10.7"/>
    <n v="17.7"/>
    <s v="No"/>
    <n v="0"/>
    <s v="No"/>
    <m/>
    <n v="7"/>
  </r>
  <r>
    <x v="593"/>
    <s v="Dartmoor"/>
    <x v="152"/>
    <x v="78"/>
    <n v="0"/>
    <n v="0.8"/>
    <n v="0"/>
    <s v="NE"/>
    <n v="13"/>
    <x v="1"/>
    <x v="3"/>
    <n v="0"/>
    <n v="0"/>
    <n v="100"/>
    <n v="94"/>
    <n v="1022"/>
    <n v="1019.5"/>
    <s v="NA"/>
    <s v="NA"/>
    <n v="7.3"/>
    <n v="13"/>
    <s v="No"/>
    <n v="1.2"/>
    <s v="Yes"/>
    <m/>
    <n v="7"/>
  </r>
  <r>
    <x v="594"/>
    <s v="Launceston"/>
    <x v="83"/>
    <x v="77"/>
    <n v="0"/>
    <s v="NA"/>
    <s v="NA"/>
    <s v="SE"/>
    <n v="13"/>
    <x v="5"/>
    <x v="3"/>
    <n v="2"/>
    <n v="0"/>
    <n v="94"/>
    <n v="75"/>
    <s v="NA"/>
    <s v="NA"/>
    <n v="2"/>
    <n v="7"/>
    <n v="2.7"/>
    <n v="11.6"/>
    <s v="No"/>
    <n v="9"/>
    <s v="Yes"/>
    <m/>
    <n v="7"/>
  </r>
  <r>
    <x v="595"/>
    <s v="Watsonia"/>
    <x v="120"/>
    <x v="80"/>
    <n v="2.8"/>
    <n v="0.2"/>
    <n v="0"/>
    <s v="ENE"/>
    <n v="13"/>
    <x v="1"/>
    <x v="3"/>
    <n v="0"/>
    <n v="0"/>
    <n v="100"/>
    <n v="100"/>
    <n v="1016.8"/>
    <n v="1016.9"/>
    <n v="8"/>
    <n v="8"/>
    <n v="12.8"/>
    <n v="14.3"/>
    <s v="Yes"/>
    <n v="3.4"/>
    <s v="Yes"/>
    <m/>
    <n v="7"/>
  </r>
  <r>
    <x v="596"/>
    <s v="Penrith"/>
    <x v="53"/>
    <x v="130"/>
    <n v="0"/>
    <s v="NA"/>
    <s v="NA"/>
    <s v="E"/>
    <n v="11"/>
    <x v="0"/>
    <x v="4"/>
    <n v="2"/>
    <n v="4"/>
    <n v="75"/>
    <n v="44"/>
    <s v="NA"/>
    <s v="NA"/>
    <s v="NA"/>
    <s v="NA"/>
    <n v="10.8"/>
    <n v="21.1"/>
    <s v="No"/>
    <n v="2.4"/>
    <s v="Yes"/>
    <m/>
    <n v="7"/>
  </r>
  <r>
    <x v="597"/>
    <s v="Brisbane"/>
    <x v="176"/>
    <x v="167"/>
    <n v="0"/>
    <n v="1.8"/>
    <n v="7.8"/>
    <s v="WSW"/>
    <n v="13"/>
    <x v="11"/>
    <x v="9"/>
    <n v="4"/>
    <n v="6"/>
    <n v="69"/>
    <n v="64"/>
    <n v="1022.5"/>
    <n v="1020.6"/>
    <n v="3"/>
    <n v="7"/>
    <n v="19.5"/>
    <n v="23.4"/>
    <s v="No"/>
    <n v="0"/>
    <s v="No"/>
    <m/>
    <n v="7"/>
  </r>
  <r>
    <x v="598"/>
    <s v="BadgerysCreek"/>
    <x v="67"/>
    <x v="72"/>
    <n v="0.2"/>
    <s v="NA"/>
    <s v="NA"/>
    <s v="WSW"/>
    <n v="15"/>
    <x v="2"/>
    <x v="4"/>
    <n v="6"/>
    <n v="6"/>
    <n v="86"/>
    <n v="53"/>
    <n v="1024.5"/>
    <n v="1022.9"/>
    <s v="NA"/>
    <s v="NA"/>
    <n v="10.9"/>
    <n v="20.399999999999999"/>
    <s v="No"/>
    <n v="1.4"/>
    <s v="Yes"/>
    <m/>
    <n v="7"/>
  </r>
  <r>
    <x v="599"/>
    <s v="Launceston"/>
    <x v="87"/>
    <x v="75"/>
    <n v="0"/>
    <s v="NA"/>
    <s v="NA"/>
    <s v="NW"/>
    <n v="11"/>
    <x v="1"/>
    <x v="0"/>
    <n v="0"/>
    <n v="4"/>
    <n v="96"/>
    <n v="56"/>
    <s v="NA"/>
    <s v="NA"/>
    <s v="NA"/>
    <n v="1"/>
    <n v="4.2"/>
    <n v="14.5"/>
    <s v="No"/>
    <n v="0"/>
    <s v="No"/>
    <m/>
    <n v="7"/>
  </r>
  <r>
    <x v="600"/>
    <s v="Watsonia"/>
    <x v="52"/>
    <x v="90"/>
    <n v="0"/>
    <n v="0.4"/>
    <n v="2"/>
    <s v="ENE"/>
    <n v="11"/>
    <x v="1"/>
    <x v="9"/>
    <n v="0"/>
    <n v="2"/>
    <n v="100"/>
    <n v="79"/>
    <n v="1031.9000000000001"/>
    <n v="1029.9000000000001"/>
    <n v="7"/>
    <n v="6"/>
    <n v="7.5"/>
    <n v="14.1"/>
    <s v="No"/>
    <n v="1"/>
    <s v="No"/>
    <m/>
    <n v="7"/>
  </r>
  <r>
    <x v="601"/>
    <s v="Launceston"/>
    <x v="103"/>
    <x v="20"/>
    <n v="0"/>
    <s v="NA"/>
    <s v="NA"/>
    <s v="ENE"/>
    <n v="7"/>
    <x v="1"/>
    <x v="4"/>
    <n v="0"/>
    <n v="2"/>
    <n v="94"/>
    <n v="61"/>
    <s v="NA"/>
    <s v="NA"/>
    <s v="NA"/>
    <s v="NA"/>
    <n v="1.2"/>
    <n v="13.4"/>
    <s v="No"/>
    <n v="0"/>
    <s v="No"/>
    <m/>
    <n v="7"/>
  </r>
  <r>
    <x v="602"/>
    <s v="Albury"/>
    <x v="123"/>
    <x v="95"/>
    <n v="0"/>
    <s v="NA"/>
    <s v="NA"/>
    <s v="SSE"/>
    <n v="11"/>
    <x v="7"/>
    <x v="11"/>
    <n v="2"/>
    <n v="4"/>
    <n v="82"/>
    <n v="61"/>
    <n v="1033.5"/>
    <n v="1028.9000000000001"/>
    <s v="NA"/>
    <s v="NA"/>
    <n v="7.1"/>
    <n v="16.100000000000001"/>
    <s v="No"/>
    <n v="0"/>
    <s v="No"/>
    <m/>
    <n v="7"/>
  </r>
  <r>
    <x v="603"/>
    <s v="Penrith"/>
    <x v="104"/>
    <x v="102"/>
    <n v="0.4"/>
    <s v="NA"/>
    <s v="NA"/>
    <s v="NW"/>
    <n v="11"/>
    <x v="1"/>
    <x v="15"/>
    <n v="0"/>
    <n v="6"/>
    <n v="83"/>
    <n v="48"/>
    <s v="NA"/>
    <s v="NA"/>
    <s v="NA"/>
    <s v="NA"/>
    <n v="10.7"/>
    <n v="18.8"/>
    <s v="No"/>
    <n v="0.2"/>
    <s v="No"/>
    <m/>
    <n v="7"/>
  </r>
  <r>
    <x v="604"/>
    <s v="Albury"/>
    <x v="35"/>
    <x v="39"/>
    <n v="0"/>
    <s v="NA"/>
    <s v="NA"/>
    <s v="SSE"/>
    <n v="13"/>
    <x v="1"/>
    <x v="6"/>
    <n v="0"/>
    <n v="9"/>
    <n v="100"/>
    <n v="70"/>
    <n v="1028.4000000000001"/>
    <n v="1023"/>
    <n v="3"/>
    <s v="NA"/>
    <n v="6.7"/>
    <n v="14.8"/>
    <s v="No"/>
    <n v="0"/>
    <s v="No"/>
    <m/>
    <n v="7"/>
  </r>
  <r>
    <x v="605"/>
    <s v="Canberra"/>
    <x v="38"/>
    <x v="44"/>
    <n v="0.2"/>
    <s v="NA"/>
    <s v="NA"/>
    <s v="WSW"/>
    <n v="13"/>
    <x v="13"/>
    <x v="1"/>
    <n v="2"/>
    <n v="7"/>
    <n v="96"/>
    <n v="63"/>
    <n v="1028.8"/>
    <n v="1024.5999999999999"/>
    <n v="8"/>
    <n v="7"/>
    <n v="6.4"/>
    <n v="12.9"/>
    <s v="No"/>
    <n v="0"/>
    <s v="No"/>
    <m/>
    <n v="7"/>
  </r>
  <r>
    <x v="606"/>
    <s v="Launceston"/>
    <x v="152"/>
    <x v="46"/>
    <n v="0"/>
    <s v="NA"/>
    <s v="NA"/>
    <s v="ENE"/>
    <n v="11"/>
    <x v="1"/>
    <x v="10"/>
    <n v="0"/>
    <n v="4"/>
    <n v="96"/>
    <n v="82"/>
    <s v="NA"/>
    <s v="NA"/>
    <n v="8"/>
    <n v="8"/>
    <n v="7.6"/>
    <n v="12.7"/>
    <s v="No"/>
    <n v="0"/>
    <s v="No"/>
    <m/>
    <n v="7"/>
  </r>
  <r>
    <x v="607"/>
    <s v="Penrith"/>
    <x v="142"/>
    <x v="110"/>
    <n v="0.2"/>
    <s v="NA"/>
    <s v="NA"/>
    <s v="WSW"/>
    <n v="13"/>
    <x v="12"/>
    <x v="16"/>
    <n v="4"/>
    <n v="6"/>
    <n v="81"/>
    <n v="66"/>
    <s v="NA"/>
    <s v="NA"/>
    <s v="NA"/>
    <s v="NA"/>
    <n v="9.6"/>
    <n v="15.8"/>
    <s v="No"/>
    <n v="2.2000000000000002"/>
    <s v="Yes"/>
    <m/>
    <n v="7"/>
  </r>
  <r>
    <x v="608"/>
    <s v="Launceston"/>
    <x v="55"/>
    <x v="113"/>
    <n v="0"/>
    <s v="NA"/>
    <s v="NA"/>
    <s v="N"/>
    <n v="13"/>
    <x v="1"/>
    <x v="1"/>
    <n v="0"/>
    <n v="2"/>
    <n v="97"/>
    <n v="92"/>
    <s v="NA"/>
    <s v="NA"/>
    <n v="7"/>
    <n v="8"/>
    <n v="1.5"/>
    <n v="10.8"/>
    <s v="No"/>
    <n v="0.8"/>
    <s v="No"/>
    <m/>
    <n v="7"/>
  </r>
  <r>
    <x v="609"/>
    <s v="Launceston"/>
    <x v="18"/>
    <x v="27"/>
    <n v="0.8"/>
    <s v="NA"/>
    <s v="NA"/>
    <s v="ESE"/>
    <n v="11"/>
    <x v="8"/>
    <x v="2"/>
    <n v="4"/>
    <n v="4"/>
    <n v="99"/>
    <n v="81"/>
    <s v="NA"/>
    <s v="NA"/>
    <n v="7"/>
    <s v="NA"/>
    <n v="4.3"/>
    <n v="11.9"/>
    <s v="No"/>
    <n v="0.1"/>
    <s v="No"/>
    <m/>
    <n v="7"/>
  </r>
  <r>
    <x v="610"/>
    <s v="Albury"/>
    <x v="49"/>
    <x v="54"/>
    <n v="0"/>
    <s v="NA"/>
    <s v="NA"/>
    <s v="SE"/>
    <n v="13"/>
    <x v="6"/>
    <x v="3"/>
    <n v="7"/>
    <n v="0"/>
    <n v="100"/>
    <n v="84"/>
    <n v="1032.5"/>
    <n v="1030.2"/>
    <n v="8"/>
    <n v="4"/>
    <n v="6.4"/>
    <n v="11.2"/>
    <s v="No"/>
    <n v="0"/>
    <s v="No"/>
    <m/>
    <n v="7"/>
  </r>
  <r>
    <x v="611"/>
    <s v="Watsonia"/>
    <x v="113"/>
    <x v="42"/>
    <n v="0.6"/>
    <n v="1"/>
    <n v="0.1"/>
    <s v="W"/>
    <n v="13"/>
    <x v="4"/>
    <x v="12"/>
    <n v="6"/>
    <n v="4"/>
    <n v="97"/>
    <n v="61"/>
    <n v="1031.9000000000001"/>
    <n v="1029.5999999999999"/>
    <n v="7"/>
    <n v="7"/>
    <n v="10.6"/>
    <n v="13.1"/>
    <s v="No"/>
    <n v="0"/>
    <s v="No"/>
    <m/>
    <n v="7"/>
  </r>
  <r>
    <x v="612"/>
    <s v="Launceston"/>
    <x v="40"/>
    <x v="168"/>
    <n v="0"/>
    <s v="NA"/>
    <s v="NA"/>
    <s v="N"/>
    <n v="11"/>
    <x v="1"/>
    <x v="2"/>
    <n v="0"/>
    <n v="6"/>
    <n v="99"/>
    <n v="96"/>
    <s v="NA"/>
    <s v="NA"/>
    <s v="NA"/>
    <n v="8"/>
    <n v="2"/>
    <n v="9.1"/>
    <s v="No"/>
    <n v="1"/>
    <s v="No"/>
    <m/>
    <n v="7"/>
  </r>
  <r>
    <x v="613"/>
    <s v="BadgerysCreek"/>
    <x v="11"/>
    <x v="114"/>
    <n v="0"/>
    <s v="NA"/>
    <s v="NA"/>
    <s v="N"/>
    <n v="13"/>
    <x v="1"/>
    <x v="14"/>
    <n v="0"/>
    <n v="7"/>
    <n v="94"/>
    <n v="57"/>
    <n v="1028"/>
    <n v="1022.8"/>
    <s v="NA"/>
    <s v="NA"/>
    <n v="10.8"/>
    <n v="18.8"/>
    <s v="No"/>
    <n v="0"/>
    <s v="No"/>
    <m/>
    <n v="7"/>
  </r>
  <r>
    <x v="614"/>
    <s v="Penrith"/>
    <x v="20"/>
    <x v="115"/>
    <n v="0"/>
    <s v="NA"/>
    <s v="NA"/>
    <s v="SSW"/>
    <n v="13"/>
    <x v="8"/>
    <x v="6"/>
    <n v="2"/>
    <n v="2"/>
    <n v="81"/>
    <n v="56"/>
    <s v="NA"/>
    <s v="NA"/>
    <s v="NA"/>
    <s v="NA"/>
    <n v="11"/>
    <n v="19.7"/>
    <s v="No"/>
    <n v="1.4"/>
    <s v="Yes"/>
    <m/>
    <n v="7"/>
  </r>
  <r>
    <x v="615"/>
    <s v="Brisbane"/>
    <x v="177"/>
    <x v="146"/>
    <n v="5.8"/>
    <n v="0.6"/>
    <n v="3.3"/>
    <s v="W"/>
    <n v="13"/>
    <x v="11"/>
    <x v="12"/>
    <n v="4"/>
    <n v="2"/>
    <n v="90"/>
    <n v="65"/>
    <n v="1024.5"/>
    <n v="1019.8"/>
    <n v="7"/>
    <n v="3"/>
    <n v="17.399999999999999"/>
    <n v="21.8"/>
    <s v="Yes"/>
    <n v="0"/>
    <s v="No"/>
    <m/>
    <n v="7"/>
  </r>
  <r>
    <x v="616"/>
    <s v="Launceston"/>
    <x v="82"/>
    <x v="31"/>
    <n v="0.2"/>
    <s v="NA"/>
    <s v="NA"/>
    <s v="NE"/>
    <n v="9"/>
    <x v="7"/>
    <x v="3"/>
    <n v="4"/>
    <n v="0"/>
    <n v="94"/>
    <n v="79"/>
    <s v="NA"/>
    <s v="NA"/>
    <n v="8"/>
    <n v="8"/>
    <n v="6.6"/>
    <n v="12.6"/>
    <s v="No"/>
    <n v="0.2"/>
    <s v="No"/>
    <m/>
    <n v="7"/>
  </r>
  <r>
    <x v="617"/>
    <s v="Penrith"/>
    <x v="113"/>
    <x v="12"/>
    <n v="2.8"/>
    <s v="NA"/>
    <s v="NA"/>
    <s v="N"/>
    <n v="9"/>
    <x v="15"/>
    <x v="6"/>
    <n v="2"/>
    <n v="4"/>
    <n v="87"/>
    <n v="46"/>
    <s v="NA"/>
    <s v="NA"/>
    <s v="NA"/>
    <s v="NA"/>
    <n v="10.8"/>
    <n v="17.5"/>
    <s v="Yes"/>
    <n v="0.2"/>
    <s v="No"/>
    <m/>
    <n v="7"/>
  </r>
  <r>
    <x v="618"/>
    <s v="Launceston"/>
    <x v="44"/>
    <x v="90"/>
    <n v="0.2"/>
    <s v="NA"/>
    <s v="NA"/>
    <s v="WNW"/>
    <n v="11"/>
    <x v="7"/>
    <x v="3"/>
    <n v="2"/>
    <n v="0"/>
    <n v="99"/>
    <n v="84"/>
    <s v="NA"/>
    <s v="NA"/>
    <n v="7"/>
    <n v="8"/>
    <n v="5.7"/>
    <n v="12.4"/>
    <s v="No"/>
    <n v="0"/>
    <s v="No"/>
    <m/>
    <n v="7"/>
  </r>
  <r>
    <x v="619"/>
    <s v="Richmond"/>
    <x v="20"/>
    <x v="13"/>
    <n v="2.4"/>
    <s v="NA"/>
    <s v="NA"/>
    <s v="S"/>
    <n v="13"/>
    <x v="6"/>
    <x v="9"/>
    <n v="6"/>
    <n v="6"/>
    <n v="95"/>
    <n v="56"/>
    <n v="1023.4"/>
    <n v="1019.8"/>
    <n v="8"/>
    <s v="NA"/>
    <n v="10.5"/>
    <n v="17.7"/>
    <s v="Yes"/>
    <n v="0"/>
    <s v="No"/>
    <m/>
    <n v="7"/>
  </r>
  <r>
    <x v="620"/>
    <s v="Albury"/>
    <x v="131"/>
    <x v="80"/>
    <n v="0.2"/>
    <s v="NA"/>
    <s v="NA"/>
    <s v="ENE"/>
    <n v="15"/>
    <x v="6"/>
    <x v="6"/>
    <n v="6"/>
    <n v="7"/>
    <n v="100"/>
    <n v="79"/>
    <n v="1024.5999999999999"/>
    <n v="1020.5"/>
    <n v="8"/>
    <s v="NA"/>
    <n v="7.3"/>
    <n v="13.5"/>
    <s v="No"/>
    <n v="0"/>
    <s v="No"/>
    <m/>
    <n v="7"/>
  </r>
  <r>
    <x v="621"/>
    <s v="BadgerysCreek"/>
    <x v="175"/>
    <x v="65"/>
    <n v="0"/>
    <s v="NA"/>
    <s v="NA"/>
    <s v="NNW"/>
    <n v="15"/>
    <x v="10"/>
    <x v="2"/>
    <n v="4"/>
    <n v="4"/>
    <n v="87"/>
    <n v="51"/>
    <n v="1023.2"/>
    <n v="1019.9"/>
    <s v="NA"/>
    <s v="NA"/>
    <n v="11.1"/>
    <n v="18.3"/>
    <s v="No"/>
    <n v="0"/>
    <s v="No"/>
    <m/>
    <n v="7"/>
  </r>
  <r>
    <x v="622"/>
    <s v="Launceston"/>
    <x v="93"/>
    <x v="169"/>
    <n v="0"/>
    <s v="NA"/>
    <s v="NA"/>
    <s v="E"/>
    <n v="9"/>
    <x v="5"/>
    <x v="15"/>
    <n v="4"/>
    <n v="4"/>
    <n v="98"/>
    <n v="92"/>
    <s v="NA"/>
    <s v="NA"/>
    <n v="7"/>
    <n v="7"/>
    <n v="0.8"/>
    <n v="7.8"/>
    <s v="No"/>
    <n v="0.4"/>
    <s v="No"/>
    <m/>
    <n v="6"/>
  </r>
  <r>
    <x v="623"/>
    <s v="Penrith"/>
    <x v="37"/>
    <x v="61"/>
    <n v="0"/>
    <s v="NA"/>
    <s v="NA"/>
    <s v="ESE"/>
    <n v="13"/>
    <x v="1"/>
    <x v="6"/>
    <n v="0"/>
    <n v="6"/>
    <n v="87"/>
    <n v="34"/>
    <s v="NA"/>
    <s v="NA"/>
    <s v="NA"/>
    <s v="NA"/>
    <n v="5.9"/>
    <n v="18.5"/>
    <s v="No"/>
    <n v="0"/>
    <s v="No"/>
    <m/>
    <n v="6"/>
  </r>
  <r>
    <x v="624"/>
    <s v="Tuggeranong"/>
    <x v="88"/>
    <x v="170"/>
    <n v="0"/>
    <s v="NA"/>
    <s v="NA"/>
    <s v="WNW"/>
    <n v="13"/>
    <x v="10"/>
    <x v="2"/>
    <n v="6"/>
    <n v="7"/>
    <n v="100"/>
    <n v="86"/>
    <n v="1030.5999999999999"/>
    <n v="1028.2"/>
    <s v="NA"/>
    <s v="NA"/>
    <n v="1.2"/>
    <n v="5.8"/>
    <s v="No"/>
    <n v="0"/>
    <s v="No"/>
    <m/>
    <n v="6"/>
  </r>
  <r>
    <x v="625"/>
    <s v="Richmond"/>
    <x v="119"/>
    <x v="65"/>
    <n v="0"/>
    <s v="NA"/>
    <s v="NA"/>
    <s v="ESE"/>
    <n v="11"/>
    <x v="5"/>
    <x v="2"/>
    <n v="4"/>
    <n v="4"/>
    <n v="98"/>
    <n v="37"/>
    <n v="1027.9000000000001"/>
    <n v="1023.3"/>
    <n v="5"/>
    <s v="NA"/>
    <n v="3.8"/>
    <n v="17.7"/>
    <s v="No"/>
    <n v="0"/>
    <s v="No"/>
    <m/>
    <n v="6"/>
  </r>
  <r>
    <x v="626"/>
    <s v="Albury"/>
    <x v="158"/>
    <x v="79"/>
    <n v="0"/>
    <s v="NA"/>
    <s v="NA"/>
    <s v="ENE"/>
    <n v="13"/>
    <x v="1"/>
    <x v="4"/>
    <n v="0"/>
    <n v="2"/>
    <n v="100"/>
    <n v="68"/>
    <n v="1028.8"/>
    <n v="1024.8"/>
    <n v="7"/>
    <n v="1"/>
    <n v="6.1"/>
    <n v="13.4"/>
    <s v="No"/>
    <n v="0.2"/>
    <s v="No"/>
    <m/>
    <n v="6"/>
  </r>
  <r>
    <x v="627"/>
    <s v="BadgerysCreek"/>
    <x v="109"/>
    <x v="13"/>
    <n v="0"/>
    <s v="NA"/>
    <s v="NA"/>
    <s v="SW"/>
    <n v="13"/>
    <x v="8"/>
    <x v="4"/>
    <n v="2"/>
    <n v="6"/>
    <n v="100"/>
    <n v="39"/>
    <n v="1027.4000000000001"/>
    <n v="1023.1"/>
    <s v="NA"/>
    <s v="NA"/>
    <n v="5.6"/>
    <n v="18.100000000000001"/>
    <s v="No"/>
    <n v="0"/>
    <s v="No"/>
    <m/>
    <n v="6"/>
  </r>
  <r>
    <x v="628"/>
    <s v="Penrith"/>
    <x v="57"/>
    <x v="62"/>
    <n v="0"/>
    <s v="NA"/>
    <s v="NA"/>
    <s v="W"/>
    <n v="13"/>
    <x v="1"/>
    <x v="0"/>
    <n v="0"/>
    <n v="6"/>
    <n v="93"/>
    <n v="39"/>
    <s v="NA"/>
    <s v="NA"/>
    <s v="NA"/>
    <s v="NA"/>
    <n v="7"/>
    <n v="18"/>
    <s v="No"/>
    <n v="0"/>
    <s v="No"/>
    <m/>
    <n v="6"/>
  </r>
  <r>
    <x v="629"/>
    <s v="Canberra"/>
    <x v="9"/>
    <x v="171"/>
    <n v="0.2"/>
    <s v="NA"/>
    <s v="NA"/>
    <s v="N"/>
    <n v="13"/>
    <x v="7"/>
    <x v="12"/>
    <n v="9"/>
    <n v="7"/>
    <n v="90"/>
    <n v="69"/>
    <n v="1029.3"/>
    <n v="1025"/>
    <n v="8"/>
    <s v="NA"/>
    <n v="4.3"/>
    <n v="9.6"/>
    <s v="No"/>
    <n v="0"/>
    <s v="No"/>
    <m/>
    <n v="6"/>
  </r>
  <r>
    <x v="630"/>
    <s v="Launceston"/>
    <x v="82"/>
    <x v="24"/>
    <n v="0.8"/>
    <s v="NA"/>
    <s v="NA"/>
    <s v="ENE"/>
    <n v="13"/>
    <x v="1"/>
    <x v="3"/>
    <n v="0"/>
    <n v="0"/>
    <n v="98"/>
    <n v="79"/>
    <s v="NA"/>
    <s v="NA"/>
    <n v="8"/>
    <n v="8"/>
    <n v="7.5"/>
    <n v="13.6"/>
    <s v="No"/>
    <n v="1.8"/>
    <s v="Yes"/>
    <m/>
    <n v="6"/>
  </r>
  <r>
    <x v="631"/>
    <s v="Penrith"/>
    <x v="12"/>
    <x v="33"/>
    <n v="0"/>
    <s v="NA"/>
    <s v="NA"/>
    <s v="WNW"/>
    <n v="9"/>
    <x v="1"/>
    <x v="15"/>
    <n v="0"/>
    <n v="2"/>
    <n v="86"/>
    <n v="38"/>
    <s v="NA"/>
    <s v="NA"/>
    <s v="NA"/>
    <s v="NA"/>
    <n v="6.3"/>
    <n v="17.2"/>
    <s v="No"/>
    <n v="0"/>
    <s v="No"/>
    <m/>
    <n v="6"/>
  </r>
  <r>
    <x v="632"/>
    <s v="Launceston"/>
    <x v="119"/>
    <x v="125"/>
    <n v="0"/>
    <s v="NA"/>
    <s v="NA"/>
    <s v="NNW"/>
    <n v="11"/>
    <x v="1"/>
    <x v="9"/>
    <n v="0"/>
    <n v="4"/>
    <n v="99"/>
    <n v="71"/>
    <s v="NA"/>
    <s v="NA"/>
    <n v="6"/>
    <s v="NA"/>
    <n v="0.9"/>
    <n v="10.8"/>
    <s v="No"/>
    <n v="0.5"/>
    <s v="No"/>
    <m/>
    <n v="6"/>
  </r>
  <r>
    <x v="633"/>
    <s v="Albury"/>
    <x v="148"/>
    <x v="96"/>
    <n v="0.2"/>
    <s v="NA"/>
    <s v="NA"/>
    <s v="NNW"/>
    <n v="13"/>
    <x v="3"/>
    <x v="11"/>
    <n v="2"/>
    <n v="9"/>
    <n v="100"/>
    <n v="54"/>
    <n v="1034"/>
    <n v="1029.8"/>
    <n v="3"/>
    <n v="8"/>
    <n v="3.7"/>
    <n v="11.9"/>
    <s v="No"/>
    <n v="0.2"/>
    <s v="No"/>
    <m/>
    <n v="6"/>
  </r>
  <r>
    <x v="634"/>
    <s v="BadgerysCreek"/>
    <x v="31"/>
    <x v="44"/>
    <n v="0"/>
    <s v="NA"/>
    <s v="NA"/>
    <s v="ENE"/>
    <n v="11"/>
    <x v="1"/>
    <x v="14"/>
    <n v="0"/>
    <n v="6"/>
    <n v="100"/>
    <n v="78"/>
    <n v="1025.5999999999999"/>
    <n v="1021.3"/>
    <s v="NA"/>
    <s v="NA"/>
    <n v="9.5"/>
    <n v="13.9"/>
    <s v="No"/>
    <n v="1"/>
    <s v="No"/>
    <m/>
    <n v="6"/>
  </r>
  <r>
    <x v="635"/>
    <s v="Penrith"/>
    <x v="178"/>
    <x v="73"/>
    <n v="1"/>
    <s v="NA"/>
    <s v="NA"/>
    <s v="N"/>
    <n v="13"/>
    <x v="1"/>
    <x v="3"/>
    <n v="0"/>
    <n v="0"/>
    <n v="94"/>
    <n v="74"/>
    <s v="NA"/>
    <s v="NA"/>
    <s v="NA"/>
    <s v="NA"/>
    <n v="10.3"/>
    <n v="13.7"/>
    <s v="No"/>
    <n v="1.8"/>
    <s v="Yes"/>
    <m/>
    <n v="6"/>
  </r>
  <r>
    <x v="636"/>
    <s v="Brisbane"/>
    <x v="179"/>
    <x v="105"/>
    <n v="0.8"/>
    <n v="2.4"/>
    <n v="3.2"/>
    <s v="SSW"/>
    <n v="11"/>
    <x v="10"/>
    <x v="3"/>
    <n v="2"/>
    <n v="0"/>
    <n v="89"/>
    <n v="83"/>
    <n v="1020.2"/>
    <n v="1017.3"/>
    <n v="7"/>
    <n v="7"/>
    <n v="13.6"/>
    <n v="17.899999999999999"/>
    <s v="No"/>
    <n v="2"/>
    <s v="Yes"/>
    <m/>
    <n v="6"/>
  </r>
  <r>
    <x v="637"/>
    <s v="Launceston"/>
    <x v="155"/>
    <x v="44"/>
    <n v="0"/>
    <s v="NA"/>
    <s v="NA"/>
    <s v="ENE"/>
    <n v="11"/>
    <x v="3"/>
    <x v="3"/>
    <n v="4"/>
    <n v="0"/>
    <n v="92"/>
    <n v="43"/>
    <s v="NA"/>
    <s v="NA"/>
    <s v="NA"/>
    <s v="NA"/>
    <n v="2.6"/>
    <n v="13.1"/>
    <s v="No"/>
    <n v="0"/>
    <s v="No"/>
    <m/>
    <n v="6"/>
  </r>
  <r>
    <x v="638"/>
    <s v="Launceston"/>
    <x v="36"/>
    <x v="1"/>
    <n v="0"/>
    <s v="NA"/>
    <s v="NA"/>
    <s v="E"/>
    <n v="11"/>
    <x v="1"/>
    <x v="14"/>
    <n v="0"/>
    <n v="6"/>
    <n v="96"/>
    <n v="56"/>
    <s v="NA"/>
    <s v="NA"/>
    <s v="NA"/>
    <s v="NA"/>
    <n v="1.1000000000000001"/>
    <n v="13.1"/>
    <s v="No"/>
    <n v="0"/>
    <s v="No"/>
    <m/>
    <n v="6"/>
  </r>
  <r>
    <x v="639"/>
    <s v="Albury"/>
    <x v="159"/>
    <x v="50"/>
    <n v="0"/>
    <s v="NA"/>
    <s v="NA"/>
    <s v="SE"/>
    <n v="13"/>
    <x v="1"/>
    <x v="15"/>
    <n v="0"/>
    <n v="6"/>
    <n v="90"/>
    <n v="50"/>
    <n v="1029"/>
    <n v="1026.5999999999999"/>
    <s v="NA"/>
    <s v="NA"/>
    <n v="2.5"/>
    <n v="13.3"/>
    <s v="No"/>
    <n v="0"/>
    <s v="No"/>
    <m/>
    <n v="6"/>
  </r>
  <r>
    <x v="640"/>
    <s v="Watsonia"/>
    <x v="121"/>
    <x v="81"/>
    <n v="0.2"/>
    <n v="0.6"/>
    <n v="2.2000000000000002"/>
    <s v="ENE"/>
    <n v="13"/>
    <x v="1"/>
    <x v="4"/>
    <n v="0"/>
    <n v="4"/>
    <n v="99"/>
    <n v="74"/>
    <n v="1028.8"/>
    <n v="1026.7"/>
    <n v="7"/>
    <n v="7"/>
    <n v="8.1"/>
    <n v="12.8"/>
    <s v="No"/>
    <n v="0.2"/>
    <s v="No"/>
    <m/>
    <n v="6"/>
  </r>
  <r>
    <x v="641"/>
    <s v="Launceston"/>
    <x v="38"/>
    <x v="35"/>
    <n v="0"/>
    <s v="NA"/>
    <s v="NA"/>
    <s v="E"/>
    <n v="9"/>
    <x v="5"/>
    <x v="10"/>
    <n v="6"/>
    <n v="4"/>
    <n v="98"/>
    <n v="74"/>
    <s v="NA"/>
    <s v="NA"/>
    <s v="NA"/>
    <s v="NA"/>
    <n v="-0.2"/>
    <n v="10.3"/>
    <s v="No"/>
    <n v="0"/>
    <s v="No"/>
    <m/>
    <n v="6"/>
  </r>
  <r>
    <x v="642"/>
    <s v="Penrith"/>
    <x v="158"/>
    <x v="62"/>
    <n v="0"/>
    <s v="NA"/>
    <s v="NA"/>
    <s v="E"/>
    <n v="13"/>
    <x v="7"/>
    <x v="6"/>
    <n v="4"/>
    <n v="4"/>
    <n v="93"/>
    <n v="46"/>
    <s v="NA"/>
    <s v="NA"/>
    <s v="NA"/>
    <s v="NA"/>
    <n v="8"/>
    <n v="16.600000000000001"/>
    <s v="No"/>
    <n v="0"/>
    <s v="No"/>
    <m/>
    <n v="6"/>
  </r>
  <r>
    <x v="643"/>
    <s v="Sale"/>
    <x v="133"/>
    <x v="22"/>
    <n v="0"/>
    <s v="NA"/>
    <s v="NA"/>
    <s v="NW"/>
    <n v="13"/>
    <x v="16"/>
    <x v="10"/>
    <n v="7"/>
    <n v="9"/>
    <n v="99"/>
    <n v="50"/>
    <n v="1027.2"/>
    <n v="1024.5999999999999"/>
    <n v="8"/>
    <n v="6"/>
    <n v="6.1"/>
    <n v="12.6"/>
    <s v="No"/>
    <n v="0"/>
    <s v="No"/>
    <m/>
    <n v="6"/>
  </r>
  <r>
    <x v="644"/>
    <s v="Watsonia"/>
    <x v="84"/>
    <x v="172"/>
    <n v="0.2"/>
    <n v="1.2"/>
    <n v="2.2999999999999998"/>
    <s v="ENE"/>
    <n v="13"/>
    <x v="1"/>
    <x v="3"/>
    <n v="0"/>
    <n v="0"/>
    <n v="100"/>
    <n v="61"/>
    <n v="1026.8"/>
    <n v="1024.2"/>
    <n v="8"/>
    <n v="7"/>
    <n v="4.5"/>
    <n v="12.4"/>
    <s v="No"/>
    <n v="0"/>
    <s v="No"/>
    <m/>
    <n v="6"/>
  </r>
  <r>
    <x v="645"/>
    <s v="Albury"/>
    <x v="83"/>
    <x v="27"/>
    <n v="0"/>
    <s v="NA"/>
    <s v="NA"/>
    <s v="S"/>
    <n v="15"/>
    <x v="2"/>
    <x v="10"/>
    <n v="2"/>
    <n v="6"/>
    <n v="100"/>
    <n v="58"/>
    <n v="1027.5"/>
    <n v="1024.0999999999999"/>
    <n v="4"/>
    <n v="1"/>
    <n v="3.4"/>
    <n v="12"/>
    <s v="No"/>
    <n v="0.2"/>
    <s v="No"/>
    <m/>
    <n v="6"/>
  </r>
  <r>
    <x v="646"/>
    <s v="Launceston"/>
    <x v="55"/>
    <x v="78"/>
    <n v="0"/>
    <s v="NA"/>
    <s v="NA"/>
    <s v="E"/>
    <n v="11"/>
    <x v="5"/>
    <x v="15"/>
    <n v="4"/>
    <n v="4"/>
    <n v="92"/>
    <n v="53"/>
    <s v="NA"/>
    <s v="NA"/>
    <s v="NA"/>
    <s v="NA"/>
    <n v="2.7"/>
    <n v="12.8"/>
    <s v="No"/>
    <n v="0"/>
    <s v="No"/>
    <m/>
    <n v="6"/>
  </r>
  <r>
    <x v="647"/>
    <s v="Albury"/>
    <x v="38"/>
    <x v="73"/>
    <n v="0.2"/>
    <s v="NA"/>
    <s v="NA"/>
    <s v="SSE"/>
    <n v="13"/>
    <x v="1"/>
    <x v="6"/>
    <n v="0"/>
    <n v="6"/>
    <n v="89"/>
    <n v="54"/>
    <n v="1026.5999999999999"/>
    <n v="1023.7"/>
    <s v="NA"/>
    <s v="NA"/>
    <n v="3.3"/>
    <n v="13"/>
    <s v="No"/>
    <n v="0"/>
    <s v="No"/>
    <m/>
    <n v="6"/>
  </r>
  <r>
    <x v="648"/>
    <s v="WaggaWagga"/>
    <x v="155"/>
    <x v="39"/>
    <n v="0"/>
    <n v="0.4"/>
    <n v="9.5"/>
    <s v="E"/>
    <n v="13"/>
    <x v="5"/>
    <x v="12"/>
    <n v="9"/>
    <n v="7"/>
    <n v="81"/>
    <n v="54"/>
    <n v="1026.0999999999999"/>
    <n v="1023.2"/>
    <n v="1"/>
    <n v="1"/>
    <n v="4.9000000000000004"/>
    <n v="14.1"/>
    <s v="No"/>
    <n v="0"/>
    <s v="No"/>
    <m/>
    <n v="6"/>
  </r>
  <r>
    <x v="649"/>
    <s v="Dartmoor"/>
    <x v="38"/>
    <x v="39"/>
    <n v="0"/>
    <n v="0.6"/>
    <n v="9.6999999999999993"/>
    <s v="N"/>
    <n v="13"/>
    <x v="1"/>
    <x v="14"/>
    <n v="0"/>
    <n v="2"/>
    <n v="100"/>
    <n v="69"/>
    <n v="1026.4000000000001"/>
    <n v="1023.6"/>
    <s v="NA"/>
    <s v="NA"/>
    <n v="1.1000000000000001"/>
    <n v="14"/>
    <s v="No"/>
    <n v="0.2"/>
    <s v="No"/>
    <m/>
    <n v="6"/>
  </r>
  <r>
    <x v="650"/>
    <s v="Launceston"/>
    <x v="108"/>
    <x v="70"/>
    <n v="0"/>
    <s v="NA"/>
    <s v="NA"/>
    <s v="E"/>
    <n v="9"/>
    <x v="5"/>
    <x v="3"/>
    <n v="4"/>
    <n v="0"/>
    <n v="97"/>
    <n v="59"/>
    <s v="NA"/>
    <s v="NA"/>
    <s v="NA"/>
    <s v="NA"/>
    <n v="1.4"/>
    <n v="14.7"/>
    <s v="No"/>
    <n v="0"/>
    <s v="No"/>
    <m/>
    <n v="6"/>
  </r>
  <r>
    <x v="651"/>
    <s v="Albury"/>
    <x v="130"/>
    <x v="90"/>
    <n v="0"/>
    <s v="NA"/>
    <s v="NA"/>
    <s v="SE"/>
    <n v="13"/>
    <x v="1"/>
    <x v="10"/>
    <n v="0"/>
    <n v="6"/>
    <n v="93"/>
    <n v="63"/>
    <n v="1026"/>
    <n v="1021.1"/>
    <s v="NA"/>
    <n v="4"/>
    <n v="3.4"/>
    <n v="13.8"/>
    <s v="No"/>
    <n v="0"/>
    <s v="No"/>
    <m/>
    <n v="6"/>
  </r>
  <r>
    <x v="652"/>
    <s v="Watsonia"/>
    <x v="75"/>
    <x v="34"/>
    <n v="0"/>
    <n v="0"/>
    <n v="4.3"/>
    <s v="ENE"/>
    <n v="13"/>
    <x v="4"/>
    <x v="9"/>
    <n v="6"/>
    <n v="6"/>
    <n v="100"/>
    <n v="65"/>
    <n v="1024.2"/>
    <n v="1019.8"/>
    <n v="1"/>
    <n v="7"/>
    <n v="3.3"/>
    <n v="12.9"/>
    <s v="No"/>
    <n v="0"/>
    <s v="No"/>
    <m/>
    <n v="5"/>
  </r>
  <r>
    <x v="653"/>
    <s v="Tuggeranong"/>
    <x v="58"/>
    <x v="86"/>
    <n v="0"/>
    <s v="NA"/>
    <s v="NA"/>
    <s v="WNW"/>
    <n v="11"/>
    <x v="1"/>
    <x v="1"/>
    <n v="0"/>
    <n v="6"/>
    <n v="96"/>
    <n v="68"/>
    <n v="1022.9"/>
    <n v="1019.3"/>
    <s v="NA"/>
    <s v="NA"/>
    <n v="2.2000000000000002"/>
    <n v="10.1"/>
    <s v="No"/>
    <n v="0.6"/>
    <s v="No"/>
    <m/>
    <n v="5"/>
  </r>
  <r>
    <x v="654"/>
    <s v="BadgerysCreek"/>
    <x v="19"/>
    <x v="40"/>
    <n v="0"/>
    <s v="NA"/>
    <s v="NA"/>
    <s v="N"/>
    <n v="15"/>
    <x v="1"/>
    <x v="2"/>
    <n v="0"/>
    <n v="7"/>
    <n v="100"/>
    <n v="67"/>
    <n v="1022.9"/>
    <n v="1019"/>
    <s v="NA"/>
    <s v="NA"/>
    <n v="9.1999999999999993"/>
    <n v="15.3"/>
    <s v="No"/>
    <n v="0"/>
    <s v="No"/>
    <m/>
    <n v="5"/>
  </r>
  <r>
    <x v="655"/>
    <s v="Launceston"/>
    <x v="70"/>
    <x v="20"/>
    <n v="0"/>
    <s v="NA"/>
    <s v="NA"/>
    <s v="N"/>
    <n v="13"/>
    <x v="1"/>
    <x v="7"/>
    <n v="0"/>
    <n v="4"/>
    <n v="98"/>
    <n v="83"/>
    <s v="NA"/>
    <s v="NA"/>
    <n v="4"/>
    <n v="8"/>
    <n v="4.5"/>
    <n v="12.6"/>
    <s v="No"/>
    <n v="0.2"/>
    <s v="No"/>
    <m/>
    <n v="5"/>
  </r>
  <r>
    <x v="656"/>
    <s v="Penrith"/>
    <x v="81"/>
    <x v="173"/>
    <n v="0.6"/>
    <s v="NA"/>
    <s v="NA"/>
    <s v="NNE"/>
    <n v="13"/>
    <x v="1"/>
    <x v="11"/>
    <n v="0"/>
    <n v="6"/>
    <n v="85"/>
    <n v="34"/>
    <s v="NA"/>
    <s v="NA"/>
    <s v="NA"/>
    <s v="NA"/>
    <n v="9.6"/>
    <n v="20.100000000000001"/>
    <s v="No"/>
    <n v="0.2"/>
    <s v="No"/>
    <m/>
    <n v="5"/>
  </r>
  <r>
    <x v="657"/>
    <s v="Albury"/>
    <x v="13"/>
    <x v="71"/>
    <n v="0"/>
    <s v="NA"/>
    <s v="NA"/>
    <s v="NNE"/>
    <n v="15"/>
    <x v="3"/>
    <x v="4"/>
    <n v="7"/>
    <n v="6"/>
    <n v="100"/>
    <n v="83"/>
    <n v="1027.3"/>
    <n v="1025.2"/>
    <n v="8"/>
    <n v="7"/>
    <n v="7.6"/>
    <n v="11.1"/>
    <s v="No"/>
    <n v="0.2"/>
    <s v="No"/>
    <m/>
    <n v="5"/>
  </r>
  <r>
    <x v="658"/>
    <s v="Penrith"/>
    <x v="52"/>
    <x v="26"/>
    <n v="0.2"/>
    <s v="NA"/>
    <s v="NA"/>
    <s v="NNE"/>
    <n v="13"/>
    <x v="0"/>
    <x v="3"/>
    <n v="6"/>
    <n v="0"/>
    <n v="85"/>
    <n v="38"/>
    <s v="NA"/>
    <s v="NA"/>
    <s v="NA"/>
    <s v="NA"/>
    <n v="9"/>
    <n v="17.600000000000001"/>
    <s v="No"/>
    <n v="0"/>
    <s v="No"/>
    <m/>
    <n v="5"/>
  </r>
  <r>
    <x v="659"/>
    <s v="Nuriootpa"/>
    <x v="130"/>
    <x v="111"/>
    <n v="1.6"/>
    <n v="2.8"/>
    <n v="6.1"/>
    <s v="SW"/>
    <n v="13"/>
    <x v="9"/>
    <x v="5"/>
    <n v="6"/>
    <n v="6"/>
    <n v="80"/>
    <n v="51"/>
    <n v="1032.7"/>
    <n v="1030.8"/>
    <n v="3"/>
    <n v="6"/>
    <n v="4.3"/>
    <n v="10.4"/>
    <s v="Yes"/>
    <n v="0"/>
    <s v="No"/>
    <m/>
    <n v="5"/>
  </r>
  <r>
    <x v="660"/>
    <s v="Albury"/>
    <x v="129"/>
    <x v="71"/>
    <n v="0.2"/>
    <s v="NA"/>
    <s v="NA"/>
    <s v="SE"/>
    <n v="15"/>
    <x v="1"/>
    <x v="11"/>
    <n v="0"/>
    <n v="9"/>
    <n v="84"/>
    <n v="44"/>
    <n v="1035.5"/>
    <n v="1032.5999999999999"/>
    <s v="NA"/>
    <s v="NA"/>
    <n v="2.6"/>
    <n v="12"/>
    <s v="No"/>
    <n v="0"/>
    <s v="No"/>
    <m/>
    <n v="5"/>
  </r>
  <r>
    <x v="661"/>
    <s v="Albury"/>
    <x v="88"/>
    <x v="93"/>
    <n v="0"/>
    <s v="NA"/>
    <s v="NA"/>
    <s v="NNW"/>
    <n v="13"/>
    <x v="1"/>
    <x v="12"/>
    <n v="0"/>
    <n v="6"/>
    <n v="79"/>
    <n v="48"/>
    <n v="1035.5999999999999"/>
    <n v="1032"/>
    <s v="NA"/>
    <s v="NA"/>
    <n v="3.5"/>
    <n v="12.8"/>
    <s v="No"/>
    <n v="0"/>
    <s v="No"/>
    <m/>
    <n v="5"/>
  </r>
  <r>
    <x v="662"/>
    <s v="Albury"/>
    <x v="56"/>
    <x v="35"/>
    <n v="0.2"/>
    <s v="NA"/>
    <s v="NA"/>
    <s v="ESE"/>
    <n v="11"/>
    <x v="12"/>
    <x v="8"/>
    <n v="2"/>
    <n v="2"/>
    <n v="100"/>
    <n v="81"/>
    <n v="1035"/>
    <n v="1031.5"/>
    <n v="8"/>
    <n v="8"/>
    <n v="3.7"/>
    <n v="10"/>
    <s v="No"/>
    <n v="0"/>
    <s v="No"/>
    <m/>
    <n v="5"/>
  </r>
  <r>
    <x v="663"/>
    <s v="Albury"/>
    <x v="106"/>
    <x v="73"/>
    <n v="0"/>
    <s v="NA"/>
    <s v="NA"/>
    <s v="SSE"/>
    <n v="13"/>
    <x v="4"/>
    <x v="10"/>
    <n v="6"/>
    <n v="7"/>
    <n v="100"/>
    <n v="73"/>
    <n v="1032.5999999999999"/>
    <n v="1030.3"/>
    <n v="8"/>
    <n v="8"/>
    <n v="6.7"/>
    <n v="13"/>
    <s v="No"/>
    <n v="0"/>
    <s v="No"/>
    <m/>
    <n v="5"/>
  </r>
  <r>
    <x v="664"/>
    <s v="WaggaWagga"/>
    <x v="83"/>
    <x v="52"/>
    <n v="0"/>
    <n v="2.6"/>
    <n v="0.7"/>
    <s v="E"/>
    <n v="13"/>
    <x v="5"/>
    <x v="12"/>
    <n v="11"/>
    <n v="7"/>
    <n v="90"/>
    <n v="64"/>
    <n v="1032.5999999999999"/>
    <n v="1030.0999999999999"/>
    <n v="7"/>
    <n v="7"/>
    <n v="6.7"/>
    <n v="13.2"/>
    <s v="No"/>
    <n v="0"/>
    <s v="No"/>
    <m/>
    <n v="5"/>
  </r>
  <r>
    <x v="665"/>
    <s v="BadgerysCreek"/>
    <x v="42"/>
    <x v="144"/>
    <n v="0"/>
    <s v="NA"/>
    <s v="NA"/>
    <s v="ENE"/>
    <n v="13"/>
    <x v="3"/>
    <x v="4"/>
    <n v="2"/>
    <n v="4"/>
    <n v="100"/>
    <n v="37"/>
    <n v="1029.9000000000001"/>
    <n v="1024.4000000000001"/>
    <s v="NA"/>
    <s v="NA"/>
    <n v="8.6"/>
    <n v="20.6"/>
    <s v="No"/>
    <n v="0"/>
    <s v="No"/>
    <m/>
    <n v="5"/>
  </r>
  <r>
    <x v="666"/>
    <s v="Launceston"/>
    <x v="117"/>
    <x v="0"/>
    <n v="0"/>
    <s v="NA"/>
    <s v="NA"/>
    <s v="N"/>
    <n v="13"/>
    <x v="1"/>
    <x v="0"/>
    <n v="0"/>
    <n v="7"/>
    <n v="89"/>
    <n v="53"/>
    <s v="NA"/>
    <s v="NA"/>
    <s v="NA"/>
    <s v="NA"/>
    <n v="4.2"/>
    <n v="14.9"/>
    <s v="No"/>
    <n v="0"/>
    <s v="No"/>
    <m/>
    <n v="5"/>
  </r>
  <r>
    <x v="667"/>
    <s v="Albury"/>
    <x v="117"/>
    <x v="45"/>
    <n v="0"/>
    <s v="NA"/>
    <s v="NA"/>
    <s v="SE"/>
    <n v="13"/>
    <x v="1"/>
    <x v="6"/>
    <n v="0"/>
    <n v="4"/>
    <n v="79"/>
    <n v="48"/>
    <n v="1035.9000000000001"/>
    <n v="1032.8"/>
    <s v="NA"/>
    <s v="NA"/>
    <n v="6.1"/>
    <n v="15.6"/>
    <s v="No"/>
    <n v="0"/>
    <s v="No"/>
    <m/>
    <n v="5"/>
  </r>
  <r>
    <x v="668"/>
    <s v="Albury"/>
    <x v="96"/>
    <x v="43"/>
    <n v="0"/>
    <s v="NA"/>
    <s v="NA"/>
    <s v="E"/>
    <n v="15"/>
    <x v="9"/>
    <x v="5"/>
    <n v="4"/>
    <n v="6"/>
    <n v="87"/>
    <n v="64"/>
    <n v="1022.7"/>
    <n v="1018.1"/>
    <n v="2"/>
    <n v="8"/>
    <n v="7.1"/>
    <n v="15.1"/>
    <s v="No"/>
    <n v="0"/>
    <s v="No"/>
    <m/>
    <n v="5"/>
  </r>
  <r>
    <x v="669"/>
    <s v="Launceston"/>
    <x v="75"/>
    <x v="59"/>
    <n v="0"/>
    <s v="NA"/>
    <s v="NA"/>
    <s v="SSE"/>
    <n v="13"/>
    <x v="7"/>
    <x v="12"/>
    <n v="2"/>
    <n v="4"/>
    <n v="90"/>
    <n v="45"/>
    <s v="NA"/>
    <s v="NA"/>
    <s v="NA"/>
    <s v="NA"/>
    <n v="8.1999999999999993"/>
    <n v="13.7"/>
    <s v="No"/>
    <n v="0"/>
    <s v="No"/>
    <m/>
    <n v="5"/>
  </r>
  <r>
    <x v="670"/>
    <s v="Albury"/>
    <x v="106"/>
    <x v="21"/>
    <n v="0"/>
    <s v="NA"/>
    <s v="NA"/>
    <s v="SSW"/>
    <n v="15"/>
    <x v="1"/>
    <x v="8"/>
    <n v="0"/>
    <n v="9"/>
    <n v="75"/>
    <n v="57"/>
    <n v="1026.5999999999999"/>
    <n v="1024.8"/>
    <s v="NA"/>
    <s v="NA"/>
    <n v="7.6"/>
    <n v="15.3"/>
    <s v="No"/>
    <n v="0"/>
    <s v="No"/>
    <m/>
    <n v="5"/>
  </r>
  <r>
    <x v="671"/>
    <s v="Launceston"/>
    <x v="96"/>
    <x v="68"/>
    <n v="0"/>
    <s v="NA"/>
    <s v="NA"/>
    <s v="E"/>
    <n v="13"/>
    <x v="7"/>
    <x v="15"/>
    <n v="6"/>
    <n v="4"/>
    <n v="85"/>
    <n v="55"/>
    <s v="NA"/>
    <s v="NA"/>
    <s v="NA"/>
    <s v="NA"/>
    <n v="6.3"/>
    <n v="14.6"/>
    <s v="No"/>
    <n v="0"/>
    <s v="No"/>
    <m/>
    <n v="5"/>
  </r>
  <r>
    <x v="672"/>
    <s v="Albury"/>
    <x v="9"/>
    <x v="62"/>
    <n v="0"/>
    <s v="NA"/>
    <s v="NA"/>
    <s v="SSE"/>
    <n v="15"/>
    <x v="8"/>
    <x v="5"/>
    <n v="4"/>
    <n v="7"/>
    <n v="77"/>
    <n v="46"/>
    <n v="1032.5999999999999"/>
    <n v="1028.5"/>
    <s v="NA"/>
    <s v="NA"/>
    <n v="9.1999999999999993"/>
    <n v="17.8"/>
    <s v="No"/>
    <n v="0"/>
    <s v="No"/>
    <m/>
    <n v="5"/>
  </r>
  <r>
    <x v="673"/>
    <s v="Albury"/>
    <x v="106"/>
    <x v="69"/>
    <n v="0"/>
    <s v="NA"/>
    <s v="NA"/>
    <s v="SE"/>
    <n v="13"/>
    <x v="4"/>
    <x v="11"/>
    <n v="4"/>
    <n v="9"/>
    <n v="100"/>
    <n v="47"/>
    <n v="1027.3"/>
    <n v="1024.0999999999999"/>
    <n v="8"/>
    <n v="7"/>
    <n v="6.8"/>
    <n v="15.2"/>
    <s v="No"/>
    <n v="0"/>
    <s v="No"/>
    <m/>
    <n v="5"/>
  </r>
  <r>
    <x v="674"/>
    <s v="Launceston"/>
    <x v="84"/>
    <x v="149"/>
    <n v="3.6"/>
    <s v="NA"/>
    <s v="NA"/>
    <s v="ENE"/>
    <n v="13"/>
    <x v="6"/>
    <x v="15"/>
    <n v="6"/>
    <n v="4"/>
    <n v="91"/>
    <n v="71"/>
    <s v="NA"/>
    <s v="NA"/>
    <s v="NA"/>
    <n v="8"/>
    <n v="8.3000000000000007"/>
    <n v="15.9"/>
    <s v="Yes"/>
    <n v="0"/>
    <s v="No"/>
    <m/>
    <n v="5"/>
  </r>
  <r>
    <x v="675"/>
    <s v="Albury"/>
    <x v="80"/>
    <x v="61"/>
    <n v="0"/>
    <s v="NA"/>
    <s v="NA"/>
    <s v="E"/>
    <n v="15"/>
    <x v="1"/>
    <x v="6"/>
    <n v="0"/>
    <n v="9"/>
    <n v="72"/>
    <n v="43"/>
    <n v="1028.2"/>
    <n v="1025.5"/>
    <s v="NA"/>
    <s v="NA"/>
    <n v="11.6"/>
    <n v="18.8"/>
    <s v="No"/>
    <n v="0"/>
    <s v="No"/>
    <m/>
    <n v="5"/>
  </r>
  <r>
    <x v="676"/>
    <s v="Penrith"/>
    <x v="107"/>
    <x v="146"/>
    <n v="0"/>
    <s v="NA"/>
    <s v="NA"/>
    <s v="SSW"/>
    <n v="13"/>
    <x v="0"/>
    <x v="14"/>
    <n v="4"/>
    <n v="7"/>
    <n v="58"/>
    <n v="35"/>
    <s v="NA"/>
    <s v="NA"/>
    <s v="NA"/>
    <s v="NA"/>
    <n v="16"/>
    <n v="21.7"/>
    <s v="No"/>
    <n v="0.2"/>
    <s v="No"/>
    <m/>
    <n v="5"/>
  </r>
  <r>
    <x v="677"/>
    <s v="Katherine"/>
    <x v="180"/>
    <x v="174"/>
    <n v="0"/>
    <n v="8"/>
    <s v="NA"/>
    <s v="NNW"/>
    <n v="7"/>
    <x v="1"/>
    <x v="3"/>
    <n v="0"/>
    <n v="0"/>
    <n v="74"/>
    <n v="42"/>
    <n v="1009.7"/>
    <n v="1004.1"/>
    <n v="6"/>
    <n v="4"/>
    <n v="30.1"/>
    <n v="37.5"/>
    <s v="No"/>
    <n v="0"/>
    <s v="No"/>
    <m/>
    <n v="5"/>
  </r>
  <r>
    <x v="678"/>
    <s v="Brisbane"/>
    <x v="181"/>
    <x v="175"/>
    <n v="22.4"/>
    <n v="0.2"/>
    <n v="0.3"/>
    <s v="WSW"/>
    <n v="13"/>
    <x v="11"/>
    <x v="13"/>
    <n v="2"/>
    <n v="4"/>
    <n v="95"/>
    <n v="74"/>
    <n v="1014.8"/>
    <n v="1011.4"/>
    <n v="8"/>
    <n v="7"/>
    <n v="21.1"/>
    <n v="26"/>
    <s v="Yes"/>
    <n v="6"/>
    <s v="Yes"/>
    <m/>
    <n v="5"/>
  </r>
  <r>
    <x v="679"/>
    <s v="Penrith"/>
    <x v="182"/>
    <x v="176"/>
    <n v="7.6"/>
    <s v="NA"/>
    <s v="NA"/>
    <s v="NNE"/>
    <n v="11"/>
    <x v="13"/>
    <x v="11"/>
    <n v="2"/>
    <n v="4"/>
    <n v="98"/>
    <n v="83"/>
    <s v="NA"/>
    <s v="NA"/>
    <s v="NA"/>
    <s v="NA"/>
    <n v="19.2"/>
    <n v="21.8"/>
    <s v="Yes"/>
    <n v="0.4"/>
    <s v="No"/>
    <m/>
    <n v="5"/>
  </r>
  <r>
    <x v="680"/>
    <s v="Tuggeranong"/>
    <x v="183"/>
    <x v="28"/>
    <n v="1.6"/>
    <s v="NA"/>
    <s v="NA"/>
    <s v="ESE"/>
    <n v="13"/>
    <x v="10"/>
    <x v="2"/>
    <n v="6"/>
    <n v="7"/>
    <n v="98"/>
    <n v="99"/>
    <n v="1025"/>
    <n v="1020.9"/>
    <s v="NA"/>
    <s v="NA"/>
    <n v="13.8"/>
    <n v="15.8"/>
    <s v="Yes"/>
    <n v="7.2"/>
    <s v="Yes"/>
    <m/>
    <n v="5"/>
  </r>
  <r>
    <x v="681"/>
    <s v="Watsonia"/>
    <x v="124"/>
    <x v="95"/>
    <n v="0"/>
    <n v="3.2"/>
    <n v="1.4"/>
    <s v="NW"/>
    <n v="13"/>
    <x v="7"/>
    <x v="15"/>
    <n v="4"/>
    <n v="6"/>
    <n v="98"/>
    <n v="75"/>
    <n v="1024.3"/>
    <n v="1018.6"/>
    <n v="7"/>
    <n v="7"/>
    <n v="9.6999999999999993"/>
    <n v="15"/>
    <s v="No"/>
    <n v="4.5999999999999996"/>
    <s v="Yes"/>
    <m/>
    <n v="5"/>
  </r>
  <r>
    <x v="682"/>
    <s v="BadgerysCreek"/>
    <x v="182"/>
    <x v="145"/>
    <n v="2.6"/>
    <s v="NA"/>
    <s v="NA"/>
    <s v="NNE"/>
    <n v="15"/>
    <x v="1"/>
    <x v="4"/>
    <n v="0"/>
    <n v="2"/>
    <n v="97"/>
    <n v="93"/>
    <n v="1024.8"/>
    <n v="1021.1"/>
    <s v="NA"/>
    <s v="NA"/>
    <n v="18.899999999999999"/>
    <n v="20.7"/>
    <s v="Yes"/>
    <n v="3.4"/>
    <s v="Yes"/>
    <m/>
    <n v="5"/>
  </r>
  <r>
    <x v="683"/>
    <s v="Launceston"/>
    <x v="117"/>
    <x v="149"/>
    <n v="0"/>
    <s v="NA"/>
    <s v="NA"/>
    <s v="N"/>
    <n v="13"/>
    <x v="4"/>
    <x v="14"/>
    <n v="2"/>
    <n v="6"/>
    <n v="75"/>
    <n v="30"/>
    <s v="NA"/>
    <s v="NA"/>
    <s v="NA"/>
    <s v="NA"/>
    <n v="5"/>
    <n v="16.600000000000001"/>
    <s v="No"/>
    <n v="0"/>
    <s v="No"/>
    <m/>
    <n v="4"/>
  </r>
  <r>
    <x v="684"/>
    <s v="Launceston"/>
    <x v="18"/>
    <x v="6"/>
    <n v="0"/>
    <s v="NA"/>
    <s v="NA"/>
    <s v="E"/>
    <n v="13"/>
    <x v="1"/>
    <x v="3"/>
    <n v="0"/>
    <n v="0"/>
    <n v="79"/>
    <n v="43"/>
    <s v="NA"/>
    <s v="NA"/>
    <s v="NA"/>
    <s v="NA"/>
    <n v="7.7"/>
    <n v="18.600000000000001"/>
    <s v="No"/>
    <n v="0"/>
    <s v="No"/>
    <m/>
    <n v="4"/>
  </r>
  <r>
    <x v="685"/>
    <s v="Albury"/>
    <x v="175"/>
    <x v="63"/>
    <n v="0"/>
    <s v="NA"/>
    <s v="NA"/>
    <s v="S"/>
    <n v="11"/>
    <x v="1"/>
    <x v="5"/>
    <n v="0"/>
    <n v="7"/>
    <n v="84"/>
    <n v="60"/>
    <n v="1022.5"/>
    <n v="1017.6"/>
    <s v="NA"/>
    <n v="7"/>
    <n v="11.7"/>
    <n v="20.100000000000001"/>
    <s v="No"/>
    <n v="0"/>
    <s v="No"/>
    <m/>
    <n v="4"/>
  </r>
  <r>
    <x v="686"/>
    <s v="Penrith"/>
    <x v="167"/>
    <x v="124"/>
    <n v="0"/>
    <s v="NA"/>
    <s v="NA"/>
    <s v="N"/>
    <n v="13"/>
    <x v="1"/>
    <x v="2"/>
    <n v="0"/>
    <n v="6"/>
    <n v="72"/>
    <n v="59"/>
    <s v="NA"/>
    <s v="NA"/>
    <s v="NA"/>
    <s v="NA"/>
    <n v="19"/>
    <n v="22.4"/>
    <s v="No"/>
    <n v="0.2"/>
    <s v="No"/>
    <m/>
    <n v="4"/>
  </r>
  <r>
    <x v="687"/>
    <s v="Albury"/>
    <x v="132"/>
    <x v="58"/>
    <n v="0"/>
    <s v="NA"/>
    <s v="NA"/>
    <s v="SSE"/>
    <n v="15"/>
    <x v="8"/>
    <x v="5"/>
    <n v="2"/>
    <n v="6"/>
    <n v="100"/>
    <n v="53"/>
    <n v="1034.4000000000001"/>
    <n v="1031.9000000000001"/>
    <n v="8"/>
    <s v="NA"/>
    <n v="6"/>
    <n v="17"/>
    <s v="No"/>
    <n v="0"/>
    <s v="No"/>
    <m/>
    <n v="4"/>
  </r>
  <r>
    <x v="688"/>
    <s v="Penrith"/>
    <x v="74"/>
    <x v="173"/>
    <n v="0"/>
    <s v="NA"/>
    <s v="NA"/>
    <s v="S"/>
    <n v="11"/>
    <x v="13"/>
    <x v="0"/>
    <n v="4"/>
    <n v="6"/>
    <n v="92"/>
    <n v="55"/>
    <s v="NA"/>
    <s v="NA"/>
    <s v="NA"/>
    <s v="NA"/>
    <n v="12.7"/>
    <n v="18.899999999999999"/>
    <s v="No"/>
    <n v="0"/>
    <s v="No"/>
    <m/>
    <n v="4"/>
  </r>
  <r>
    <x v="689"/>
    <s v="Tuggeranong"/>
    <x v="89"/>
    <x v="134"/>
    <n v="0"/>
    <s v="NA"/>
    <s v="NA"/>
    <s v="NW"/>
    <n v="13"/>
    <x v="14"/>
    <x v="0"/>
    <n v="4"/>
    <n v="4"/>
    <n v="88"/>
    <n v="38"/>
    <n v="1037.0999999999999"/>
    <n v="1032.3"/>
    <s v="NA"/>
    <s v="NA"/>
    <n v="4.3"/>
    <n v="17"/>
    <s v="No"/>
    <n v="0"/>
    <s v="No"/>
    <m/>
    <n v="4"/>
  </r>
  <r>
    <x v="690"/>
    <s v="BadgerysCreek"/>
    <x v="178"/>
    <x v="100"/>
    <n v="0"/>
    <s v="NA"/>
    <s v="NA"/>
    <s v="SW"/>
    <n v="15"/>
    <x v="11"/>
    <x v="11"/>
    <n v="11"/>
    <n v="4"/>
    <n v="91"/>
    <n v="64"/>
    <n v="1035.7"/>
    <n v="1032"/>
    <s v="NA"/>
    <s v="NA"/>
    <n v="12"/>
    <n v="18.899999999999999"/>
    <s v="No"/>
    <n v="0"/>
    <s v="No"/>
    <m/>
    <n v="4"/>
  </r>
  <r>
    <x v="691"/>
    <s v="Albury"/>
    <x v="132"/>
    <x v="102"/>
    <n v="0"/>
    <s v="NA"/>
    <s v="NA"/>
    <s v="NE"/>
    <n v="13"/>
    <x v="1"/>
    <x v="11"/>
    <n v="0"/>
    <n v="4"/>
    <n v="99"/>
    <n v="47"/>
    <n v="1031.8"/>
    <n v="1025.8"/>
    <s v="NA"/>
    <s v="NA"/>
    <n v="6.6"/>
    <n v="18.5"/>
    <s v="No"/>
    <n v="3.4"/>
    <s v="Yes"/>
    <m/>
    <n v="4"/>
  </r>
  <r>
    <x v="692"/>
    <s v="Richmond"/>
    <x v="104"/>
    <x v="58"/>
    <n v="0"/>
    <s v="NA"/>
    <s v="NA"/>
    <s v="N"/>
    <n v="13"/>
    <x v="1"/>
    <x v="14"/>
    <n v="0"/>
    <n v="7"/>
    <n v="95"/>
    <n v="82"/>
    <n v="1031.9000000000001"/>
    <n v="1027.4000000000001"/>
    <n v="8"/>
    <n v="8"/>
    <n v="12.3"/>
    <n v="17.399999999999999"/>
    <s v="No"/>
    <n v="0.2"/>
    <s v="No"/>
    <m/>
    <n v="4"/>
  </r>
  <r>
    <x v="693"/>
    <s v="Brisbane"/>
    <x v="167"/>
    <x v="32"/>
    <n v="0.8"/>
    <n v="3.2"/>
    <n v="2.9"/>
    <s v="SSW"/>
    <n v="13"/>
    <x v="12"/>
    <x v="2"/>
    <n v="6"/>
    <n v="2"/>
    <n v="78"/>
    <n v="77"/>
    <n v="1022.6"/>
    <n v="1018.9"/>
    <n v="6"/>
    <n v="6"/>
    <n v="19.3"/>
    <n v="21.7"/>
    <s v="No"/>
    <n v="0"/>
    <s v="No"/>
    <m/>
    <n v="4"/>
  </r>
  <r>
    <x v="694"/>
    <s v="Launceston"/>
    <x v="36"/>
    <x v="41"/>
    <n v="0"/>
    <s v="NA"/>
    <s v="NA"/>
    <s v="E"/>
    <n v="11"/>
    <x v="7"/>
    <x v="3"/>
    <n v="4"/>
    <n v="0"/>
    <n v="95"/>
    <n v="38"/>
    <s v="NA"/>
    <s v="NA"/>
    <s v="NA"/>
    <s v="NA"/>
    <n v="0.9"/>
    <n v="14.4"/>
    <s v="No"/>
    <n v="0"/>
    <s v="No"/>
    <m/>
    <n v="4"/>
  </r>
  <r>
    <x v="695"/>
    <s v="Albury"/>
    <x v="18"/>
    <x v="37"/>
    <n v="0"/>
    <s v="NA"/>
    <s v="NA"/>
    <s v="NNW"/>
    <n v="13"/>
    <x v="10"/>
    <x v="15"/>
    <n v="4"/>
    <n v="4"/>
    <n v="82"/>
    <n v="49"/>
    <n v="1031.8"/>
    <n v="1029.4000000000001"/>
    <s v="NA"/>
    <s v="NA"/>
    <n v="6.1"/>
    <n v="16.5"/>
    <s v="No"/>
    <n v="0"/>
    <s v="No"/>
    <m/>
    <n v="4"/>
  </r>
  <r>
    <x v="696"/>
    <s v="Penrith"/>
    <x v="53"/>
    <x v="115"/>
    <n v="0.2"/>
    <s v="NA"/>
    <s v="NA"/>
    <s v="NE"/>
    <n v="11"/>
    <x v="1"/>
    <x v="0"/>
    <n v="0"/>
    <n v="2"/>
    <n v="98"/>
    <n v="34"/>
    <s v="NA"/>
    <s v="NA"/>
    <s v="NA"/>
    <s v="NA"/>
    <n v="10.1"/>
    <n v="19.7"/>
    <s v="No"/>
    <n v="0"/>
    <s v="No"/>
    <m/>
    <n v="4"/>
  </r>
  <r>
    <x v="697"/>
    <s v="Albury"/>
    <x v="114"/>
    <x v="79"/>
    <n v="0"/>
    <s v="NA"/>
    <s v="NA"/>
    <s v="SE"/>
    <n v="13"/>
    <x v="1"/>
    <x v="11"/>
    <n v="0"/>
    <n v="9"/>
    <n v="99"/>
    <n v="65"/>
    <n v="1033.3"/>
    <n v="1030.5999999999999"/>
    <s v="NA"/>
    <n v="1"/>
    <n v="3.5"/>
    <n v="13.3"/>
    <s v="No"/>
    <n v="0"/>
    <s v="No"/>
    <m/>
    <n v="4"/>
  </r>
  <r>
    <x v="698"/>
    <s v="Tuggeranong"/>
    <x v="92"/>
    <x v="43"/>
    <n v="0"/>
    <s v="NA"/>
    <s v="NA"/>
    <s v="N"/>
    <n v="13"/>
    <x v="1"/>
    <x v="15"/>
    <n v="0"/>
    <n v="6"/>
    <n v="82"/>
    <n v="39"/>
    <n v="1033.3"/>
    <n v="1030.8"/>
    <s v="NA"/>
    <s v="NA"/>
    <n v="1.5"/>
    <n v="15.1"/>
    <s v="No"/>
    <n v="0"/>
    <s v="No"/>
    <m/>
    <n v="4"/>
  </r>
  <r>
    <x v="699"/>
    <s v="BadgerysCreek"/>
    <x v="152"/>
    <x v="7"/>
    <n v="0"/>
    <s v="NA"/>
    <s v="NA"/>
    <s v="SW"/>
    <n v="15"/>
    <x v="10"/>
    <x v="8"/>
    <n v="9"/>
    <n v="2"/>
    <n v="82"/>
    <n v="38"/>
    <n v="1032.5"/>
    <n v="1030.5999999999999"/>
    <s v="NA"/>
    <s v="NA"/>
    <n v="10.5"/>
    <n v="18.7"/>
    <s v="No"/>
    <n v="0"/>
    <s v="No"/>
    <m/>
    <n v="4"/>
  </r>
  <r>
    <x v="700"/>
    <s v="Penrith"/>
    <x v="110"/>
    <x v="9"/>
    <n v="0"/>
    <s v="NA"/>
    <s v="NA"/>
    <s v="S"/>
    <n v="7"/>
    <x v="0"/>
    <x v="3"/>
    <n v="4"/>
    <n v="0"/>
    <n v="98"/>
    <n v="61"/>
    <s v="NA"/>
    <s v="NA"/>
    <s v="NA"/>
    <s v="NA"/>
    <n v="10.199999999999999"/>
    <n v="15.9"/>
    <s v="No"/>
    <n v="0.2"/>
    <s v="No"/>
    <m/>
    <n v="4"/>
  </r>
  <r>
    <x v="701"/>
    <s v="BadgerysCreek"/>
    <x v="52"/>
    <x v="74"/>
    <n v="0"/>
    <s v="NA"/>
    <s v="NA"/>
    <s v="SW"/>
    <n v="11"/>
    <x v="10"/>
    <x v="14"/>
    <n v="2"/>
    <n v="2"/>
    <n v="100"/>
    <n v="58"/>
    <n v="1032.4000000000001"/>
    <n v="1028.5"/>
    <s v="NA"/>
    <s v="NA"/>
    <n v="10.1"/>
    <n v="17.100000000000001"/>
    <s v="No"/>
    <n v="0.2"/>
    <s v="No"/>
    <m/>
    <n v="4"/>
  </r>
  <r>
    <x v="702"/>
    <s v="Richmond"/>
    <x v="133"/>
    <x v="68"/>
    <n v="0"/>
    <s v="NA"/>
    <s v="NA"/>
    <s v="SW"/>
    <n v="13"/>
    <x v="14"/>
    <x v="16"/>
    <n v="4"/>
    <n v="7"/>
    <n v="98"/>
    <n v="68"/>
    <n v="1032.5999999999999"/>
    <n v="1028.5999999999999"/>
    <n v="5"/>
    <s v="NA"/>
    <n v="8.8000000000000007"/>
    <n v="16.3"/>
    <s v="No"/>
    <n v="0.2"/>
    <s v="No"/>
    <m/>
    <n v="4"/>
  </r>
  <r>
    <x v="703"/>
    <s v="Albury"/>
    <x v="9"/>
    <x v="99"/>
    <n v="0"/>
    <s v="NA"/>
    <s v="NA"/>
    <s v="ESE"/>
    <n v="15"/>
    <x v="1"/>
    <x v="6"/>
    <n v="0"/>
    <n v="7"/>
    <n v="96"/>
    <n v="58"/>
    <n v="1033.0999999999999"/>
    <n v="1029.9000000000001"/>
    <s v="NA"/>
    <n v="8"/>
    <n v="6.9"/>
    <n v="14.2"/>
    <s v="No"/>
    <n v="0"/>
    <s v="No"/>
    <m/>
    <n v="4"/>
  </r>
  <r>
    <x v="704"/>
    <s v="Richmond"/>
    <x v="6"/>
    <x v="66"/>
    <n v="0.2"/>
    <s v="NA"/>
    <s v="NA"/>
    <s v="NNE"/>
    <n v="11"/>
    <x v="1"/>
    <x v="2"/>
    <n v="0"/>
    <n v="2"/>
    <n v="98"/>
    <n v="63"/>
    <n v="1030.5999999999999"/>
    <n v="1026.7"/>
    <n v="8"/>
    <n v="2"/>
    <n v="7.3"/>
    <n v="16.600000000000001"/>
    <s v="No"/>
    <n v="0.2"/>
    <s v="No"/>
    <m/>
    <n v="4"/>
  </r>
  <r>
    <x v="705"/>
    <s v="Albury"/>
    <x v="106"/>
    <x v="73"/>
    <n v="0"/>
    <s v="NA"/>
    <s v="NA"/>
    <s v="ESE"/>
    <n v="13"/>
    <x v="1"/>
    <x v="11"/>
    <n v="0"/>
    <n v="2"/>
    <n v="77"/>
    <n v="68"/>
    <n v="1030.9000000000001"/>
    <n v="1026.9000000000001"/>
    <s v="NA"/>
    <n v="8"/>
    <n v="6.9"/>
    <n v="13.2"/>
    <s v="No"/>
    <n v="0.2"/>
    <s v="No"/>
    <m/>
    <n v="4"/>
  </r>
  <r>
    <x v="706"/>
    <s v="Penrith"/>
    <x v="82"/>
    <x v="33"/>
    <n v="0.2"/>
    <s v="NA"/>
    <s v="NA"/>
    <s v="N"/>
    <n v="13"/>
    <x v="0"/>
    <x v="0"/>
    <n v="4"/>
    <n v="4"/>
    <n v="98"/>
    <n v="58"/>
    <s v="NA"/>
    <s v="NA"/>
    <s v="NA"/>
    <s v="NA"/>
    <n v="8.3000000000000007"/>
    <n v="17.100000000000001"/>
    <s v="No"/>
    <n v="0"/>
    <s v="No"/>
    <m/>
    <n v="4"/>
  </r>
  <r>
    <x v="707"/>
    <s v="Launceston"/>
    <x v="70"/>
    <x v="19"/>
    <n v="0"/>
    <s v="NA"/>
    <s v="NA"/>
    <s v="NW"/>
    <n v="13"/>
    <x v="4"/>
    <x v="15"/>
    <n v="6"/>
    <n v="7"/>
    <n v="99"/>
    <n v="66"/>
    <s v="NA"/>
    <s v="NA"/>
    <n v="8"/>
    <s v="NA"/>
    <n v="5.3"/>
    <n v="15.8"/>
    <s v="No"/>
    <n v="0"/>
    <s v="No"/>
    <m/>
    <n v="4"/>
  </r>
  <r>
    <x v="708"/>
    <s v="BadgerysCreek"/>
    <x v="7"/>
    <x v="134"/>
    <n v="0.2"/>
    <s v="NA"/>
    <s v="NA"/>
    <s v="SW"/>
    <n v="15"/>
    <x v="11"/>
    <x v="3"/>
    <n v="7"/>
    <n v="0"/>
    <n v="81"/>
    <n v="61"/>
    <n v="1030"/>
    <n v="1026.5999999999999"/>
    <s v="NA"/>
    <s v="NA"/>
    <n v="10"/>
    <n v="16.399999999999999"/>
    <s v="No"/>
    <n v="0"/>
    <s v="No"/>
    <m/>
    <n v="4"/>
  </r>
  <r>
    <x v="709"/>
    <s v="BadgerysCreek"/>
    <x v="150"/>
    <x v="115"/>
    <n v="0"/>
    <s v="NA"/>
    <s v="NA"/>
    <s v="N"/>
    <n v="13"/>
    <x v="13"/>
    <x v="2"/>
    <n v="6"/>
    <n v="7"/>
    <n v="82"/>
    <n v="50"/>
    <n v="1025.4000000000001"/>
    <n v="1021.8"/>
    <s v="NA"/>
    <s v="NA"/>
    <n v="11.8"/>
    <n v="18.8"/>
    <s v="No"/>
    <n v="0"/>
    <s v="No"/>
    <m/>
    <n v="4"/>
  </r>
  <r>
    <x v="710"/>
    <s v="Sale"/>
    <x v="60"/>
    <x v="29"/>
    <n v="0"/>
    <s v="NA"/>
    <s v="NA"/>
    <s v="SW"/>
    <n v="13"/>
    <x v="1"/>
    <x v="3"/>
    <n v="0"/>
    <n v="0"/>
    <n v="99"/>
    <n v="71"/>
    <n v="1022.2"/>
    <n v="1018.5"/>
    <n v="8"/>
    <n v="8"/>
    <n v="8.6"/>
    <n v="16.8"/>
    <s v="No"/>
    <n v="0"/>
    <s v="No"/>
    <m/>
    <n v="4"/>
  </r>
  <r>
    <x v="711"/>
    <s v="Penrith"/>
    <x v="175"/>
    <x v="115"/>
    <n v="0"/>
    <s v="NA"/>
    <s v="NA"/>
    <s v="NNW"/>
    <n v="11"/>
    <x v="14"/>
    <x v="3"/>
    <n v="2"/>
    <n v="0"/>
    <n v="91"/>
    <n v="56"/>
    <s v="NA"/>
    <s v="NA"/>
    <s v="NA"/>
    <s v="NA"/>
    <n v="11.7"/>
    <n v="18.8"/>
    <s v="No"/>
    <n v="0.2"/>
    <s v="No"/>
    <m/>
    <n v="4"/>
  </r>
  <r>
    <x v="712"/>
    <s v="Penrith"/>
    <x v="184"/>
    <x v="30"/>
    <n v="0"/>
    <s v="NA"/>
    <s v="NA"/>
    <s v="SE"/>
    <n v="13"/>
    <x v="7"/>
    <x v="12"/>
    <n v="2"/>
    <n v="4"/>
    <n v="95"/>
    <n v="75"/>
    <s v="NA"/>
    <s v="NA"/>
    <s v="NA"/>
    <s v="NA"/>
    <n v="10.7"/>
    <n v="14.8"/>
    <s v="No"/>
    <n v="2"/>
    <s v="Yes"/>
    <m/>
    <n v="4"/>
  </r>
  <r>
    <x v="713"/>
    <s v="Witchcliffe"/>
    <x v="60"/>
    <x v="62"/>
    <n v="0"/>
    <s v="NA"/>
    <s v="NA"/>
    <s v="N"/>
    <n v="13"/>
    <x v="1"/>
    <x v="5"/>
    <n v="0"/>
    <n v="7"/>
    <n v="100"/>
    <n v="56"/>
    <n v="1027.9000000000001"/>
    <n v="1025"/>
    <s v="NA"/>
    <s v="NA"/>
    <n v="8.6999999999999993"/>
    <n v="17.100000000000001"/>
    <s v="No"/>
    <n v="0"/>
    <s v="No"/>
    <m/>
    <n v="3"/>
  </r>
  <r>
    <x v="714"/>
    <s v="Albury"/>
    <x v="119"/>
    <x v="172"/>
    <n v="0"/>
    <s v="NA"/>
    <s v="NA"/>
    <s v="SSW"/>
    <n v="15"/>
    <x v="5"/>
    <x v="14"/>
    <n v="4"/>
    <n v="2"/>
    <n v="83"/>
    <n v="48"/>
    <n v="1028.3"/>
    <n v="1025.3"/>
    <s v="NA"/>
    <s v="NA"/>
    <n v="3.2"/>
    <n v="11.9"/>
    <s v="No"/>
    <n v="0"/>
    <s v="No"/>
    <m/>
    <n v="3"/>
  </r>
  <r>
    <x v="715"/>
    <s v="Launceston"/>
    <x v="89"/>
    <x v="88"/>
    <n v="0"/>
    <s v="NA"/>
    <s v="NA"/>
    <s v="E"/>
    <n v="9"/>
    <x v="1"/>
    <x v="1"/>
    <n v="0"/>
    <n v="2"/>
    <n v="96"/>
    <n v="68"/>
    <s v="NA"/>
    <s v="NA"/>
    <s v="NA"/>
    <n v="2"/>
    <n v="1"/>
    <n v="9.6"/>
    <s v="No"/>
    <n v="0"/>
    <s v="No"/>
    <m/>
    <n v="3"/>
  </r>
  <r>
    <x v="716"/>
    <s v="Penrith"/>
    <x v="106"/>
    <x v="29"/>
    <n v="0"/>
    <s v="NA"/>
    <s v="NA"/>
    <s v="SSE"/>
    <n v="13"/>
    <x v="16"/>
    <x v="8"/>
    <n v="2"/>
    <n v="4"/>
    <n v="90"/>
    <n v="39"/>
    <s v="NA"/>
    <s v="NA"/>
    <s v="NA"/>
    <s v="NA"/>
    <n v="7.2"/>
    <n v="16.600000000000001"/>
    <s v="No"/>
    <n v="0.2"/>
    <s v="No"/>
    <m/>
    <n v="3"/>
  </r>
  <r>
    <x v="717"/>
    <s v="Watsonia"/>
    <x v="27"/>
    <x v="96"/>
    <n v="0.6"/>
    <n v="0"/>
    <n v="2"/>
    <s v="WSW"/>
    <n v="13"/>
    <x v="9"/>
    <x v="3"/>
    <n v="6"/>
    <n v="0"/>
    <n v="100"/>
    <n v="63"/>
    <n v="1025.0999999999999"/>
    <n v="1023"/>
    <n v="7"/>
    <n v="7"/>
    <n v="7.2"/>
    <n v="11.6"/>
    <s v="No"/>
    <n v="0"/>
    <s v="No"/>
    <m/>
    <n v="3"/>
  </r>
  <r>
    <x v="718"/>
    <s v="Launceston"/>
    <x v="89"/>
    <x v="177"/>
    <n v="0"/>
    <s v="NA"/>
    <s v="NA"/>
    <s v="ESE"/>
    <n v="11"/>
    <x v="7"/>
    <x v="10"/>
    <n v="4"/>
    <n v="2"/>
    <n v="97"/>
    <n v="72"/>
    <s v="NA"/>
    <s v="NA"/>
    <n v="7"/>
    <n v="8"/>
    <n v="-0.8"/>
    <n v="10"/>
    <s v="No"/>
    <n v="0"/>
    <s v="No"/>
    <m/>
    <n v="3"/>
  </r>
  <r>
    <x v="719"/>
    <s v="Launceston"/>
    <x v="130"/>
    <x v="27"/>
    <n v="0"/>
    <s v="NA"/>
    <s v="NA"/>
    <s v="NNW"/>
    <n v="13"/>
    <x v="1"/>
    <x v="0"/>
    <n v="0"/>
    <n v="6"/>
    <n v="99"/>
    <n v="76"/>
    <s v="NA"/>
    <s v="NA"/>
    <s v="NA"/>
    <n v="8"/>
    <n v="1.6"/>
    <n v="10.8"/>
    <s v="No"/>
    <n v="0"/>
    <s v="No"/>
    <m/>
    <n v="3"/>
  </r>
  <r>
    <x v="720"/>
    <s v="Penrith"/>
    <x v="67"/>
    <x v="123"/>
    <n v="0"/>
    <s v="NA"/>
    <s v="NA"/>
    <s v="NNE"/>
    <n v="13"/>
    <x v="1"/>
    <x v="2"/>
    <n v="0"/>
    <n v="6"/>
    <n v="98"/>
    <n v="46"/>
    <s v="NA"/>
    <s v="NA"/>
    <s v="NA"/>
    <s v="NA"/>
    <n v="7.4"/>
    <n v="19.5"/>
    <s v="No"/>
    <n v="0.2"/>
    <s v="No"/>
    <m/>
    <n v="3"/>
  </r>
  <r>
    <x v="721"/>
    <s v="WaggaWagga"/>
    <x v="148"/>
    <x v="27"/>
    <n v="0.2"/>
    <n v="1.2"/>
    <n v="7.5"/>
    <s v="ENE"/>
    <n v="13"/>
    <x v="1"/>
    <x v="7"/>
    <n v="0"/>
    <n v="6"/>
    <n v="94"/>
    <n v="62"/>
    <n v="1031"/>
    <n v="1029.2"/>
    <n v="7"/>
    <n v="3"/>
    <n v="2.6"/>
    <n v="12.5"/>
    <s v="No"/>
    <n v="0"/>
    <s v="No"/>
    <m/>
    <n v="3"/>
  </r>
  <r>
    <x v="722"/>
    <s v="Albury"/>
    <x v="132"/>
    <x v="154"/>
    <n v="0"/>
    <s v="NA"/>
    <s v="NA"/>
    <s v="E"/>
    <n v="15"/>
    <x v="7"/>
    <x v="11"/>
    <n v="7"/>
    <n v="7"/>
    <n v="100"/>
    <n v="81"/>
    <n v="1030.4000000000001"/>
    <n v="1026.2"/>
    <n v="8"/>
    <n v="6"/>
    <n v="5"/>
    <n v="10.6"/>
    <s v="No"/>
    <n v="0.2"/>
    <s v="No"/>
    <m/>
    <n v="3"/>
  </r>
  <r>
    <x v="723"/>
    <s v="BadgerysCreek"/>
    <x v="9"/>
    <x v="115"/>
    <n v="0"/>
    <s v="NA"/>
    <s v="NA"/>
    <s v="N"/>
    <n v="15"/>
    <x v="1"/>
    <x v="4"/>
    <n v="0"/>
    <n v="6"/>
    <n v="100"/>
    <n v="60"/>
    <n v="1029.4000000000001"/>
    <n v="1023.9"/>
    <s v="NA"/>
    <s v="NA"/>
    <n v="6.9"/>
    <n v="19.899999999999999"/>
    <s v="No"/>
    <n v="0"/>
    <s v="No"/>
    <m/>
    <n v="3"/>
  </r>
  <r>
    <x v="724"/>
    <s v="Penrith"/>
    <x v="163"/>
    <x v="101"/>
    <n v="0.2"/>
    <s v="NA"/>
    <s v="NA"/>
    <s v="NNE"/>
    <n v="13"/>
    <x v="1"/>
    <x v="9"/>
    <n v="0"/>
    <n v="7"/>
    <n v="70"/>
    <n v="49"/>
    <s v="NA"/>
    <s v="NA"/>
    <s v="NA"/>
    <s v="NA"/>
    <n v="13.4"/>
    <n v="17.2"/>
    <s v="No"/>
    <n v="0"/>
    <s v="No"/>
    <m/>
    <n v="3"/>
  </r>
  <r>
    <x v="725"/>
    <s v="Tuggeranong"/>
    <x v="185"/>
    <x v="41"/>
    <n v="0"/>
    <s v="NA"/>
    <s v="NA"/>
    <s v="NW"/>
    <n v="13"/>
    <x v="1"/>
    <x v="4"/>
    <n v="0"/>
    <n v="7"/>
    <n v="82"/>
    <n v="49"/>
    <n v="1038.8"/>
    <n v="1034.8"/>
    <s v="NA"/>
    <s v="NA"/>
    <n v="1.9"/>
    <n v="13.9"/>
    <s v="No"/>
    <n v="0"/>
    <s v="No"/>
    <m/>
    <n v="3"/>
  </r>
  <r>
    <x v="726"/>
    <s v="BadgerysCreek"/>
    <x v="43"/>
    <x v="58"/>
    <n v="0"/>
    <s v="NA"/>
    <s v="NA"/>
    <s v="SW"/>
    <n v="15"/>
    <x v="10"/>
    <x v="1"/>
    <n v="9"/>
    <n v="4"/>
    <n v="78"/>
    <n v="56"/>
    <n v="1037"/>
    <n v="1034.3"/>
    <s v="NA"/>
    <s v="NA"/>
    <n v="13"/>
    <n v="16.8"/>
    <s v="No"/>
    <n v="0"/>
    <s v="No"/>
    <m/>
    <n v="3"/>
  </r>
  <r>
    <x v="727"/>
    <s v="Tuggeranong"/>
    <x v="186"/>
    <x v="74"/>
    <n v="0"/>
    <s v="NA"/>
    <s v="NA"/>
    <s v="NW"/>
    <n v="11"/>
    <x v="1"/>
    <x v="12"/>
    <n v="0"/>
    <n v="6"/>
    <n v="88"/>
    <n v="40"/>
    <n v="1036.0999999999999"/>
    <n v="1032"/>
    <s v="NA"/>
    <s v="NA"/>
    <n v="2.5"/>
    <n v="16.399999999999999"/>
    <s v="No"/>
    <n v="0"/>
    <s v="No"/>
    <m/>
    <n v="3"/>
  </r>
  <r>
    <x v="728"/>
    <s v="Launceston"/>
    <x v="187"/>
    <x v="50"/>
    <n v="0"/>
    <s v="NA"/>
    <s v="NA"/>
    <s v="ENE"/>
    <n v="11"/>
    <x v="1"/>
    <x v="10"/>
    <n v="0"/>
    <n v="4"/>
    <n v="95"/>
    <n v="64"/>
    <s v="NA"/>
    <s v="NA"/>
    <s v="NA"/>
    <s v="NA"/>
    <n v="0.9"/>
    <n v="13.2"/>
    <s v="No"/>
    <n v="0.2"/>
    <s v="No"/>
    <m/>
    <n v="3"/>
  </r>
  <r>
    <x v="729"/>
    <s v="Albury"/>
    <x v="155"/>
    <x v="99"/>
    <n v="0.2"/>
    <s v="NA"/>
    <s v="NA"/>
    <s v="SE"/>
    <n v="13"/>
    <x v="1"/>
    <x v="6"/>
    <n v="0"/>
    <n v="6"/>
    <n v="95"/>
    <n v="58"/>
    <n v="1035.5999999999999"/>
    <n v="1031.7"/>
    <s v="NA"/>
    <s v="NA"/>
    <n v="5.4"/>
    <n v="14.6"/>
    <s v="No"/>
    <n v="0"/>
    <s v="No"/>
    <m/>
    <n v="3"/>
  </r>
  <r>
    <x v="730"/>
    <s v="Watsonia"/>
    <x v="12"/>
    <x v="112"/>
    <n v="0"/>
    <n v="1.2"/>
    <n v="4.7"/>
    <s v="E"/>
    <n v="13"/>
    <x v="9"/>
    <x v="9"/>
    <n v="7"/>
    <n v="7"/>
    <n v="100"/>
    <n v="87"/>
    <n v="1035.5999999999999"/>
    <n v="1031.9000000000001"/>
    <n v="8"/>
    <n v="7"/>
    <n v="5.6"/>
    <n v="10.199999999999999"/>
    <s v="No"/>
    <n v="0.2"/>
    <s v="No"/>
    <m/>
    <n v="3"/>
  </r>
  <r>
    <x v="731"/>
    <s v="Albury"/>
    <x v="83"/>
    <x v="43"/>
    <n v="0"/>
    <s v="NA"/>
    <s v="NA"/>
    <s v="N"/>
    <n v="11"/>
    <x v="1"/>
    <x v="11"/>
    <n v="0"/>
    <n v="7"/>
    <n v="100"/>
    <n v="67"/>
    <n v="1032.0999999999999"/>
    <n v="1027.7"/>
    <n v="7"/>
    <n v="6"/>
    <n v="5.0999999999999996"/>
    <n v="14.8"/>
    <s v="No"/>
    <n v="0"/>
    <s v="No"/>
    <m/>
    <n v="3"/>
  </r>
  <r>
    <x v="732"/>
    <s v="Richmond"/>
    <x v="82"/>
    <x v="5"/>
    <n v="0"/>
    <s v="NA"/>
    <s v="NA"/>
    <s v="ENE"/>
    <n v="11"/>
    <x v="1"/>
    <x v="9"/>
    <n v="0"/>
    <n v="2"/>
    <n v="98"/>
    <n v="59"/>
    <n v="1029"/>
    <n v="1025.7"/>
    <n v="8"/>
    <s v="NA"/>
    <n v="5.7"/>
    <n v="17.8"/>
    <s v="No"/>
    <n v="0.4"/>
    <s v="No"/>
    <m/>
    <n v="3"/>
  </r>
  <r>
    <x v="733"/>
    <s v="BadgerysCreek"/>
    <x v="49"/>
    <x v="23"/>
    <n v="0"/>
    <s v="NA"/>
    <s v="NA"/>
    <s v="SW"/>
    <n v="13"/>
    <x v="11"/>
    <x v="2"/>
    <n v="9"/>
    <n v="2"/>
    <n v="100"/>
    <n v="53"/>
    <n v="1028.7"/>
    <n v="1025.5999999999999"/>
    <s v="NA"/>
    <s v="NA"/>
    <n v="9.8000000000000007"/>
    <n v="19.100000000000001"/>
    <s v="No"/>
    <n v="0"/>
    <s v="No"/>
    <m/>
    <n v="3"/>
  </r>
  <r>
    <x v="734"/>
    <s v="Penrith"/>
    <x v="52"/>
    <x v="6"/>
    <n v="0"/>
    <s v="NA"/>
    <s v="NA"/>
    <s v="NNW"/>
    <n v="13"/>
    <x v="1"/>
    <x v="0"/>
    <n v="0"/>
    <n v="9"/>
    <n v="98"/>
    <n v="58"/>
    <s v="NA"/>
    <s v="NA"/>
    <s v="NA"/>
    <s v="NA"/>
    <n v="8.1999999999999993"/>
    <n v="17.899999999999999"/>
    <s v="No"/>
    <n v="0"/>
    <s v="No"/>
    <m/>
    <n v="3"/>
  </r>
  <r>
    <x v="735"/>
    <s v="Launceston"/>
    <x v="109"/>
    <x v="169"/>
    <n v="0"/>
    <s v="NA"/>
    <s v="NA"/>
    <s v="E"/>
    <n v="13"/>
    <x v="4"/>
    <x v="5"/>
    <n v="6"/>
    <n v="4"/>
    <n v="97"/>
    <n v="92"/>
    <s v="NA"/>
    <s v="NA"/>
    <n v="8"/>
    <n v="8"/>
    <n v="1.3"/>
    <n v="6.5"/>
    <s v="No"/>
    <n v="7.2"/>
    <s v="Yes"/>
    <m/>
    <n v="3"/>
  </r>
  <r>
    <x v="736"/>
    <s v="Albury"/>
    <x v="42"/>
    <x v="18"/>
    <n v="0"/>
    <s v="NA"/>
    <s v="NA"/>
    <s v="E"/>
    <n v="15"/>
    <x v="1"/>
    <x v="10"/>
    <n v="0"/>
    <n v="9"/>
    <n v="100"/>
    <n v="72"/>
    <n v="1029.3"/>
    <n v="1025.9000000000001"/>
    <n v="2"/>
    <n v="6"/>
    <n v="6.1"/>
    <n v="14.4"/>
    <s v="No"/>
    <n v="0.2"/>
    <s v="No"/>
    <m/>
    <n v="3"/>
  </r>
  <r>
    <x v="737"/>
    <s v="Richmond"/>
    <x v="46"/>
    <x v="29"/>
    <n v="0.4"/>
    <s v="NA"/>
    <s v="NA"/>
    <s v="NE"/>
    <n v="13"/>
    <x v="16"/>
    <x v="14"/>
    <n v="6"/>
    <n v="9"/>
    <n v="98"/>
    <n v="78"/>
    <n v="1028.3"/>
    <n v="1025.3"/>
    <n v="8"/>
    <n v="8"/>
    <n v="10"/>
    <n v="16"/>
    <s v="No"/>
    <n v="2.4"/>
    <s v="Yes"/>
    <m/>
    <n v="3"/>
  </r>
  <r>
    <x v="738"/>
    <s v="Launceston"/>
    <x v="57"/>
    <x v="57"/>
    <n v="7.2"/>
    <s v="NA"/>
    <s v="NA"/>
    <s v="ESE"/>
    <n v="13"/>
    <x v="1"/>
    <x v="11"/>
    <n v="0"/>
    <n v="6"/>
    <n v="98"/>
    <n v="88"/>
    <s v="NA"/>
    <s v="NA"/>
    <n v="8"/>
    <n v="8"/>
    <n v="7.9"/>
    <n v="11.8"/>
    <s v="Yes"/>
    <n v="1.4"/>
    <s v="Yes"/>
    <m/>
    <n v="3"/>
  </r>
  <r>
    <x v="739"/>
    <s v="BadgerysCreek"/>
    <x v="27"/>
    <x v="25"/>
    <n v="0"/>
    <s v="NA"/>
    <s v="NA"/>
    <s v="SSW"/>
    <n v="15"/>
    <x v="11"/>
    <x v="4"/>
    <n v="9"/>
    <n v="6"/>
    <n v="99"/>
    <n v="79"/>
    <n v="1028"/>
    <n v="1025.2"/>
    <s v="NA"/>
    <s v="NA"/>
    <n v="11.5"/>
    <n v="17"/>
    <s v="No"/>
    <n v="1.8"/>
    <s v="Yes"/>
    <m/>
    <n v="3"/>
  </r>
  <r>
    <x v="740"/>
    <s v="Tuggeranong"/>
    <x v="95"/>
    <x v="83"/>
    <n v="16.399999999999999"/>
    <s v="NA"/>
    <s v="NA"/>
    <s v="SSW"/>
    <n v="13"/>
    <x v="8"/>
    <x v="3"/>
    <n v="6"/>
    <n v="0"/>
    <n v="100"/>
    <n v="100"/>
    <n v="1022.3"/>
    <n v="1018.5"/>
    <s v="NA"/>
    <s v="NA"/>
    <n v="10.8"/>
    <n v="11.7"/>
    <s v="Yes"/>
    <n v="28.2"/>
    <s v="Yes"/>
    <m/>
    <n v="3"/>
  </r>
  <r>
    <x v="741"/>
    <s v="Sale"/>
    <x v="49"/>
    <x v="37"/>
    <n v="5.2"/>
    <s v="NA"/>
    <s v="NA"/>
    <s v="WNW"/>
    <n v="13"/>
    <x v="16"/>
    <x v="1"/>
    <n v="9"/>
    <n v="7"/>
    <n v="99"/>
    <n v="82"/>
    <n v="1018.7"/>
    <n v="1014.4"/>
    <n v="8"/>
    <n v="7"/>
    <n v="8.6"/>
    <n v="15.1"/>
    <s v="Yes"/>
    <n v="0"/>
    <s v="No"/>
    <m/>
    <n v="3"/>
  </r>
  <r>
    <x v="742"/>
    <s v="BadgerysCreek"/>
    <x v="78"/>
    <x v="99"/>
    <n v="15"/>
    <s v="NA"/>
    <s v="NA"/>
    <s v="NNE"/>
    <n v="15"/>
    <x v="2"/>
    <x v="1"/>
    <n v="4"/>
    <n v="7"/>
    <n v="100"/>
    <n v="100"/>
    <n v="1012.3"/>
    <n v="1009.9"/>
    <s v="NA"/>
    <s v="NA"/>
    <n v="13.4"/>
    <n v="14.9"/>
    <s v="Yes"/>
    <n v="3.6"/>
    <s v="Yes"/>
    <m/>
    <n v="3"/>
  </r>
  <r>
    <x v="743"/>
    <s v="Albury"/>
    <x v="112"/>
    <x v="53"/>
    <n v="22.4"/>
    <s v="NA"/>
    <s v="NA"/>
    <s v="SSE"/>
    <n v="15"/>
    <x v="1"/>
    <x v="3"/>
    <n v="0"/>
    <n v="0"/>
    <n v="100"/>
    <n v="100"/>
    <n v="1016.2"/>
    <n v="1015.6"/>
    <n v="8"/>
    <n v="8"/>
    <n v="10.4"/>
    <n v="10.7"/>
    <s v="Yes"/>
    <n v="16.399999999999999"/>
    <s v="Yes"/>
    <m/>
    <n v="3"/>
  </r>
  <r>
    <x v="744"/>
    <s v="Launceston"/>
    <x v="122"/>
    <x v="171"/>
    <n v="0.3"/>
    <s v="NA"/>
    <s v="NA"/>
    <s v="SE"/>
    <n v="13"/>
    <x v="1"/>
    <x v="15"/>
    <n v="0"/>
    <n v="4"/>
    <n v="97"/>
    <n v="51"/>
    <s v="NA"/>
    <s v="NA"/>
    <s v="NA"/>
    <s v="NA"/>
    <n v="-0.4"/>
    <n v="9.6999999999999993"/>
    <s v="No"/>
    <n v="0"/>
    <s v="No"/>
    <m/>
    <n v="2"/>
  </r>
  <r>
    <x v="745"/>
    <s v="Launceston"/>
    <x v="188"/>
    <x v="104"/>
    <n v="0"/>
    <s v="NA"/>
    <s v="NA"/>
    <s v="ENE"/>
    <n v="9"/>
    <x v="7"/>
    <x v="10"/>
    <n v="2"/>
    <n v="2"/>
    <n v="96"/>
    <n v="61"/>
    <s v="NA"/>
    <s v="NA"/>
    <s v="NA"/>
    <s v="NA"/>
    <n v="-1.4"/>
    <n v="9.6999999999999993"/>
    <s v="No"/>
    <n v="0"/>
    <s v="No"/>
    <m/>
    <n v="2"/>
  </r>
  <r>
    <x v="746"/>
    <s v="Penrith"/>
    <x v="51"/>
    <x v="68"/>
    <n v="0.2"/>
    <s v="NA"/>
    <s v="NA"/>
    <s v="SSW"/>
    <n v="11"/>
    <x v="1"/>
    <x v="5"/>
    <n v="0"/>
    <n v="6"/>
    <n v="92"/>
    <n v="57"/>
    <s v="NA"/>
    <s v="NA"/>
    <s v="NA"/>
    <s v="NA"/>
    <n v="8.6"/>
    <n v="15.9"/>
    <s v="No"/>
    <n v="0.2"/>
    <s v="No"/>
    <m/>
    <n v="2"/>
  </r>
  <r>
    <x v="747"/>
    <s v="Albury"/>
    <x v="130"/>
    <x v="87"/>
    <n v="0"/>
    <s v="NA"/>
    <s v="NA"/>
    <s v="ENE"/>
    <n v="15"/>
    <x v="4"/>
    <x v="11"/>
    <n v="2"/>
    <n v="6"/>
    <n v="86"/>
    <n v="62"/>
    <n v="1030"/>
    <n v="1027.5"/>
    <s v="NA"/>
    <s v="NA"/>
    <n v="3.1"/>
    <n v="11.6"/>
    <s v="No"/>
    <n v="0"/>
    <s v="No"/>
    <m/>
    <n v="2"/>
  </r>
  <r>
    <x v="748"/>
    <s v="Penrith"/>
    <x v="11"/>
    <x v="37"/>
    <n v="0.2"/>
    <s v="NA"/>
    <s v="NA"/>
    <s v="WNW"/>
    <n v="7"/>
    <x v="1"/>
    <x v="3"/>
    <n v="0"/>
    <n v="0"/>
    <n v="98"/>
    <n v="62"/>
    <s v="NA"/>
    <s v="NA"/>
    <s v="NA"/>
    <s v="NA"/>
    <n v="6.3"/>
    <n v="16.5"/>
    <s v="No"/>
    <n v="0.2"/>
    <s v="No"/>
    <m/>
    <n v="2"/>
  </r>
  <r>
    <x v="749"/>
    <s v="BadgerysCreek"/>
    <x v="70"/>
    <x v="29"/>
    <n v="0"/>
    <s v="NA"/>
    <s v="NA"/>
    <s v="WSW"/>
    <n v="11"/>
    <x v="1"/>
    <x v="14"/>
    <n v="0"/>
    <n v="2"/>
    <n v="100"/>
    <n v="63"/>
    <n v="1029.5999999999999"/>
    <n v="1025.8"/>
    <s v="NA"/>
    <s v="NA"/>
    <n v="8"/>
    <n v="16.399999999999999"/>
    <s v="No"/>
    <n v="0"/>
    <s v="No"/>
    <m/>
    <n v="2"/>
  </r>
  <r>
    <x v="750"/>
    <s v="Albury"/>
    <x v="108"/>
    <x v="54"/>
    <n v="0"/>
    <s v="NA"/>
    <s v="NA"/>
    <s v="E"/>
    <n v="13"/>
    <x v="1"/>
    <x v="11"/>
    <n v="0"/>
    <n v="7"/>
    <n v="99"/>
    <n v="74"/>
    <n v="1030"/>
    <n v="1026.4000000000001"/>
    <s v="NA"/>
    <n v="3"/>
    <n v="3.7"/>
    <n v="10.6"/>
    <s v="No"/>
    <n v="0"/>
    <s v="No"/>
    <m/>
    <n v="2"/>
  </r>
  <r>
    <x v="751"/>
    <s v="Penrith"/>
    <x v="134"/>
    <x v="25"/>
    <n v="0.2"/>
    <s v="NA"/>
    <s v="NA"/>
    <s v="W"/>
    <n v="11"/>
    <x v="1"/>
    <x v="16"/>
    <n v="0"/>
    <n v="4"/>
    <n v="98"/>
    <n v="59"/>
    <s v="NA"/>
    <s v="NA"/>
    <s v="NA"/>
    <s v="NA"/>
    <n v="7.4"/>
    <n v="18"/>
    <s v="No"/>
    <n v="0"/>
    <s v="No"/>
    <m/>
    <n v="2"/>
  </r>
  <r>
    <x v="752"/>
    <s v="BadgerysCreek"/>
    <x v="42"/>
    <x v="101"/>
    <n v="0"/>
    <s v="NA"/>
    <s v="NA"/>
    <s v="NNE"/>
    <n v="13"/>
    <x v="0"/>
    <x v="4"/>
    <n v="4"/>
    <n v="4"/>
    <n v="100"/>
    <n v="61"/>
    <n v="1026.5"/>
    <n v="1023.1"/>
    <s v="NA"/>
    <s v="NA"/>
    <n v="7.4"/>
    <n v="17.399999999999999"/>
    <s v="No"/>
    <n v="0"/>
    <s v="No"/>
    <m/>
    <n v="2"/>
  </r>
  <r>
    <x v="753"/>
    <s v="BadgerysCreek"/>
    <x v="13"/>
    <x v="101"/>
    <n v="0"/>
    <s v="NA"/>
    <s v="NA"/>
    <s v="NNE"/>
    <n v="11"/>
    <x v="1"/>
    <x v="3"/>
    <n v="0"/>
    <n v="0"/>
    <n v="100"/>
    <n v="64"/>
    <n v="1023.4"/>
    <n v="1019.9"/>
    <s v="NA"/>
    <s v="NA"/>
    <n v="9.6"/>
    <n v="17.8"/>
    <s v="No"/>
    <n v="0"/>
    <s v="No"/>
    <m/>
    <n v="2"/>
  </r>
  <r>
    <x v="754"/>
    <s v="Penrith"/>
    <x v="13"/>
    <x v="16"/>
    <n v="0"/>
    <s v="NA"/>
    <s v="NA"/>
    <s v="NNE"/>
    <n v="13"/>
    <x v="1"/>
    <x v="7"/>
    <n v="0"/>
    <n v="4"/>
    <n v="93"/>
    <n v="56"/>
    <s v="NA"/>
    <s v="NA"/>
    <s v="NA"/>
    <s v="NA"/>
    <n v="10.8"/>
    <n v="19"/>
    <s v="No"/>
    <n v="0"/>
    <s v="No"/>
    <m/>
    <n v="2"/>
  </r>
  <r>
    <x v="755"/>
    <s v="Albury"/>
    <x v="27"/>
    <x v="93"/>
    <n v="7.2"/>
    <s v="NA"/>
    <s v="NA"/>
    <s v="ESE"/>
    <n v="15"/>
    <x v="9"/>
    <x v="5"/>
    <n v="2"/>
    <n v="11"/>
    <n v="100"/>
    <n v="91"/>
    <n v="1022.1"/>
    <n v="1020.6"/>
    <n v="8"/>
    <n v="8"/>
    <n v="9.8000000000000007"/>
    <n v="13.6"/>
    <s v="Yes"/>
    <n v="1"/>
    <s v="No"/>
    <m/>
    <n v="2"/>
  </r>
  <r>
    <x v="756"/>
    <s v="Albury"/>
    <x v="157"/>
    <x v="20"/>
    <n v="0.2"/>
    <s v="NA"/>
    <s v="NA"/>
    <s v="ENE"/>
    <n v="11"/>
    <x v="0"/>
    <x v="10"/>
    <n v="7"/>
    <n v="6"/>
    <n v="100"/>
    <n v="69"/>
    <n v="1034"/>
    <n v="1032"/>
    <n v="8"/>
    <s v="NA"/>
    <n v="4.5999999999999996"/>
    <n v="13.9"/>
    <s v="No"/>
    <n v="0"/>
    <s v="No"/>
    <m/>
    <n v="2"/>
  </r>
  <r>
    <x v="757"/>
    <s v="Penrith"/>
    <x v="5"/>
    <x v="58"/>
    <n v="0.4"/>
    <s v="NA"/>
    <s v="NA"/>
    <s v="NNW"/>
    <n v="9"/>
    <x v="1"/>
    <x v="1"/>
    <n v="0"/>
    <n v="4"/>
    <n v="98"/>
    <n v="55"/>
    <s v="NA"/>
    <s v="NA"/>
    <s v="NA"/>
    <s v="NA"/>
    <n v="6.7"/>
    <n v="17.7"/>
    <s v="No"/>
    <n v="0.2"/>
    <s v="No"/>
    <m/>
    <n v="2"/>
  </r>
  <r>
    <x v="758"/>
    <s v="Richmond"/>
    <x v="60"/>
    <x v="62"/>
    <n v="0.4"/>
    <s v="NA"/>
    <s v="NA"/>
    <s v="WSW"/>
    <n v="11"/>
    <x v="1"/>
    <x v="3"/>
    <n v="0"/>
    <n v="0"/>
    <n v="98"/>
    <n v="52"/>
    <n v="1033"/>
    <n v="1029.2"/>
    <s v="NA"/>
    <s v="NA"/>
    <n v="6"/>
    <n v="17.399999999999999"/>
    <s v="No"/>
    <n v="0"/>
    <s v="No"/>
    <m/>
    <n v="2"/>
  </r>
  <r>
    <x v="759"/>
    <s v="BadgerysCreek"/>
    <x v="71"/>
    <x v="109"/>
    <n v="0"/>
    <s v="NA"/>
    <s v="NA"/>
    <s v="SW"/>
    <n v="13"/>
    <x v="11"/>
    <x v="9"/>
    <n v="2"/>
    <n v="6"/>
    <n v="100"/>
    <n v="52"/>
    <n v="1032.8"/>
    <n v="1029"/>
    <s v="NA"/>
    <s v="NA"/>
    <n v="7"/>
    <n v="17.899999999999999"/>
    <s v="No"/>
    <n v="0.2"/>
    <s v="No"/>
    <m/>
    <n v="2"/>
  </r>
  <r>
    <x v="760"/>
    <s v="Penrith"/>
    <x v="7"/>
    <x v="74"/>
    <n v="0.2"/>
    <s v="NA"/>
    <s v="NA"/>
    <s v="NNW"/>
    <n v="9"/>
    <x v="0"/>
    <x v="15"/>
    <n v="4"/>
    <n v="6"/>
    <n v="98"/>
    <n v="53"/>
    <s v="NA"/>
    <s v="NA"/>
    <s v="NA"/>
    <s v="NA"/>
    <n v="5.5"/>
    <n v="16.8"/>
    <s v="No"/>
    <n v="0"/>
    <s v="No"/>
    <m/>
    <n v="2"/>
  </r>
  <r>
    <x v="761"/>
    <s v="Richmond"/>
    <x v="84"/>
    <x v="37"/>
    <n v="0"/>
    <s v="NA"/>
    <s v="NA"/>
    <s v="ESE"/>
    <n v="11"/>
    <x v="3"/>
    <x v="9"/>
    <n v="4"/>
    <n v="7"/>
    <n v="98"/>
    <n v="61"/>
    <n v="1033.5"/>
    <n v="1031.3"/>
    <n v="8"/>
    <s v="NA"/>
    <n v="4.4000000000000004"/>
    <n v="16.100000000000001"/>
    <s v="No"/>
    <n v="0.4"/>
    <s v="No"/>
    <m/>
    <n v="2"/>
  </r>
  <r>
    <x v="762"/>
    <s v="BadgerysCreek"/>
    <x v="81"/>
    <x v="134"/>
    <n v="0.2"/>
    <s v="NA"/>
    <s v="NA"/>
    <s v="WSW"/>
    <n v="15"/>
    <x v="10"/>
    <x v="14"/>
    <n v="9"/>
    <n v="6"/>
    <n v="98"/>
    <n v="60"/>
    <n v="1033.0999999999999"/>
    <n v="1031"/>
    <s v="NA"/>
    <s v="NA"/>
    <n v="8.1"/>
    <n v="16.600000000000001"/>
    <s v="No"/>
    <n v="0"/>
    <s v="No"/>
    <m/>
    <n v="2"/>
  </r>
  <r>
    <x v="763"/>
    <s v="Witchcliffe"/>
    <x v="7"/>
    <x v="114"/>
    <n v="0"/>
    <s v="NA"/>
    <s v="NA"/>
    <s v="S"/>
    <n v="9"/>
    <x v="1"/>
    <x v="3"/>
    <n v="0"/>
    <n v="0"/>
    <n v="99"/>
    <n v="44"/>
    <n v="1025.8"/>
    <n v="1023.7"/>
    <s v="NA"/>
    <s v="NA"/>
    <n v="8.6"/>
    <n v="19.2"/>
    <s v="No"/>
    <n v="0.2"/>
    <s v="No"/>
    <m/>
    <n v="2"/>
  </r>
  <r>
    <x v="764"/>
    <s v="Dartmoor"/>
    <x v="174"/>
    <x v="56"/>
    <n v="0"/>
    <n v="1"/>
    <n v="0.2"/>
    <s v="N"/>
    <n v="13"/>
    <x v="0"/>
    <x v="2"/>
    <n v="9"/>
    <n v="4"/>
    <s v="NA"/>
    <s v="NA"/>
    <n v="1033.8"/>
    <n v="1031.4000000000001"/>
    <s v="NA"/>
    <s v="NA"/>
    <n v="9.5"/>
    <n v="11.8"/>
    <s v="No"/>
    <n v="0"/>
    <s v="No"/>
    <m/>
    <n v="2"/>
  </r>
  <r>
    <x v="765"/>
    <s v="Albury"/>
    <x v="0"/>
    <x v="51"/>
    <n v="0"/>
    <s v="NA"/>
    <s v="NA"/>
    <s v="E"/>
    <n v="15"/>
    <x v="6"/>
    <x v="5"/>
    <n v="7"/>
    <n v="6"/>
    <n v="99"/>
    <n v="66"/>
    <n v="1034.3"/>
    <n v="1030.0999999999999"/>
    <n v="8"/>
    <s v="NA"/>
    <n v="3.3"/>
    <n v="12.8"/>
    <s v="No"/>
    <n v="0"/>
    <s v="No"/>
    <m/>
    <n v="2"/>
  </r>
  <r>
    <x v="766"/>
    <s v="Penrith"/>
    <x v="152"/>
    <x v="33"/>
    <n v="0.4"/>
    <s v="NA"/>
    <s v="NA"/>
    <s v="N"/>
    <n v="11"/>
    <x v="1"/>
    <x v="0"/>
    <n v="0"/>
    <n v="4"/>
    <n v="98"/>
    <n v="65"/>
    <s v="NA"/>
    <s v="NA"/>
    <s v="NA"/>
    <s v="NA"/>
    <n v="7.2"/>
    <n v="16.899999999999999"/>
    <s v="No"/>
    <n v="2"/>
    <s v="Yes"/>
    <m/>
    <n v="2"/>
  </r>
  <r>
    <x v="767"/>
    <s v="Launceston"/>
    <x v="157"/>
    <x v="133"/>
    <n v="0"/>
    <s v="NA"/>
    <s v="NA"/>
    <s v="SE"/>
    <n v="13"/>
    <x v="5"/>
    <x v="15"/>
    <n v="6"/>
    <n v="6"/>
    <n v="98"/>
    <n v="81"/>
    <s v="NA"/>
    <s v="NA"/>
    <n v="8"/>
    <n v="6"/>
    <n v="2.6"/>
    <n v="9"/>
    <s v="No"/>
    <n v="0.6"/>
    <s v="No"/>
    <m/>
    <n v="2"/>
  </r>
  <r>
    <x v="768"/>
    <s v="Albury"/>
    <x v="100"/>
    <x v="178"/>
    <n v="0"/>
    <s v="NA"/>
    <s v="NA"/>
    <s v="WSW"/>
    <n v="15"/>
    <x v="7"/>
    <x v="16"/>
    <n v="9"/>
    <n v="7"/>
    <n v="99"/>
    <n v="85"/>
    <n v="1029.7"/>
    <n v="1028"/>
    <n v="8"/>
    <n v="8"/>
    <n v="5"/>
    <n v="8.1999999999999993"/>
    <s v="No"/>
    <n v="0"/>
    <s v="No"/>
    <m/>
    <n v="2"/>
  </r>
  <r>
    <x v="769"/>
    <s v="BadgerysCreek"/>
    <x v="81"/>
    <x v="67"/>
    <n v="0.2"/>
    <s v="NA"/>
    <s v="NA"/>
    <s v="NNE"/>
    <n v="15"/>
    <x v="1"/>
    <x v="2"/>
    <n v="0"/>
    <n v="9"/>
    <n v="100"/>
    <n v="65"/>
    <n v="1029.7"/>
    <n v="1024.8"/>
    <s v="NA"/>
    <s v="NA"/>
    <n v="7"/>
    <n v="16.8"/>
    <s v="No"/>
    <n v="0.8"/>
    <s v="No"/>
    <m/>
    <n v="2"/>
  </r>
  <r>
    <x v="770"/>
    <s v="BadgerysCreek"/>
    <x v="103"/>
    <x v="110"/>
    <n v="0"/>
    <s v="NA"/>
    <s v="NA"/>
    <s v="SE"/>
    <n v="9"/>
    <x v="1"/>
    <x v="4"/>
    <n v="0"/>
    <n v="2"/>
    <n v="100"/>
    <n v="38"/>
    <n v="1022.9"/>
    <n v="1020.2"/>
    <s v="NA"/>
    <s v="NA"/>
    <n v="1.6"/>
    <n v="15.3"/>
    <s v="No"/>
    <n v="0"/>
    <s v="No"/>
    <m/>
    <n v="2"/>
  </r>
  <r>
    <x v="771"/>
    <s v="Penrith"/>
    <x v="106"/>
    <x v="30"/>
    <n v="0"/>
    <s v="NA"/>
    <s v="NA"/>
    <s v="WSW"/>
    <n v="11"/>
    <x v="2"/>
    <x v="11"/>
    <n v="4"/>
    <n v="4"/>
    <n v="95"/>
    <n v="35"/>
    <s v="NA"/>
    <s v="NA"/>
    <s v="NA"/>
    <s v="NA"/>
    <n v="5.7"/>
    <n v="15.2"/>
    <s v="No"/>
    <n v="0.2"/>
    <s v="No"/>
    <m/>
    <n v="2"/>
  </r>
  <r>
    <x v="772"/>
    <s v="Albury"/>
    <x v="135"/>
    <x v="77"/>
    <n v="0"/>
    <s v="NA"/>
    <s v="NA"/>
    <s v="SSE"/>
    <n v="13"/>
    <x v="1"/>
    <x v="15"/>
    <n v="0"/>
    <n v="6"/>
    <n v="91"/>
    <n v="59"/>
    <n v="1023.9"/>
    <n v="1020.8"/>
    <n v="8"/>
    <n v="8"/>
    <n v="3.6"/>
    <n v="11.6"/>
    <s v="No"/>
    <n v="0"/>
    <s v="No"/>
    <m/>
    <n v="1"/>
  </r>
  <r>
    <x v="773"/>
    <s v="BadgerysCreek"/>
    <x v="102"/>
    <x v="131"/>
    <n v="0"/>
    <s v="NA"/>
    <s v="NA"/>
    <s v="N"/>
    <n v="13"/>
    <x v="4"/>
    <x v="2"/>
    <n v="2"/>
    <n v="9"/>
    <n v="100"/>
    <n v="47"/>
    <n v="1022.4"/>
    <n v="1018"/>
    <s v="NA"/>
    <s v="NA"/>
    <n v="5.4"/>
    <n v="15.4"/>
    <s v="No"/>
    <n v="0"/>
    <s v="No"/>
    <m/>
    <n v="1"/>
  </r>
  <r>
    <x v="774"/>
    <s v="Penrith"/>
    <x v="96"/>
    <x v="19"/>
    <n v="0.2"/>
    <s v="NA"/>
    <s v="NA"/>
    <s v="NNW"/>
    <n v="13"/>
    <x v="1"/>
    <x v="2"/>
    <n v="0"/>
    <n v="4"/>
    <n v="92"/>
    <n v="44"/>
    <s v="NA"/>
    <s v="NA"/>
    <s v="NA"/>
    <s v="NA"/>
    <n v="5.3"/>
    <n v="15.7"/>
    <s v="No"/>
    <n v="0.2"/>
    <s v="No"/>
    <m/>
    <n v="1"/>
  </r>
  <r>
    <x v="775"/>
    <s v="Richmond"/>
    <x v="108"/>
    <x v="45"/>
    <n v="0"/>
    <s v="NA"/>
    <s v="NA"/>
    <s v="N"/>
    <n v="13"/>
    <x v="6"/>
    <x v="9"/>
    <n v="2"/>
    <n v="4"/>
    <n v="94"/>
    <n v="43"/>
    <n v="1022.7"/>
    <n v="1018"/>
    <s v="NA"/>
    <s v="NA"/>
    <n v="3.3"/>
    <n v="15.7"/>
    <s v="No"/>
    <n v="0.2"/>
    <s v="No"/>
    <m/>
    <n v="1"/>
  </r>
  <r>
    <x v="776"/>
    <s v="Launceston"/>
    <x v="46"/>
    <x v="177"/>
    <n v="1.2"/>
    <s v="NA"/>
    <s v="NA"/>
    <s v="SE"/>
    <n v="13"/>
    <x v="4"/>
    <x v="8"/>
    <n v="2"/>
    <n v="4"/>
    <n v="96"/>
    <n v="93"/>
    <s v="NA"/>
    <s v="NA"/>
    <n v="8"/>
    <n v="8"/>
    <n v="7.4"/>
    <n v="9.9"/>
    <s v="Yes"/>
    <n v="9.8000000000000007"/>
    <s v="Yes"/>
    <m/>
    <n v="1"/>
  </r>
  <r>
    <x v="777"/>
    <s v="Launceston"/>
    <x v="159"/>
    <x v="88"/>
    <n v="0"/>
    <s v="NA"/>
    <s v="NA"/>
    <s v="NW"/>
    <n v="11"/>
    <x v="5"/>
    <x v="10"/>
    <n v="4"/>
    <n v="4"/>
    <n v="96"/>
    <n v="68"/>
    <s v="NA"/>
    <s v="NA"/>
    <s v="NA"/>
    <n v="1"/>
    <n v="0.4"/>
    <n v="9.6999999999999993"/>
    <s v="No"/>
    <n v="0"/>
    <s v="No"/>
    <m/>
    <n v="1"/>
  </r>
  <r>
    <x v="778"/>
    <s v="Albury"/>
    <x v="56"/>
    <x v="70"/>
    <n v="0"/>
    <s v="NA"/>
    <s v="NA"/>
    <s v="E"/>
    <n v="13"/>
    <x v="8"/>
    <x v="10"/>
    <n v="6"/>
    <n v="6"/>
    <n v="86"/>
    <n v="55"/>
    <n v="1028.9000000000001"/>
    <n v="1026.8"/>
    <s v="NA"/>
    <s v="NA"/>
    <n v="4.5"/>
    <n v="14.1"/>
    <s v="No"/>
    <n v="0"/>
    <s v="No"/>
    <m/>
    <n v="1"/>
  </r>
  <r>
    <x v="779"/>
    <s v="SalmonGums"/>
    <x v="71"/>
    <x v="79"/>
    <n v="0"/>
    <s v="NA"/>
    <s v="NA"/>
    <s v="SSE"/>
    <n v="13"/>
    <x v="10"/>
    <x v="6"/>
    <n v="4"/>
    <n v="6"/>
    <n v="86"/>
    <n v="63"/>
    <s v="NA"/>
    <s v="NA"/>
    <s v="NA"/>
    <s v="NA"/>
    <n v="9.8000000000000007"/>
    <n v="12.5"/>
    <s v="No"/>
    <n v="0"/>
    <s v="No"/>
    <m/>
    <n v="1"/>
  </r>
  <r>
    <x v="780"/>
    <s v="Launceston"/>
    <x v="93"/>
    <x v="55"/>
    <n v="0"/>
    <s v="NA"/>
    <s v="NA"/>
    <s v="NNW"/>
    <n v="13"/>
    <x v="16"/>
    <x v="15"/>
    <n v="4"/>
    <n v="2"/>
    <n v="90"/>
    <n v="52"/>
    <s v="NA"/>
    <s v="NA"/>
    <s v="NA"/>
    <n v="3"/>
    <n v="3"/>
    <n v="8.5"/>
    <s v="No"/>
    <n v="0"/>
    <s v="No"/>
    <m/>
    <n v="1"/>
  </r>
  <r>
    <x v="781"/>
    <s v="Brisbane"/>
    <x v="133"/>
    <x v="49"/>
    <n v="0"/>
    <n v="3.8"/>
    <n v="3.2"/>
    <s v="SW"/>
    <n v="11"/>
    <x v="11"/>
    <x v="6"/>
    <n v="4"/>
    <n v="4"/>
    <n v="66"/>
    <n v="45"/>
    <n v="1020.2"/>
    <n v="1016.8"/>
    <n v="7"/>
    <n v="6"/>
    <n v="11.1"/>
    <n v="16.7"/>
    <s v="No"/>
    <n v="0"/>
    <s v="No"/>
    <m/>
    <n v="1"/>
  </r>
  <r>
    <x v="782"/>
    <s v="BadgerysCreek"/>
    <x v="1"/>
    <x v="30"/>
    <n v="0"/>
    <s v="NA"/>
    <s v="NA"/>
    <s v="WNW"/>
    <n v="15"/>
    <x v="11"/>
    <x v="4"/>
    <n v="6"/>
    <n v="7"/>
    <n v="89"/>
    <n v="47"/>
    <s v="NA"/>
    <s v="NA"/>
    <s v="NA"/>
    <s v="NA"/>
    <n v="5.0999999999999996"/>
    <n v="14.7"/>
    <s v="No"/>
    <n v="0.4"/>
    <s v="No"/>
    <m/>
    <n v="1"/>
  </r>
  <r>
    <x v="783"/>
    <s v="Albury"/>
    <x v="130"/>
    <x v="31"/>
    <n v="0"/>
    <s v="NA"/>
    <s v="NA"/>
    <s v="SE"/>
    <n v="13"/>
    <x v="7"/>
    <x v="6"/>
    <n v="4"/>
    <n v="9"/>
    <n v="83"/>
    <n v="52"/>
    <n v="1034.7"/>
    <n v="1032.0999999999999"/>
    <s v="NA"/>
    <s v="NA"/>
    <n v="3"/>
    <n v="12.4"/>
    <s v="No"/>
    <n v="0"/>
    <s v="No"/>
    <m/>
    <n v="1"/>
  </r>
  <r>
    <x v="784"/>
    <s v="Launceston"/>
    <x v="89"/>
    <x v="76"/>
    <n v="0"/>
    <s v="NA"/>
    <s v="NA"/>
    <s v="N"/>
    <n v="9"/>
    <x v="1"/>
    <x v="0"/>
    <n v="0"/>
    <n v="2"/>
    <n v="100"/>
    <n v="89"/>
    <s v="NA"/>
    <s v="NA"/>
    <n v="2"/>
    <n v="8"/>
    <n v="-0.3"/>
    <n v="7.2"/>
    <s v="No"/>
    <n v="0"/>
    <s v="No"/>
    <m/>
    <n v="1"/>
  </r>
  <r>
    <x v="785"/>
    <s v="Penrith"/>
    <x v="46"/>
    <x v="131"/>
    <n v="0"/>
    <s v="NA"/>
    <s v="NA"/>
    <s v="ENE"/>
    <n v="13"/>
    <x v="8"/>
    <x v="4"/>
    <n v="4"/>
    <n v="4"/>
    <n v="83"/>
    <n v="51"/>
    <s v="NA"/>
    <s v="NA"/>
    <s v="NA"/>
    <s v="NA"/>
    <n v="10.199999999999999"/>
    <n v="15.9"/>
    <s v="No"/>
    <n v="0.2"/>
    <s v="No"/>
    <m/>
    <n v="1"/>
  </r>
  <r>
    <x v="786"/>
    <s v="Albury"/>
    <x v="58"/>
    <x v="50"/>
    <n v="0"/>
    <s v="NA"/>
    <s v="NA"/>
    <s v="E"/>
    <n v="15"/>
    <x v="1"/>
    <x v="10"/>
    <n v="0"/>
    <n v="7"/>
    <n v="93"/>
    <n v="58"/>
    <n v="1035.3"/>
    <n v="1031.5"/>
    <n v="4"/>
    <s v="NA"/>
    <n v="2.6"/>
    <n v="13.5"/>
    <s v="No"/>
    <n v="0"/>
    <s v="No"/>
    <m/>
    <n v="1"/>
  </r>
  <r>
    <x v="787"/>
    <s v="Penrith"/>
    <x v="164"/>
    <x v="39"/>
    <n v="0"/>
    <s v="NA"/>
    <s v="NA"/>
    <s v="SW"/>
    <n v="9"/>
    <x v="16"/>
    <x v="15"/>
    <n v="2"/>
    <n v="4"/>
    <n v="98"/>
    <n v="74"/>
    <s v="NA"/>
    <s v="NA"/>
    <s v="NA"/>
    <s v="NA"/>
    <n v="8.6999999999999993"/>
    <n v="14.4"/>
    <s v="No"/>
    <n v="1.2"/>
    <s v="Yes"/>
    <m/>
    <n v="1"/>
  </r>
  <r>
    <x v="788"/>
    <s v="Penrith"/>
    <x v="111"/>
    <x v="8"/>
    <n v="1.2"/>
    <s v="NA"/>
    <s v="NA"/>
    <s v="SSW"/>
    <n v="11"/>
    <x v="1"/>
    <x v="2"/>
    <n v="0"/>
    <n v="4"/>
    <n v="98"/>
    <n v="60"/>
    <s v="NA"/>
    <s v="NA"/>
    <s v="NA"/>
    <s v="NA"/>
    <n v="11.4"/>
    <n v="17.100000000000001"/>
    <s v="Yes"/>
    <n v="0"/>
    <s v="No"/>
    <m/>
    <n v="1"/>
  </r>
  <r>
    <x v="789"/>
    <s v="Albury"/>
    <x v="31"/>
    <x v="29"/>
    <n v="2.8"/>
    <s v="NA"/>
    <s v="NA"/>
    <s v="ENE"/>
    <n v="13"/>
    <x v="2"/>
    <x v="9"/>
    <n v="2"/>
    <n v="2"/>
    <n v="95"/>
    <n v="58"/>
    <n v="1027.0999999999999"/>
    <n v="1023.4"/>
    <n v="8"/>
    <s v="NA"/>
    <n v="9.1999999999999993"/>
    <n v="16.7"/>
    <s v="Yes"/>
    <n v="0.2"/>
    <s v="No"/>
    <m/>
    <n v="1"/>
  </r>
  <r>
    <x v="790"/>
    <s v="Canberra"/>
    <x v="7"/>
    <x v="86"/>
    <n v="6.6"/>
    <s v="NA"/>
    <s v="NA"/>
    <s v="SW"/>
    <n v="13"/>
    <x v="1"/>
    <x v="0"/>
    <n v="0"/>
    <n v="9"/>
    <n v="99"/>
    <n v="96"/>
    <n v="1028"/>
    <n v="1025.0999999999999"/>
    <n v="7"/>
    <n v="8"/>
    <n v="7.4"/>
    <n v="9.6"/>
    <s v="Yes"/>
    <n v="2.2000000000000002"/>
    <s v="Yes"/>
    <m/>
    <n v="1"/>
  </r>
  <r>
    <x v="791"/>
    <s v="BadgerysCreek"/>
    <x v="123"/>
    <x v="33"/>
    <n v="0"/>
    <s v="NA"/>
    <s v="NA"/>
    <s v="S"/>
    <n v="15"/>
    <x v="11"/>
    <x v="2"/>
    <n v="7"/>
    <n v="6"/>
    <n v="87"/>
    <n v="47"/>
    <s v="NA"/>
    <s v="NA"/>
    <s v="NA"/>
    <s v="NA"/>
    <n v="8.6999999999999993"/>
    <n v="16.8"/>
    <s v="No"/>
    <n v="0"/>
    <s v="No"/>
    <m/>
    <n v="1"/>
  </r>
  <r>
    <x v="792"/>
    <s v="Launceston"/>
    <x v="189"/>
    <x v="22"/>
    <n v="0"/>
    <s v="NA"/>
    <s v="NA"/>
    <s v="NNW"/>
    <n v="13"/>
    <x v="4"/>
    <x v="14"/>
    <n v="4"/>
    <n v="4"/>
    <n v="91"/>
    <n v="45"/>
    <s v="NA"/>
    <s v="NA"/>
    <s v="NA"/>
    <s v="NA"/>
    <n v="1.1000000000000001"/>
    <n v="12.4"/>
    <s v="No"/>
    <n v="0.2"/>
    <s v="No"/>
    <m/>
    <n v="1"/>
  </r>
  <r>
    <x v="793"/>
    <s v="Launceston"/>
    <x v="94"/>
    <x v="20"/>
    <n v="0.2"/>
    <s v="NA"/>
    <s v="NA"/>
    <s v="NNW"/>
    <n v="13"/>
    <x v="5"/>
    <x v="4"/>
    <n v="4"/>
    <n v="4"/>
    <n v="92"/>
    <n v="41"/>
    <s v="NA"/>
    <s v="NA"/>
    <s v="NA"/>
    <s v="NA"/>
    <n v="1.7"/>
    <n v="13.8"/>
    <s v="No"/>
    <n v="0"/>
    <s v="No"/>
    <m/>
    <n v="1"/>
  </r>
  <r>
    <x v="794"/>
    <s v="Bendigo"/>
    <x v="95"/>
    <x v="71"/>
    <n v="0"/>
    <s v="NA"/>
    <s v="NA"/>
    <s v="SSE"/>
    <n v="13"/>
    <x v="1"/>
    <x v="3"/>
    <n v="0"/>
    <n v="0"/>
    <n v="79"/>
    <n v="59"/>
    <n v="1025.9000000000001"/>
    <n v="1023.3"/>
    <n v="8"/>
    <n v="8"/>
    <n v="9.1"/>
    <n v="12.1"/>
    <s v="No"/>
    <n v="0"/>
    <s v="No"/>
    <m/>
    <n v="1"/>
  </r>
  <r>
    <x v="795"/>
    <s v="Albury"/>
    <x v="85"/>
    <x v="82"/>
    <n v="0"/>
    <s v="NA"/>
    <s v="NA"/>
    <s v="ENE"/>
    <n v="13"/>
    <x v="7"/>
    <x v="10"/>
    <n v="4"/>
    <n v="9"/>
    <n v="100"/>
    <n v="74"/>
    <n v="1024.3"/>
    <n v="1019.8"/>
    <n v="8"/>
    <n v="8"/>
    <n v="4.9000000000000004"/>
    <n v="10.8"/>
    <s v="No"/>
    <n v="0"/>
    <s v="No"/>
    <m/>
    <n v="1"/>
  </r>
  <r>
    <x v="796"/>
    <s v="Albury"/>
    <x v="49"/>
    <x v="81"/>
    <n v="0"/>
    <s v="NA"/>
    <s v="NA"/>
    <s v="ENE"/>
    <n v="13"/>
    <x v="4"/>
    <x v="4"/>
    <n v="6"/>
    <n v="7"/>
    <n v="93"/>
    <n v="75"/>
    <n v="1027.2"/>
    <n v="1026.5999999999999"/>
    <n v="8"/>
    <n v="8"/>
    <n v="8.6"/>
    <n v="12.5"/>
    <s v="No"/>
    <n v="0"/>
    <s v="No"/>
    <m/>
    <n v="1"/>
  </r>
  <r>
    <x v="797"/>
    <s v="WaggaWagga"/>
    <x v="106"/>
    <x v="30"/>
    <n v="0"/>
    <n v="0.6"/>
    <n v="10.1"/>
    <s v="NE"/>
    <n v="13"/>
    <x v="9"/>
    <x v="1"/>
    <n v="7"/>
    <n v="7"/>
    <n v="88"/>
    <n v="51"/>
    <n v="1031.5999999999999"/>
    <n v="1029.2"/>
    <n v="1"/>
    <n v="4"/>
    <n v="8.8000000000000007"/>
    <n v="15.6"/>
    <s v="No"/>
    <n v="0"/>
    <s v="No"/>
    <m/>
    <n v="1"/>
  </r>
  <r>
    <x v="798"/>
    <s v="Adelaide"/>
    <x v="74"/>
    <x v="20"/>
    <n v="0.4"/>
    <s v="NA"/>
    <s v="NA"/>
    <s v="WSW"/>
    <n v="13"/>
    <x v="13"/>
    <x v="7"/>
    <n v="6"/>
    <n v="4"/>
    <n v="60"/>
    <n v="48"/>
    <n v="1024.5"/>
    <n v="1022.7"/>
    <s v="NA"/>
    <s v="NA"/>
    <n v="11.1"/>
    <n v="14.1"/>
    <s v="No"/>
    <n v="0"/>
    <s v="No"/>
    <m/>
    <n v="1"/>
  </r>
  <r>
    <x v="799"/>
    <s v="Launceston"/>
    <x v="117"/>
    <x v="113"/>
    <n v="0"/>
    <s v="NA"/>
    <s v="NA"/>
    <s v="NNW"/>
    <n v="11"/>
    <x v="2"/>
    <x v="1"/>
    <n v="2"/>
    <n v="7"/>
    <n v="86"/>
    <n v="69"/>
    <s v="NA"/>
    <s v="NA"/>
    <n v="3"/>
    <n v="8"/>
    <n v="3.8"/>
    <n v="11"/>
    <s v="No"/>
    <n v="0.6"/>
    <s v="No"/>
    <m/>
    <n v="1"/>
  </r>
  <r>
    <x v="800"/>
    <s v="Albury"/>
    <x v="28"/>
    <x v="8"/>
    <n v="0.8"/>
    <s v="NA"/>
    <s v="NA"/>
    <s v="ENE"/>
    <n v="15"/>
    <x v="6"/>
    <x v="14"/>
    <n v="2"/>
    <n v="9"/>
    <n v="89"/>
    <n v="59"/>
    <n v="1020.3"/>
    <n v="1018.6"/>
    <n v="7"/>
    <n v="8"/>
    <n v="11.3"/>
    <n v="16.899999999999999"/>
    <s v="No"/>
    <n v="0"/>
    <s v="No"/>
    <m/>
    <n v="1"/>
  </r>
  <r>
    <x v="801"/>
    <s v="Watsonia"/>
    <x v="20"/>
    <x v="66"/>
    <n v="0"/>
    <n v="2"/>
    <n v="0.3"/>
    <s v="SW"/>
    <n v="13"/>
    <x v="3"/>
    <x v="8"/>
    <n v="6"/>
    <n v="4"/>
    <n v="83"/>
    <n v="51"/>
    <n v="1026.0999999999999"/>
    <n v="1022.7"/>
    <n v="7"/>
    <n v="7"/>
    <n v="9.8000000000000007"/>
    <n v="16.5"/>
    <s v="No"/>
    <n v="0.8"/>
    <s v="No"/>
    <m/>
    <n v="1"/>
  </r>
  <r>
    <x v="802"/>
    <s v="Penrith"/>
    <x v="5"/>
    <x v="14"/>
    <n v="0"/>
    <s v="NA"/>
    <s v="NA"/>
    <s v="NNE"/>
    <n v="13"/>
    <x v="1"/>
    <x v="4"/>
    <n v="0"/>
    <n v="4"/>
    <n v="65"/>
    <n v="29"/>
    <s v="NA"/>
    <s v="NA"/>
    <s v="NA"/>
    <s v="NA"/>
    <n v="11.3"/>
    <n v="19.899999999999999"/>
    <s v="No"/>
    <n v="0"/>
    <s v="No"/>
    <m/>
    <n v="1"/>
  </r>
  <r>
    <x v="803"/>
    <s v="BadgerysCreek"/>
    <x v="190"/>
    <x v="179"/>
    <n v="0"/>
    <s v="NA"/>
    <s v="NA"/>
    <s v="NE"/>
    <n v="13"/>
    <x v="1"/>
    <x v="7"/>
    <n v="0"/>
    <n v="4"/>
    <n v="64"/>
    <n v="18"/>
    <s v="NA"/>
    <s v="NA"/>
    <s v="NA"/>
    <s v="NA"/>
    <n v="19.2"/>
    <n v="35.4"/>
    <s v="No"/>
    <n v="0"/>
    <s v="No"/>
    <m/>
    <n v="12"/>
  </r>
  <r>
    <x v="804"/>
    <s v="Penrith"/>
    <x v="64"/>
    <x v="180"/>
    <n v="0"/>
    <s v="NA"/>
    <s v="NA"/>
    <s v="NW"/>
    <n v="13"/>
    <x v="4"/>
    <x v="0"/>
    <n v="2"/>
    <n v="4"/>
    <n v="65"/>
    <n v="37"/>
    <s v="NA"/>
    <s v="NA"/>
    <s v="NA"/>
    <s v="NA"/>
    <n v="22.5"/>
    <n v="34.5"/>
    <s v="No"/>
    <n v="0"/>
    <s v="No"/>
    <m/>
    <n v="12"/>
  </r>
  <r>
    <x v="805"/>
    <s v="BadgerysCreek"/>
    <x v="191"/>
    <x v="181"/>
    <n v="0"/>
    <s v="NA"/>
    <s v="NA"/>
    <s v="SSW"/>
    <n v="13"/>
    <x v="5"/>
    <x v="2"/>
    <n v="2"/>
    <n v="2"/>
    <s v="NA"/>
    <s v="NA"/>
    <n v="1012.1"/>
    <n v="1007"/>
    <s v="NA"/>
    <s v="NA"/>
    <n v="21.4"/>
    <n v="30.9"/>
    <s v="No"/>
    <n v="0.2"/>
    <s v="No"/>
    <m/>
    <n v="12"/>
  </r>
  <r>
    <x v="806"/>
    <s v="BadgerysCreek"/>
    <x v="4"/>
    <x v="3"/>
    <n v="0"/>
    <s v="NA"/>
    <s v="NA"/>
    <s v="SSE"/>
    <n v="9"/>
    <x v="9"/>
    <x v="15"/>
    <n v="6"/>
    <n v="4"/>
    <n v="95"/>
    <n v="63"/>
    <n v="1026"/>
    <n v="1022.2"/>
    <s v="NA"/>
    <s v="NA"/>
    <n v="17.3"/>
    <n v="22.6"/>
    <s v="No"/>
    <n v="0"/>
    <s v="No"/>
    <m/>
    <n v="12"/>
  </r>
  <r>
    <x v="807"/>
    <s v="Penrith"/>
    <x v="167"/>
    <x v="138"/>
    <n v="0"/>
    <s v="NA"/>
    <s v="NA"/>
    <s v="N"/>
    <n v="11"/>
    <x v="1"/>
    <x v="2"/>
    <n v="0"/>
    <n v="4"/>
    <s v="NA"/>
    <s v="NA"/>
    <s v="NA"/>
    <s v="NA"/>
    <s v="NA"/>
    <s v="NA"/>
    <n v="17.8"/>
    <n v="22.6"/>
    <s v="No"/>
    <n v="0"/>
    <s v="No"/>
    <m/>
    <n v="12"/>
  </r>
  <r>
    <x v="808"/>
    <s v="Richmond"/>
    <x v="192"/>
    <x v="118"/>
    <n v="0"/>
    <s v="NA"/>
    <s v="NA"/>
    <s v="NNE"/>
    <n v="13"/>
    <x v="2"/>
    <x v="0"/>
    <n v="4"/>
    <n v="6"/>
    <n v="98"/>
    <n v="68"/>
    <n v="1025.8"/>
    <n v="1022.1"/>
    <n v="7"/>
    <n v="8"/>
    <n v="17.2"/>
    <n v="22.1"/>
    <s v="No"/>
    <n v="0"/>
    <s v="No"/>
    <m/>
    <n v="12"/>
  </r>
  <r>
    <x v="809"/>
    <s v="Albury"/>
    <x v="179"/>
    <x v="147"/>
    <n v="0.6"/>
    <s v="NA"/>
    <s v="NA"/>
    <s v="SE"/>
    <n v="13"/>
    <x v="4"/>
    <x v="6"/>
    <n v="7"/>
    <n v="7"/>
    <n v="87"/>
    <n v="53"/>
    <n v="1025"/>
    <n v="1021.4"/>
    <s v="NA"/>
    <s v="NA"/>
    <n v="15.7"/>
    <n v="22.5"/>
    <s v="No"/>
    <n v="0"/>
    <s v="No"/>
    <m/>
    <n v="12"/>
  </r>
  <r>
    <x v="810"/>
    <s v="Dartmoor"/>
    <x v="154"/>
    <x v="43"/>
    <n v="0.2"/>
    <s v="NA"/>
    <s v="NA"/>
    <s v="SE"/>
    <n v="13"/>
    <x v="4"/>
    <x v="6"/>
    <n v="7"/>
    <n v="6"/>
    <n v="95"/>
    <n v="96"/>
    <n v="1019.5"/>
    <n v="1014.7"/>
    <s v="NA"/>
    <s v="NA"/>
    <n v="14.3"/>
    <n v="15"/>
    <s v="No"/>
    <n v="14.8"/>
    <s v="Yes"/>
    <m/>
    <n v="12"/>
  </r>
  <r>
    <x v="811"/>
    <s v="Adelaide"/>
    <x v="171"/>
    <x v="33"/>
    <n v="2.8"/>
    <s v="NA"/>
    <s v="NA"/>
    <s v="W"/>
    <n v="13"/>
    <x v="4"/>
    <x v="16"/>
    <n v="4"/>
    <n v="4"/>
    <n v="87"/>
    <n v="65"/>
    <n v="1027.4000000000001"/>
    <n v="1025.4000000000001"/>
    <s v="NA"/>
    <s v="NA"/>
    <n v="14.7"/>
    <n v="17.100000000000001"/>
    <s v="Yes"/>
    <n v="0"/>
    <s v="No"/>
    <m/>
    <n v="12"/>
  </r>
  <r>
    <x v="812"/>
    <s v="Launceston"/>
    <x v="155"/>
    <x v="45"/>
    <n v="0"/>
    <s v="NA"/>
    <s v="NA"/>
    <s v="NW"/>
    <n v="13"/>
    <x v="9"/>
    <x v="14"/>
    <n v="2"/>
    <n v="7"/>
    <n v="82"/>
    <n v="44"/>
    <s v="NA"/>
    <s v="NA"/>
    <s v="NA"/>
    <s v="NA"/>
    <n v="5.4"/>
    <n v="15.2"/>
    <s v="No"/>
    <n v="0"/>
    <s v="No"/>
    <m/>
    <n v="12"/>
  </r>
  <r>
    <x v="813"/>
    <s v="Penrith"/>
    <x v="193"/>
    <x v="114"/>
    <n v="0"/>
    <s v="NA"/>
    <s v="NA"/>
    <s v="NE"/>
    <n v="13"/>
    <x v="12"/>
    <x v="4"/>
    <n v="6"/>
    <n v="11"/>
    <n v="71"/>
    <n v="59"/>
    <s v="NA"/>
    <s v="NA"/>
    <s v="NA"/>
    <s v="NA"/>
    <n v="16.5"/>
    <n v="19"/>
    <s v="No"/>
    <n v="0"/>
    <s v="No"/>
    <m/>
    <n v="12"/>
  </r>
  <r>
    <x v="814"/>
    <s v="Portland"/>
    <x v="95"/>
    <x v="19"/>
    <n v="0"/>
    <s v="NA"/>
    <s v="NA"/>
    <s v="NNW"/>
    <n v="13"/>
    <x v="0"/>
    <x v="7"/>
    <n v="9"/>
    <n v="7"/>
    <n v="76"/>
    <n v="62"/>
    <n v="1031.7"/>
    <n v="1029.5999999999999"/>
    <n v="8"/>
    <n v="8"/>
    <n v="11.5"/>
    <n v="14.3"/>
    <s v="No"/>
    <n v="0"/>
    <s v="No"/>
    <m/>
    <n v="12"/>
  </r>
  <r>
    <x v="815"/>
    <s v="Albury"/>
    <x v="118"/>
    <x v="25"/>
    <n v="0"/>
    <s v="NA"/>
    <s v="NA"/>
    <s v="ESE"/>
    <n v="15"/>
    <x v="11"/>
    <x v="0"/>
    <n v="2"/>
    <n v="6"/>
    <n v="79"/>
    <n v="47"/>
    <n v="1029.0999999999999"/>
    <n v="1024.8"/>
    <s v="NA"/>
    <s v="NA"/>
    <n v="8.1999999999999993"/>
    <n v="17.600000000000001"/>
    <s v="No"/>
    <n v="0"/>
    <s v="No"/>
    <m/>
    <n v="12"/>
  </r>
  <r>
    <x v="816"/>
    <s v="Penrith"/>
    <x v="27"/>
    <x v="176"/>
    <n v="0"/>
    <s v="NA"/>
    <s v="NA"/>
    <s v="ESE"/>
    <n v="13"/>
    <x v="1"/>
    <x v="15"/>
    <n v="0"/>
    <n v="4"/>
    <s v="NA"/>
    <s v="NA"/>
    <s v="NA"/>
    <s v="NA"/>
    <s v="NA"/>
    <s v="NA"/>
    <n v="13.7"/>
    <n v="21.5"/>
    <s v="No"/>
    <n v="0"/>
    <s v="No"/>
    <m/>
    <n v="12"/>
  </r>
  <r>
    <x v="817"/>
    <s v="Dartmoor"/>
    <x v="34"/>
    <x v="26"/>
    <n v="0.2"/>
    <s v="NA"/>
    <s v="NA"/>
    <s v="N"/>
    <n v="11"/>
    <x v="0"/>
    <x v="2"/>
    <n v="4"/>
    <n v="6"/>
    <n v="99"/>
    <n v="74"/>
    <n v="1026.2"/>
    <n v="1024.3"/>
    <s v="NA"/>
    <s v="NA"/>
    <n v="9"/>
    <n v="17"/>
    <s v="No"/>
    <n v="0"/>
    <s v="No"/>
    <m/>
    <n v="12"/>
  </r>
  <r>
    <x v="818"/>
    <s v="Penrith"/>
    <x v="147"/>
    <x v="106"/>
    <n v="0"/>
    <s v="NA"/>
    <s v="NA"/>
    <s v="SE"/>
    <n v="13"/>
    <x v="3"/>
    <x v="6"/>
    <n v="2"/>
    <n v="6"/>
    <s v="NA"/>
    <s v="NA"/>
    <s v="NA"/>
    <s v="NA"/>
    <s v="NA"/>
    <s v="NA"/>
    <n v="11.7"/>
    <n v="21.6"/>
    <s v="No"/>
    <n v="0"/>
    <s v="No"/>
    <m/>
    <n v="12"/>
  </r>
  <r>
    <x v="819"/>
    <s v="Mildura"/>
    <x v="194"/>
    <x v="117"/>
    <n v="0"/>
    <n v="5"/>
    <s v="NA"/>
    <s v="NW"/>
    <n v="13"/>
    <x v="1"/>
    <x v="6"/>
    <n v="0"/>
    <n v="6"/>
    <n v="73"/>
    <n v="35"/>
    <n v="1027"/>
    <n v="1024.4000000000001"/>
    <n v="4"/>
    <n v="7"/>
    <n v="12"/>
    <n v="19.5"/>
    <s v="No"/>
    <n v="0"/>
    <s v="No"/>
    <m/>
    <n v="12"/>
  </r>
  <r>
    <x v="820"/>
    <s v="Watsonia"/>
    <x v="19"/>
    <x v="74"/>
    <n v="0"/>
    <n v="2.4"/>
    <n v="4.3"/>
    <s v="E"/>
    <n v="13"/>
    <x v="5"/>
    <x v="13"/>
    <n v="7"/>
    <n v="7"/>
    <n v="100"/>
    <n v="59"/>
    <n v="1026.8"/>
    <n v="1024.5999999999999"/>
    <n v="7"/>
    <n v="7"/>
    <n v="6.5"/>
    <n v="17"/>
    <s v="No"/>
    <n v="0"/>
    <s v="No"/>
    <m/>
    <n v="12"/>
  </r>
  <r>
    <x v="821"/>
    <s v="Albury"/>
    <x v="34"/>
    <x v="129"/>
    <n v="0"/>
    <s v="NA"/>
    <s v="NA"/>
    <s v="WSW"/>
    <n v="15"/>
    <x v="1"/>
    <x v="15"/>
    <n v="0"/>
    <n v="6"/>
    <n v="100"/>
    <n v="48"/>
    <n v="1026.4000000000001"/>
    <n v="1023.6"/>
    <n v="8"/>
    <s v="NA"/>
    <n v="7.9"/>
    <n v="19.7"/>
    <s v="No"/>
    <n v="0"/>
    <s v="No"/>
    <m/>
    <n v="12"/>
  </r>
  <r>
    <x v="822"/>
    <s v="Richmond"/>
    <x v="104"/>
    <x v="102"/>
    <n v="0"/>
    <n v="1.8"/>
    <s v="NA"/>
    <s v="NNE"/>
    <n v="13"/>
    <x v="1"/>
    <x v="15"/>
    <n v="0"/>
    <n v="7"/>
    <n v="89"/>
    <n v="66"/>
    <n v="1027.3"/>
    <n v="1024.4000000000001"/>
    <n v="8"/>
    <n v="8"/>
    <n v="13.4"/>
    <n v="19"/>
    <s v="No"/>
    <n v="0"/>
    <s v="No"/>
    <m/>
    <n v="12"/>
  </r>
  <r>
    <x v="823"/>
    <s v="Mildura"/>
    <x v="52"/>
    <x v="25"/>
    <n v="0"/>
    <s v="NA"/>
    <s v="NA"/>
    <s v="SSW"/>
    <n v="13"/>
    <x v="1"/>
    <x v="6"/>
    <n v="0"/>
    <n v="7"/>
    <n v="81"/>
    <n v="47"/>
    <n v="1026"/>
    <n v="1022.8"/>
    <s v="NA"/>
    <n v="1"/>
    <n v="9.6"/>
    <n v="17.899999999999999"/>
    <s v="No"/>
    <n v="0"/>
    <s v="No"/>
    <m/>
    <n v="12"/>
  </r>
  <r>
    <x v="824"/>
    <s v="Watsonia"/>
    <x v="72"/>
    <x v="43"/>
    <n v="0.2"/>
    <n v="2"/>
    <n v="4.2"/>
    <s v="N"/>
    <n v="11"/>
    <x v="1"/>
    <x v="2"/>
    <n v="0"/>
    <n v="6"/>
    <n v="100"/>
    <n v="81"/>
    <n v="1021.3"/>
    <n v="1019"/>
    <n v="7"/>
    <n v="2"/>
    <n v="7.4"/>
    <n v="15"/>
    <s v="No"/>
    <n v="0"/>
    <s v="No"/>
    <m/>
    <n v="12"/>
  </r>
  <r>
    <x v="825"/>
    <s v="Albury"/>
    <x v="134"/>
    <x v="6"/>
    <n v="0"/>
    <s v="NA"/>
    <s v="NA"/>
    <s v="NNE"/>
    <n v="13"/>
    <x v="1"/>
    <x v="6"/>
    <n v="0"/>
    <n v="6"/>
    <n v="79"/>
    <n v="54"/>
    <n v="1020.5"/>
    <n v="1017.6"/>
    <s v="NA"/>
    <s v="NA"/>
    <n v="10.1"/>
    <n v="17.399999999999999"/>
    <s v="No"/>
    <n v="0"/>
    <s v="No"/>
    <m/>
    <n v="12"/>
  </r>
  <r>
    <x v="826"/>
    <s v="Watsonia"/>
    <x v="47"/>
    <x v="74"/>
    <n v="0"/>
    <n v="0.8"/>
    <n v="7.4"/>
    <s v="E"/>
    <n v="13"/>
    <x v="4"/>
    <x v="10"/>
    <n v="4"/>
    <n v="7"/>
    <n v="100"/>
    <n v="70"/>
    <n v="1020.5"/>
    <n v="1016.7"/>
    <n v="6"/>
    <n v="7"/>
    <n v="8"/>
    <n v="16.3"/>
    <s v="No"/>
    <n v="0.4"/>
    <s v="No"/>
    <m/>
    <n v="12"/>
  </r>
  <r>
    <x v="827"/>
    <s v="Launceston"/>
    <x v="83"/>
    <x v="29"/>
    <n v="0"/>
    <s v="NA"/>
    <s v="NA"/>
    <s v="WNW"/>
    <n v="13"/>
    <x v="5"/>
    <x v="0"/>
    <n v="7"/>
    <n v="6"/>
    <n v="87"/>
    <n v="44"/>
    <s v="NA"/>
    <s v="NA"/>
    <s v="NA"/>
    <s v="NA"/>
    <n v="5.0999999999999996"/>
    <n v="15.5"/>
    <s v="No"/>
    <n v="0"/>
    <s v="No"/>
    <m/>
    <n v="12"/>
  </r>
  <r>
    <x v="828"/>
    <s v="Launceston"/>
    <x v="71"/>
    <x v="44"/>
    <n v="0"/>
    <s v="NA"/>
    <s v="NA"/>
    <s v="ESE"/>
    <n v="11"/>
    <x v="7"/>
    <x v="11"/>
    <n v="2"/>
    <n v="6"/>
    <n v="83"/>
    <n v="64"/>
    <s v="NA"/>
    <s v="NA"/>
    <n v="6"/>
    <n v="6"/>
    <n v="7.2"/>
    <n v="13.8"/>
    <s v="No"/>
    <n v="0"/>
    <s v="No"/>
    <m/>
    <n v="12"/>
  </r>
  <r>
    <x v="829"/>
    <s v="Albury"/>
    <x v="82"/>
    <x v="33"/>
    <n v="0"/>
    <s v="NA"/>
    <s v="NA"/>
    <s v="E"/>
    <n v="15"/>
    <x v="1"/>
    <x v="6"/>
    <n v="0"/>
    <n v="7"/>
    <n v="91"/>
    <n v="63"/>
    <n v="1022.8"/>
    <n v="1020.3"/>
    <n v="1"/>
    <n v="1"/>
    <n v="9.6999999999999993"/>
    <n v="16.600000000000001"/>
    <s v="No"/>
    <n v="0"/>
    <s v="No"/>
    <m/>
    <n v="12"/>
  </r>
  <r>
    <x v="830"/>
    <s v="Penrith"/>
    <x v="195"/>
    <x v="74"/>
    <n v="0.4"/>
    <s v="NA"/>
    <s v="NA"/>
    <s v="NE"/>
    <n v="11"/>
    <x v="7"/>
    <x v="3"/>
    <n v="2"/>
    <n v="0"/>
    <s v="NA"/>
    <s v="NA"/>
    <s v="NA"/>
    <s v="NA"/>
    <s v="NA"/>
    <s v="NA"/>
    <n v="16.100000000000001"/>
    <n v="17.100000000000001"/>
    <s v="No"/>
    <n v="8.6"/>
    <s v="Yes"/>
    <m/>
    <n v="12"/>
  </r>
  <r>
    <x v="831"/>
    <s v="Brisbane"/>
    <x v="196"/>
    <x v="63"/>
    <n v="10.6"/>
    <n v="2.8"/>
    <n v="0"/>
    <s v="WSW"/>
    <n v="13"/>
    <x v="10"/>
    <x v="6"/>
    <n v="4"/>
    <n v="6"/>
    <n v="93"/>
    <n v="91"/>
    <n v="1023.7"/>
    <n v="1019.4"/>
    <n v="8"/>
    <n v="8"/>
    <n v="18.7"/>
    <n v="19.8"/>
    <s v="Yes"/>
    <n v="3"/>
    <s v="Yes"/>
    <m/>
    <n v="12"/>
  </r>
  <r>
    <x v="832"/>
    <s v="Penrith"/>
    <x v="144"/>
    <x v="146"/>
    <n v="8.6"/>
    <s v="NA"/>
    <s v="NA"/>
    <s v="SW"/>
    <n v="13"/>
    <x v="6"/>
    <x v="1"/>
    <n v="4"/>
    <n v="4"/>
    <s v="NA"/>
    <s v="NA"/>
    <s v="NA"/>
    <s v="NA"/>
    <s v="NA"/>
    <s v="NA"/>
    <n v="16"/>
    <n v="22.1"/>
    <s v="Yes"/>
    <n v="0"/>
    <s v="No"/>
    <m/>
    <n v="12"/>
  </r>
  <r>
    <x v="833"/>
    <s v="Brisbane"/>
    <x v="197"/>
    <x v="103"/>
    <n v="3"/>
    <n v="1.2"/>
    <n v="8"/>
    <s v="WNW"/>
    <n v="13"/>
    <x v="11"/>
    <x v="4"/>
    <n v="6"/>
    <n v="4"/>
    <n v="79"/>
    <n v="69"/>
    <n v="1019.1"/>
    <n v="1015.9"/>
    <n v="1"/>
    <n v="4"/>
    <n v="20.2"/>
    <n v="23"/>
    <s v="Yes"/>
    <n v="0"/>
    <s v="No"/>
    <m/>
    <n v="12"/>
  </r>
  <r>
    <x v="834"/>
    <s v="BadgerysCreek"/>
    <x v="198"/>
    <x v="146"/>
    <n v="9"/>
    <s v="NA"/>
    <s v="NA"/>
    <s v="W"/>
    <n v="15"/>
    <x v="3"/>
    <x v="7"/>
    <n v="2"/>
    <n v="2"/>
    <n v="99"/>
    <n v="57"/>
    <n v="1018.1"/>
    <n v="1015.5"/>
    <s v="NA"/>
    <s v="NA"/>
    <n v="15.7"/>
    <n v="21.6"/>
    <s v="Yes"/>
    <n v="0"/>
    <s v="No"/>
    <m/>
    <n v="11"/>
  </r>
  <r>
    <x v="835"/>
    <s v="Albury"/>
    <x v="125"/>
    <x v="65"/>
    <n v="0.2"/>
    <s v="NA"/>
    <s v="NA"/>
    <s v="SE"/>
    <n v="13"/>
    <x v="1"/>
    <x v="14"/>
    <n v="0"/>
    <n v="7"/>
    <n v="100"/>
    <n v="66"/>
    <n v="1022.7"/>
    <n v="1021.1"/>
    <n v="8"/>
    <n v="7"/>
    <n v="10.4"/>
    <n v="17.7"/>
    <s v="No"/>
    <n v="0.2"/>
    <s v="No"/>
    <m/>
    <n v="11"/>
  </r>
  <r>
    <x v="836"/>
    <s v="BadgerysCreek"/>
    <x v="113"/>
    <x v="146"/>
    <n v="0"/>
    <s v="NA"/>
    <s v="NA"/>
    <s v="ESE"/>
    <n v="15"/>
    <x v="1"/>
    <x v="11"/>
    <n v="0"/>
    <n v="2"/>
    <n v="91"/>
    <n v="46"/>
    <n v="1021.2"/>
    <n v="1019.1"/>
    <s v="NA"/>
    <s v="NA"/>
    <n v="13.4"/>
    <n v="21.8"/>
    <s v="No"/>
    <n v="0"/>
    <s v="No"/>
    <m/>
    <n v="11"/>
  </r>
  <r>
    <x v="837"/>
    <s v="Tuggeranong"/>
    <x v="56"/>
    <x v="25"/>
    <n v="0"/>
    <s v="NA"/>
    <s v="NA"/>
    <s v="WSW"/>
    <n v="13"/>
    <x v="1"/>
    <x v="1"/>
    <n v="0"/>
    <n v="6"/>
    <n v="87"/>
    <n v="45"/>
    <n v="1025.9000000000001"/>
    <n v="1022"/>
    <s v="NA"/>
    <s v="NA"/>
    <n v="7"/>
    <n v="17.899999999999999"/>
    <s v="No"/>
    <n v="0"/>
    <s v="No"/>
    <m/>
    <n v="11"/>
  </r>
  <r>
    <x v="838"/>
    <s v="BadgerysCreek"/>
    <x v="30"/>
    <x v="72"/>
    <n v="0"/>
    <s v="NA"/>
    <s v="NA"/>
    <s v="NE"/>
    <n v="15"/>
    <x v="10"/>
    <x v="14"/>
    <n v="6"/>
    <n v="9"/>
    <n v="100"/>
    <n v="55"/>
    <n v="1024.8"/>
    <n v="1021.5"/>
    <s v="NA"/>
    <s v="NA"/>
    <n v="13.7"/>
    <n v="21"/>
    <s v="No"/>
    <n v="0"/>
    <s v="No"/>
    <m/>
    <n v="11"/>
  </r>
  <r>
    <x v="839"/>
    <s v="Penrith"/>
    <x v="110"/>
    <x v="63"/>
    <n v="0"/>
    <s v="NA"/>
    <s v="NA"/>
    <s v="NNE"/>
    <n v="13"/>
    <x v="0"/>
    <x v="14"/>
    <n v="2"/>
    <n v="7"/>
    <n v="80"/>
    <n v="44"/>
    <s v="NA"/>
    <s v="NA"/>
    <s v="NA"/>
    <s v="NA"/>
    <n v="12.7"/>
    <n v="20"/>
    <s v="No"/>
    <n v="0"/>
    <s v="No"/>
    <m/>
    <n v="11"/>
  </r>
  <r>
    <x v="840"/>
    <s v="BadgerysCreek"/>
    <x v="51"/>
    <x v="123"/>
    <n v="0"/>
    <s v="NA"/>
    <s v="NA"/>
    <s v="SW"/>
    <n v="15"/>
    <x v="1"/>
    <x v="14"/>
    <n v="0"/>
    <n v="6"/>
    <n v="75"/>
    <n v="45"/>
    <n v="1021.7"/>
    <n v="1018.7"/>
    <s v="NA"/>
    <s v="NA"/>
    <n v="13.1"/>
    <n v="19.600000000000001"/>
    <s v="No"/>
    <n v="0"/>
    <s v="No"/>
    <m/>
    <n v="11"/>
  </r>
  <r>
    <x v="841"/>
    <s v="Albury"/>
    <x v="111"/>
    <x v="59"/>
    <n v="0"/>
    <s v="NA"/>
    <s v="NA"/>
    <s v="NE"/>
    <n v="15"/>
    <x v="9"/>
    <x v="11"/>
    <n v="7"/>
    <n v="9"/>
    <n v="93"/>
    <n v="73"/>
    <n v="1024"/>
    <n v="1021.3"/>
    <s v="NA"/>
    <n v="8"/>
    <n v="11.7"/>
    <n v="15.3"/>
    <s v="No"/>
    <n v="0"/>
    <s v="No"/>
    <m/>
    <n v="11"/>
  </r>
  <r>
    <x v="842"/>
    <s v="Albury"/>
    <x v="55"/>
    <x v="78"/>
    <n v="5.2"/>
    <s v="NA"/>
    <s v="NA"/>
    <s v="E"/>
    <n v="13"/>
    <x v="1"/>
    <x v="11"/>
    <n v="0"/>
    <n v="7"/>
    <n v="100"/>
    <n v="53"/>
    <n v="1031.2"/>
    <n v="1030.4000000000001"/>
    <n v="1"/>
    <s v="NA"/>
    <n v="2.9"/>
    <n v="12.3"/>
    <s v="Yes"/>
    <n v="0"/>
    <s v="No"/>
    <m/>
    <n v="11"/>
  </r>
  <r>
    <x v="843"/>
    <s v="Launceston"/>
    <x v="130"/>
    <x v="22"/>
    <n v="0.2"/>
    <s v="NA"/>
    <s v="NA"/>
    <s v="NW"/>
    <n v="13"/>
    <x v="1"/>
    <x v="1"/>
    <n v="0"/>
    <n v="6"/>
    <n v="96"/>
    <n v="56"/>
    <s v="NA"/>
    <s v="NA"/>
    <s v="NA"/>
    <n v="7"/>
    <n v="1"/>
    <n v="11.9"/>
    <s v="No"/>
    <n v="0"/>
    <s v="No"/>
    <m/>
    <n v="11"/>
  </r>
  <r>
    <x v="844"/>
    <s v="Launceston"/>
    <x v="63"/>
    <x v="11"/>
    <n v="0"/>
    <s v="NA"/>
    <s v="NA"/>
    <s v="ENE"/>
    <n v="9"/>
    <x v="5"/>
    <x v="0"/>
    <n v="2"/>
    <n v="2"/>
    <n v="98"/>
    <n v="52"/>
    <s v="NA"/>
    <s v="NA"/>
    <n v="8"/>
    <n v="2"/>
    <n v="2.7"/>
    <n v="15"/>
    <s v="No"/>
    <n v="0"/>
    <s v="No"/>
    <m/>
    <n v="11"/>
  </r>
  <r>
    <x v="845"/>
    <s v="Albury"/>
    <x v="103"/>
    <x v="24"/>
    <n v="0"/>
    <s v="NA"/>
    <s v="NA"/>
    <s v="W"/>
    <n v="15"/>
    <x v="1"/>
    <x v="5"/>
    <n v="0"/>
    <n v="6"/>
    <n v="90"/>
    <n v="48"/>
    <n v="1036.5"/>
    <n v="1034.3"/>
    <n v="1"/>
    <s v="NA"/>
    <n v="3.3"/>
    <n v="12.7"/>
    <s v="No"/>
    <n v="0.2"/>
    <s v="No"/>
    <m/>
    <n v="11"/>
  </r>
  <r>
    <x v="846"/>
    <s v="Launceston"/>
    <x v="56"/>
    <x v="30"/>
    <n v="0"/>
    <s v="NA"/>
    <s v="NA"/>
    <s v="NW"/>
    <n v="13"/>
    <x v="14"/>
    <x v="2"/>
    <n v="2"/>
    <n v="7"/>
    <n v="98"/>
    <n v="61"/>
    <s v="NA"/>
    <s v="NA"/>
    <s v="NA"/>
    <n v="3"/>
    <n v="3.5"/>
    <n v="15.2"/>
    <s v="No"/>
    <n v="0"/>
    <s v="No"/>
    <m/>
    <n v="11"/>
  </r>
  <r>
    <x v="847"/>
    <s v="Albury"/>
    <x v="109"/>
    <x v="43"/>
    <n v="0"/>
    <s v="NA"/>
    <s v="NA"/>
    <s v="E"/>
    <n v="13"/>
    <x v="1"/>
    <x v="10"/>
    <n v="0"/>
    <n v="9"/>
    <n v="90"/>
    <n v="50"/>
    <n v="1034.5"/>
    <n v="1031"/>
    <s v="NA"/>
    <s v="NA"/>
    <n v="4.5999999999999996"/>
    <n v="14.2"/>
    <s v="No"/>
    <n v="0"/>
    <s v="No"/>
    <m/>
    <n v="11"/>
  </r>
  <r>
    <x v="848"/>
    <s v="Launceston"/>
    <x v="18"/>
    <x v="67"/>
    <n v="0"/>
    <s v="NA"/>
    <s v="NA"/>
    <s v="E"/>
    <n v="13"/>
    <x v="0"/>
    <x v="5"/>
    <n v="2"/>
    <n v="4"/>
    <n v="97"/>
    <n v="55"/>
    <s v="NA"/>
    <s v="NA"/>
    <n v="7"/>
    <s v="NA"/>
    <n v="5"/>
    <n v="16.3"/>
    <s v="No"/>
    <n v="0"/>
    <s v="No"/>
    <m/>
    <n v="11"/>
  </r>
  <r>
    <x v="849"/>
    <s v="Penrith"/>
    <x v="184"/>
    <x v="115"/>
    <n v="0"/>
    <s v="NA"/>
    <s v="NA"/>
    <s v="NNE"/>
    <n v="13"/>
    <x v="1"/>
    <x v="0"/>
    <n v="0"/>
    <n v="6"/>
    <n v="77"/>
    <n v="53"/>
    <s v="NA"/>
    <s v="NA"/>
    <s v="NA"/>
    <s v="NA"/>
    <n v="13.6"/>
    <n v="18.899999999999999"/>
    <s v="No"/>
    <n v="0"/>
    <s v="No"/>
    <m/>
    <n v="11"/>
  </r>
  <r>
    <x v="850"/>
    <s v="Melbourne"/>
    <x v="82"/>
    <x v="30"/>
    <n v="0"/>
    <n v="0.8"/>
    <n v="9.1"/>
    <s v="NE"/>
    <n v="13"/>
    <x v="9"/>
    <x v="4"/>
    <n v="9"/>
    <n v="2"/>
    <n v="100"/>
    <n v="53"/>
    <n v="1029.8"/>
    <n v="1026"/>
    <n v="1"/>
    <n v="1"/>
    <n v="5.7"/>
    <n v="15.5"/>
    <s v="No"/>
    <n v="0"/>
    <s v="No"/>
    <m/>
    <n v="11"/>
  </r>
  <r>
    <x v="851"/>
    <s v="Watsonia"/>
    <x v="75"/>
    <x v="44"/>
    <n v="0"/>
    <n v="0.8"/>
    <n v="9.1"/>
    <s v="ENE"/>
    <n v="13"/>
    <x v="4"/>
    <x v="5"/>
    <n v="7"/>
    <n v="4"/>
    <n v="100"/>
    <n v="65"/>
    <n v="1029.7"/>
    <n v="1026.3"/>
    <n v="1"/>
    <n v="1"/>
    <n v="5.6"/>
    <n v="13.8"/>
    <s v="No"/>
    <n v="0"/>
    <s v="No"/>
    <m/>
    <n v="11"/>
  </r>
  <r>
    <x v="852"/>
    <s v="BadgerysCreek"/>
    <x v="14"/>
    <x v="61"/>
    <n v="0"/>
    <s v="NA"/>
    <s v="NA"/>
    <s v="N"/>
    <n v="13"/>
    <x v="1"/>
    <x v="14"/>
    <n v="0"/>
    <n v="4"/>
    <n v="98"/>
    <n v="50"/>
    <n v="1025.4000000000001"/>
    <n v="1021.4"/>
    <s v="NA"/>
    <s v="NA"/>
    <n v="10.199999999999999"/>
    <n v="17.5"/>
    <s v="No"/>
    <n v="0"/>
    <s v="No"/>
    <m/>
    <n v="11"/>
  </r>
  <r>
    <x v="853"/>
    <s v="Dartmoor"/>
    <x v="58"/>
    <x v="52"/>
    <n v="0"/>
    <s v="NA"/>
    <s v="NA"/>
    <s v="SSW"/>
    <n v="9"/>
    <x v="0"/>
    <x v="7"/>
    <n v="2"/>
    <n v="2"/>
    <n v="98"/>
    <n v="84"/>
    <n v="1032.2"/>
    <n v="1029.5"/>
    <s v="NA"/>
    <s v="NA"/>
    <n v="0.4"/>
    <n v="11"/>
    <s v="No"/>
    <n v="0"/>
    <s v="No"/>
    <m/>
    <n v="11"/>
  </r>
  <r>
    <x v="854"/>
    <s v="Launceston"/>
    <x v="0"/>
    <x v="95"/>
    <n v="0"/>
    <s v="NA"/>
    <s v="NA"/>
    <s v="E"/>
    <n v="9"/>
    <x v="7"/>
    <x v="2"/>
    <n v="4"/>
    <n v="2"/>
    <n v="99"/>
    <n v="55"/>
    <s v="NA"/>
    <s v="NA"/>
    <n v="6"/>
    <s v="NA"/>
    <n v="2.6"/>
    <n v="15.3"/>
    <s v="No"/>
    <n v="0.4"/>
    <s v="No"/>
    <m/>
    <n v="11"/>
  </r>
  <r>
    <x v="855"/>
    <s v="Albury"/>
    <x v="87"/>
    <x v="99"/>
    <n v="0"/>
    <s v="NA"/>
    <s v="NA"/>
    <s v="NE"/>
    <n v="13"/>
    <x v="1"/>
    <x v="3"/>
    <n v="0"/>
    <n v="0"/>
    <n v="100"/>
    <n v="66"/>
    <n v="1029.9000000000001"/>
    <n v="1029.7"/>
    <n v="8"/>
    <s v="NA"/>
    <n v="4.4000000000000004"/>
    <n v="14.1"/>
    <s v="No"/>
    <n v="0"/>
    <s v="No"/>
    <m/>
    <n v="11"/>
  </r>
  <r>
    <x v="856"/>
    <s v="Albury"/>
    <x v="12"/>
    <x v="66"/>
    <n v="0"/>
    <s v="NA"/>
    <s v="NA"/>
    <s v="NW"/>
    <n v="13"/>
    <x v="9"/>
    <x v="10"/>
    <n v="6"/>
    <n v="2"/>
    <n v="94"/>
    <n v="58"/>
    <n v="1034.4000000000001"/>
    <n v="1031.3"/>
    <s v="NA"/>
    <s v="NA"/>
    <n v="7.1"/>
    <n v="16"/>
    <s v="No"/>
    <n v="0"/>
    <s v="No"/>
    <m/>
    <n v="11"/>
  </r>
  <r>
    <x v="857"/>
    <s v="Penrith"/>
    <x v="179"/>
    <x v="67"/>
    <n v="1.4"/>
    <s v="NA"/>
    <s v="NA"/>
    <s v="SSW"/>
    <n v="11"/>
    <x v="5"/>
    <x v="14"/>
    <n v="4"/>
    <n v="7"/>
    <n v="98"/>
    <n v="85"/>
    <s v="NA"/>
    <s v="NA"/>
    <s v="NA"/>
    <s v="NA"/>
    <n v="13.4"/>
    <n v="16.7"/>
    <s v="Yes"/>
    <n v="0.2"/>
    <s v="No"/>
    <m/>
    <n v="11"/>
  </r>
  <r>
    <x v="858"/>
    <s v="Albury"/>
    <x v="18"/>
    <x v="37"/>
    <n v="0"/>
    <s v="NA"/>
    <s v="NA"/>
    <s v="ENE"/>
    <n v="13"/>
    <x v="9"/>
    <x v="4"/>
    <n v="4"/>
    <n v="6"/>
    <n v="100"/>
    <n v="60"/>
    <n v="1031.0999999999999"/>
    <n v="1026.5"/>
    <n v="1"/>
    <s v="NA"/>
    <n v="6.6"/>
    <n v="16.3"/>
    <s v="No"/>
    <n v="0.2"/>
    <s v="No"/>
    <m/>
    <n v="11"/>
  </r>
  <r>
    <x v="859"/>
    <s v="Tuggeranong"/>
    <x v="1"/>
    <x v="11"/>
    <n v="0"/>
    <s v="NA"/>
    <s v="NA"/>
    <s v="W"/>
    <n v="13"/>
    <x v="1"/>
    <x v="15"/>
    <n v="0"/>
    <n v="2"/>
    <n v="100"/>
    <n v="61"/>
    <n v="1031.8"/>
    <n v="1026.5999999999999"/>
    <s v="NA"/>
    <s v="NA"/>
    <n v="3.4"/>
    <n v="15.1"/>
    <s v="No"/>
    <n v="0"/>
    <s v="No"/>
    <m/>
    <n v="11"/>
  </r>
  <r>
    <x v="860"/>
    <s v="BadgerysCreek"/>
    <x v="30"/>
    <x v="26"/>
    <n v="0.4"/>
    <s v="NA"/>
    <s v="NA"/>
    <s v="SW"/>
    <n v="15"/>
    <x v="10"/>
    <x v="2"/>
    <n v="4"/>
    <n v="4"/>
    <n v="99"/>
    <n v="80"/>
    <n v="1029.5"/>
    <n v="1026"/>
    <s v="NA"/>
    <s v="NA"/>
    <n v="13"/>
    <n v="16.399999999999999"/>
    <s v="No"/>
    <n v="0.2"/>
    <s v="No"/>
    <m/>
    <n v="11"/>
  </r>
  <r>
    <x v="861"/>
    <s v="Tuggeranong"/>
    <x v="56"/>
    <x v="51"/>
    <n v="0"/>
    <s v="NA"/>
    <s v="NA"/>
    <s v="N"/>
    <n v="13"/>
    <x v="1"/>
    <x v="15"/>
    <n v="0"/>
    <n v="9"/>
    <n v="100"/>
    <n v="52"/>
    <n v="1028.2"/>
    <n v="1025.2"/>
    <s v="NA"/>
    <s v="NA"/>
    <n v="3.1"/>
    <n v="14.6"/>
    <s v="No"/>
    <n v="0.2"/>
    <s v="No"/>
    <m/>
    <n v="11"/>
  </r>
  <r>
    <x v="862"/>
    <s v="Watsonia"/>
    <x v="147"/>
    <x v="42"/>
    <n v="0.4"/>
    <n v="1.4"/>
    <n v="2.9"/>
    <s v="SW"/>
    <n v="11"/>
    <x v="1"/>
    <x v="0"/>
    <n v="0"/>
    <n v="4"/>
    <n v="100"/>
    <n v="76"/>
    <n v="1032.0999999999999"/>
    <n v="1030.0999999999999"/>
    <n v="7"/>
    <n v="4"/>
    <n v="9"/>
    <n v="13.2"/>
    <s v="No"/>
    <n v="0.2"/>
    <s v="No"/>
    <m/>
    <n v="11"/>
  </r>
  <r>
    <x v="863"/>
    <s v="Dartmoor"/>
    <x v="113"/>
    <x v="44"/>
    <n v="0.2"/>
    <s v="NA"/>
    <s v="NA"/>
    <s v="NW"/>
    <n v="13"/>
    <x v="1"/>
    <x v="13"/>
    <n v="0"/>
    <n v="2"/>
    <n v="93"/>
    <n v="79"/>
    <n v="1032.0999999999999"/>
    <n v="1029.5"/>
    <s v="NA"/>
    <s v="NA"/>
    <n v="10.4"/>
    <n v="13.4"/>
    <s v="No"/>
    <n v="0.2"/>
    <s v="No"/>
    <m/>
    <n v="11"/>
  </r>
  <r>
    <x v="864"/>
    <s v="BadgerysCreek"/>
    <x v="50"/>
    <x v="61"/>
    <n v="0.2"/>
    <s v="NA"/>
    <s v="NA"/>
    <s v="NE"/>
    <n v="11"/>
    <x v="14"/>
    <x v="14"/>
    <n v="2"/>
    <n v="2"/>
    <n v="100"/>
    <n v="62"/>
    <n v="1028.0999999999999"/>
    <n v="1024.5"/>
    <s v="NA"/>
    <s v="NA"/>
    <n v="11.2"/>
    <n v="18.8"/>
    <s v="No"/>
    <n v="0"/>
    <s v="No"/>
    <m/>
    <n v="10"/>
  </r>
  <r>
    <x v="865"/>
    <s v="Penrith"/>
    <x v="95"/>
    <x v="13"/>
    <n v="0.2"/>
    <s v="NA"/>
    <s v="NA"/>
    <s v="NNE"/>
    <n v="11"/>
    <x v="1"/>
    <x v="15"/>
    <n v="0"/>
    <n v="4"/>
    <n v="98"/>
    <n v="69"/>
    <s v="NA"/>
    <s v="NA"/>
    <s v="NA"/>
    <s v="NA"/>
    <n v="9.5"/>
    <n v="18.399999999999999"/>
    <s v="No"/>
    <n v="0"/>
    <s v="No"/>
    <m/>
    <n v="10"/>
  </r>
  <r>
    <x v="866"/>
    <s v="Canberra"/>
    <x v="199"/>
    <x v="182"/>
    <n v="0.2"/>
    <s v="NA"/>
    <s v="NA"/>
    <s v="NNW"/>
    <n v="11"/>
    <x v="10"/>
    <x v="13"/>
    <n v="7"/>
    <n v="9"/>
    <n v="99"/>
    <n v="71"/>
    <n v="1029.9000000000001"/>
    <n v="1027"/>
    <n v="8"/>
    <n v="8"/>
    <n v="2.5"/>
    <n v="9.5"/>
    <s v="No"/>
    <n v="0.2"/>
    <s v="No"/>
    <m/>
    <n v="10"/>
  </r>
  <r>
    <x v="867"/>
    <s v="Tuggeranong"/>
    <x v="62"/>
    <x v="112"/>
    <n v="0"/>
    <s v="NA"/>
    <s v="NA"/>
    <s v="WSW"/>
    <n v="13"/>
    <x v="10"/>
    <x v="8"/>
    <n v="4"/>
    <n v="2"/>
    <n v="100"/>
    <n v="71"/>
    <n v="1029.5999999999999"/>
    <n v="1026.5999999999999"/>
    <s v="NA"/>
    <s v="NA"/>
    <n v="1.6"/>
    <n v="10.199999999999999"/>
    <s v="No"/>
    <n v="0"/>
    <s v="No"/>
    <m/>
    <n v="10"/>
  </r>
  <r>
    <x v="868"/>
    <s v="Bendigo"/>
    <x v="34"/>
    <x v="43"/>
    <n v="0"/>
    <s v="NA"/>
    <s v="NA"/>
    <s v="SSE"/>
    <n v="13"/>
    <x v="6"/>
    <x v="3"/>
    <n v="2"/>
    <n v="0"/>
    <n v="98"/>
    <n v="70"/>
    <n v="1028.4000000000001"/>
    <n v="1025.9000000000001"/>
    <n v="3"/>
    <s v="NA"/>
    <n v="7.7"/>
    <n v="14.1"/>
    <s v="No"/>
    <n v="0.2"/>
    <s v="No"/>
    <m/>
    <n v="10"/>
  </r>
  <r>
    <x v="869"/>
    <s v="Tuggeranong"/>
    <x v="103"/>
    <x v="113"/>
    <n v="0"/>
    <s v="NA"/>
    <s v="NA"/>
    <s v="WNW"/>
    <n v="9"/>
    <x v="1"/>
    <x v="3"/>
    <n v="0"/>
    <n v="0"/>
    <n v="100"/>
    <n v="69"/>
    <n v="1028"/>
    <n v="1025"/>
    <s v="NA"/>
    <s v="NA"/>
    <n v="2.7"/>
    <n v="11.1"/>
    <s v="No"/>
    <n v="0"/>
    <s v="No"/>
    <m/>
    <n v="10"/>
  </r>
  <r>
    <x v="870"/>
    <s v="Penrith"/>
    <x v="107"/>
    <x v="28"/>
    <n v="0"/>
    <s v="NA"/>
    <s v="NA"/>
    <s v="WNW"/>
    <n v="11"/>
    <x v="6"/>
    <x v="12"/>
    <n v="6"/>
    <n v="4"/>
    <n v="98"/>
    <n v="66"/>
    <s v="NA"/>
    <s v="NA"/>
    <s v="NA"/>
    <s v="NA"/>
    <n v="12.5"/>
    <n v="16.899999999999999"/>
    <s v="No"/>
    <n v="0"/>
    <s v="No"/>
    <m/>
    <n v="10"/>
  </r>
  <r>
    <x v="871"/>
    <s v="Canberra"/>
    <x v="36"/>
    <x v="91"/>
    <n v="0.2"/>
    <s v="NA"/>
    <s v="NA"/>
    <s v="SW"/>
    <n v="11"/>
    <x v="13"/>
    <x v="7"/>
    <n v="6"/>
    <n v="7"/>
    <n v="99"/>
    <n v="70"/>
    <n v="1027.9000000000001"/>
    <n v="1025.2"/>
    <n v="8"/>
    <n v="8"/>
    <n v="3"/>
    <n v="11.2"/>
    <s v="No"/>
    <n v="0"/>
    <s v="No"/>
    <m/>
    <n v="10"/>
  </r>
  <r>
    <x v="872"/>
    <s v="Nuriootpa"/>
    <x v="31"/>
    <x v="82"/>
    <n v="2.4"/>
    <n v="0.2"/>
    <n v="0"/>
    <s v="NE"/>
    <n v="11"/>
    <x v="1"/>
    <x v="12"/>
    <n v="0"/>
    <n v="6"/>
    <n v="97"/>
    <n v="94"/>
    <n v="1026.2"/>
    <n v="1023.8"/>
    <n v="8"/>
    <s v="NA"/>
    <n v="9.1"/>
    <n v="10.7"/>
    <s v="Yes"/>
    <n v="3.8"/>
    <s v="Yes"/>
    <m/>
    <n v="10"/>
  </r>
  <r>
    <x v="873"/>
    <s v="Adelaide"/>
    <x v="173"/>
    <x v="70"/>
    <n v="0.2"/>
    <s v="NA"/>
    <s v="NA"/>
    <s v="ENE"/>
    <n v="13"/>
    <x v="9"/>
    <x v="14"/>
    <n v="2"/>
    <n v="7"/>
    <n v="81"/>
    <n v="66"/>
    <n v="1026.5"/>
    <n v="1023.6"/>
    <s v="NA"/>
    <s v="NA"/>
    <n v="11.8"/>
    <n v="14.6"/>
    <s v="No"/>
    <n v="1.4"/>
    <s v="Yes"/>
    <m/>
    <n v="10"/>
  </r>
  <r>
    <x v="874"/>
    <s v="Albury"/>
    <x v="97"/>
    <x v="46"/>
    <n v="0.2"/>
    <s v="NA"/>
    <s v="NA"/>
    <s v="ENE"/>
    <n v="15"/>
    <x v="12"/>
    <x v="6"/>
    <n v="6"/>
    <n v="7"/>
    <n v="100"/>
    <n v="80"/>
    <n v="1026.9000000000001"/>
    <n v="1024.7"/>
    <n v="8"/>
    <s v="NA"/>
    <n v="6.5"/>
    <n v="12.2"/>
    <s v="No"/>
    <n v="0"/>
    <s v="No"/>
    <m/>
    <n v="10"/>
  </r>
  <r>
    <x v="875"/>
    <s v="Albury"/>
    <x v="131"/>
    <x v="0"/>
    <n v="0"/>
    <s v="NA"/>
    <s v="NA"/>
    <s v="S"/>
    <n v="11"/>
    <x v="2"/>
    <x v="3"/>
    <n v="2"/>
    <n v="0"/>
    <n v="100"/>
    <n v="64"/>
    <n v="1025.8"/>
    <n v="1023.7"/>
    <n v="2"/>
    <s v="NA"/>
    <n v="7.6"/>
    <n v="14.1"/>
    <s v="No"/>
    <n v="0"/>
    <s v="No"/>
    <m/>
    <n v="10"/>
  </r>
  <r>
    <x v="876"/>
    <s v="Penrith"/>
    <x v="195"/>
    <x v="65"/>
    <n v="0"/>
    <s v="NA"/>
    <s v="NA"/>
    <s v="SSW"/>
    <n v="13"/>
    <x v="6"/>
    <x v="12"/>
    <n v="4"/>
    <n v="4"/>
    <n v="90"/>
    <n v="72"/>
    <s v="NA"/>
    <s v="NA"/>
    <s v="NA"/>
    <s v="NA"/>
    <n v="14.2"/>
    <n v="17.2"/>
    <s v="No"/>
    <n v="0"/>
    <s v="No"/>
    <m/>
    <n v="10"/>
  </r>
  <r>
    <x v="877"/>
    <s v="Richmond"/>
    <x v="193"/>
    <x v="149"/>
    <n v="0"/>
    <s v="NA"/>
    <s v="NA"/>
    <s v="NW"/>
    <n v="13"/>
    <x v="13"/>
    <x v="13"/>
    <n v="7"/>
    <n v="9"/>
    <n v="90"/>
    <n v="75"/>
    <n v="1024.3"/>
    <n v="1021.7"/>
    <n v="8"/>
    <n v="1"/>
    <n v="14.2"/>
    <n v="17.100000000000001"/>
    <s v="No"/>
    <n v="0"/>
    <s v="No"/>
    <m/>
    <n v="10"/>
  </r>
  <r>
    <x v="878"/>
    <s v="Canberra"/>
    <x v="84"/>
    <x v="31"/>
    <n v="0"/>
    <s v="NA"/>
    <s v="NA"/>
    <s v="NNW"/>
    <n v="13"/>
    <x v="8"/>
    <x v="12"/>
    <n v="7"/>
    <n v="6"/>
    <n v="89"/>
    <n v="71"/>
    <n v="1026.2"/>
    <n v="1023.8"/>
    <n v="8"/>
    <n v="8"/>
    <n v="9.1999999999999993"/>
    <n v="12.8"/>
    <s v="No"/>
    <n v="0"/>
    <s v="No"/>
    <m/>
    <n v="10"/>
  </r>
  <r>
    <x v="879"/>
    <s v="Tuggeranong"/>
    <x v="118"/>
    <x v="31"/>
    <n v="0"/>
    <s v="NA"/>
    <s v="NA"/>
    <s v="N"/>
    <n v="13"/>
    <x v="16"/>
    <x v="9"/>
    <n v="2"/>
    <n v="9"/>
    <n v="91"/>
    <n v="72"/>
    <n v="1026.2"/>
    <n v="1023.6"/>
    <s v="NA"/>
    <s v="NA"/>
    <n v="7.3"/>
    <n v="12.7"/>
    <s v="No"/>
    <n v="0"/>
    <s v="No"/>
    <m/>
    <n v="10"/>
  </r>
  <r>
    <x v="880"/>
    <s v="Watsonia"/>
    <x v="18"/>
    <x v="0"/>
    <n v="0.2"/>
    <n v="1.8"/>
    <n v="8.9"/>
    <s v="ENE"/>
    <n v="13"/>
    <x v="4"/>
    <x v="16"/>
    <n v="9"/>
    <n v="9"/>
    <n v="100"/>
    <n v="64"/>
    <n v="1026.3"/>
    <n v="1024.7"/>
    <n v="1"/>
    <n v="2"/>
    <n v="2.6"/>
    <n v="14.8"/>
    <s v="No"/>
    <n v="0"/>
    <s v="No"/>
    <m/>
    <n v="10"/>
  </r>
  <r>
    <x v="881"/>
    <s v="Adelaide"/>
    <x v="20"/>
    <x v="29"/>
    <n v="0.2"/>
    <s v="NA"/>
    <s v="NA"/>
    <s v="WSW"/>
    <n v="13"/>
    <x v="1"/>
    <x v="1"/>
    <n v="0"/>
    <n v="7"/>
    <n v="95"/>
    <n v="66"/>
    <n v="1032.9000000000001"/>
    <n v="1030.9000000000001"/>
    <s v="NA"/>
    <s v="NA"/>
    <n v="10"/>
    <n v="16.2"/>
    <s v="No"/>
    <n v="0"/>
    <s v="No"/>
    <m/>
    <n v="10"/>
  </r>
  <r>
    <x v="882"/>
    <s v="Albury"/>
    <x v="114"/>
    <x v="41"/>
    <n v="0"/>
    <s v="NA"/>
    <s v="NA"/>
    <s v="ENE"/>
    <n v="11"/>
    <x v="1"/>
    <x v="5"/>
    <n v="0"/>
    <n v="6"/>
    <n v="100"/>
    <n v="64"/>
    <n v="1033.8"/>
    <n v="1030.4000000000001"/>
    <n v="8"/>
    <s v="NA"/>
    <n v="4.4000000000000004"/>
    <n v="13.6"/>
    <s v="No"/>
    <n v="0.2"/>
    <s v="No"/>
    <m/>
    <n v="10"/>
  </r>
  <r>
    <x v="883"/>
    <s v="Watsonia"/>
    <x v="7"/>
    <x v="75"/>
    <n v="0"/>
    <n v="0.8"/>
    <n v="2.7"/>
    <s v="ESE"/>
    <n v="13"/>
    <x v="7"/>
    <x v="10"/>
    <n v="7"/>
    <n v="4"/>
    <n v="100"/>
    <n v="70"/>
    <n v="1032.7"/>
    <n v="1029.9000000000001"/>
    <n v="7"/>
    <n v="7"/>
    <n v="6.3"/>
    <n v="14.5"/>
    <s v="No"/>
    <n v="0"/>
    <s v="No"/>
    <m/>
    <n v="10"/>
  </r>
  <r>
    <x v="884"/>
    <s v="Albury"/>
    <x v="40"/>
    <x v="39"/>
    <n v="0.2"/>
    <s v="NA"/>
    <s v="NA"/>
    <s v="ESE"/>
    <n v="11"/>
    <x v="11"/>
    <x v="6"/>
    <n v="4"/>
    <n v="2"/>
    <n v="100"/>
    <n v="66"/>
    <n v="1030.5999999999999"/>
    <n v="1027.2"/>
    <n v="8"/>
    <s v="NA"/>
    <n v="3.4"/>
    <n v="14"/>
    <s v="No"/>
    <n v="0.4"/>
    <s v="No"/>
    <m/>
    <n v="10"/>
  </r>
  <r>
    <x v="885"/>
    <s v="Tuggeranong"/>
    <x v="200"/>
    <x v="82"/>
    <n v="0.2"/>
    <s v="NA"/>
    <s v="NA"/>
    <s v="WSW"/>
    <n v="13"/>
    <x v="1"/>
    <x v="12"/>
    <n v="0"/>
    <n v="7"/>
    <n v="99"/>
    <n v="79"/>
    <n v="1031.3"/>
    <n v="1026.5"/>
    <s v="NA"/>
    <s v="NA"/>
    <n v="0.7"/>
    <n v="9.8000000000000007"/>
    <s v="No"/>
    <n v="0.4"/>
    <s v="No"/>
    <m/>
    <n v="10"/>
  </r>
  <r>
    <x v="886"/>
    <s v="Albury"/>
    <x v="40"/>
    <x v="99"/>
    <n v="0.4"/>
    <s v="NA"/>
    <s v="NA"/>
    <s v="ENE"/>
    <n v="15"/>
    <x v="1"/>
    <x v="14"/>
    <n v="0"/>
    <n v="2"/>
    <n v="100"/>
    <n v="62"/>
    <n v="1029.4000000000001"/>
    <n v="1026.7"/>
    <n v="8"/>
    <s v="NA"/>
    <n v="2.9"/>
    <n v="14.3"/>
    <s v="No"/>
    <n v="0"/>
    <s v="No"/>
    <m/>
    <n v="10"/>
  </r>
  <r>
    <x v="887"/>
    <s v="Launceston"/>
    <x v="62"/>
    <x v="90"/>
    <n v="0.2"/>
    <s v="NA"/>
    <s v="NA"/>
    <s v="NNW"/>
    <n v="11"/>
    <x v="10"/>
    <x v="15"/>
    <n v="4"/>
    <n v="4"/>
    <n v="98"/>
    <n v="46"/>
    <s v="NA"/>
    <s v="NA"/>
    <s v="NA"/>
    <s v="NA"/>
    <n v="1.6"/>
    <n v="13.4"/>
    <s v="No"/>
    <n v="0"/>
    <s v="No"/>
    <m/>
    <n v="10"/>
  </r>
  <r>
    <x v="888"/>
    <s v="Albury"/>
    <x v="12"/>
    <x v="56"/>
    <n v="1.4"/>
    <s v="NA"/>
    <s v="NA"/>
    <s v="SSE"/>
    <n v="13"/>
    <x v="9"/>
    <x v="6"/>
    <n v="2"/>
    <n v="6"/>
    <n v="100"/>
    <n v="84"/>
    <n v="1024"/>
    <n v="1024.0999999999999"/>
    <n v="8"/>
    <n v="7"/>
    <n v="4.3"/>
    <n v="11.1"/>
    <s v="Yes"/>
    <n v="0"/>
    <s v="No"/>
    <m/>
    <n v="10"/>
  </r>
  <r>
    <x v="889"/>
    <s v="Nuriootpa"/>
    <x v="44"/>
    <x v="42"/>
    <n v="1.4"/>
    <n v="0.8"/>
    <n v="1.6"/>
    <s v="NE"/>
    <n v="13"/>
    <x v="1"/>
    <x v="16"/>
    <n v="0"/>
    <n v="2"/>
    <n v="100"/>
    <n v="77"/>
    <n v="1025.9000000000001"/>
    <n v="1024.5999999999999"/>
    <n v="7"/>
    <s v="NA"/>
    <n v="8"/>
    <n v="12.3"/>
    <s v="Yes"/>
    <n v="0.1"/>
    <s v="No"/>
    <m/>
    <n v="10"/>
  </r>
  <r>
    <x v="890"/>
    <s v="Penrith"/>
    <x v="80"/>
    <x v="9"/>
    <n v="0"/>
    <s v="NA"/>
    <s v="NA"/>
    <s v="W"/>
    <n v="11"/>
    <x v="1"/>
    <x v="10"/>
    <n v="0"/>
    <n v="4"/>
    <n v="96"/>
    <n v="67"/>
    <s v="NA"/>
    <s v="NA"/>
    <s v="NA"/>
    <s v="NA"/>
    <n v="7.2"/>
    <n v="14.7"/>
    <s v="No"/>
    <n v="0"/>
    <s v="No"/>
    <m/>
    <n v="10"/>
  </r>
  <r>
    <x v="891"/>
    <s v="Albury"/>
    <x v="96"/>
    <x v="183"/>
    <n v="0"/>
    <s v="NA"/>
    <s v="NA"/>
    <s v="SSE"/>
    <n v="13"/>
    <x v="12"/>
    <x v="5"/>
    <n v="6"/>
    <n v="6"/>
    <n v="100"/>
    <n v="88"/>
    <n v="1027.5999999999999"/>
    <n v="1025.2"/>
    <n v="7"/>
    <n v="8"/>
    <n v="2.9"/>
    <n v="8.6"/>
    <s v="No"/>
    <n v="0"/>
    <s v="No"/>
    <m/>
    <n v="10"/>
  </r>
  <r>
    <x v="892"/>
    <s v="Richmond"/>
    <x v="57"/>
    <x v="45"/>
    <n v="0"/>
    <n v="1.6"/>
    <s v="NA"/>
    <s v="NE"/>
    <n v="13"/>
    <x v="1"/>
    <x v="4"/>
    <n v="0"/>
    <n v="7"/>
    <n v="97"/>
    <n v="70"/>
    <n v="1027.5999999999999"/>
    <n v="1023.9"/>
    <s v="NA"/>
    <s v="NA"/>
    <n v="6.6"/>
    <n v="14.5"/>
    <s v="No"/>
    <n v="0"/>
    <s v="No"/>
    <m/>
    <n v="10"/>
  </r>
  <r>
    <x v="893"/>
    <s v="Launceston"/>
    <x v="159"/>
    <x v="98"/>
    <n v="0"/>
    <s v="NA"/>
    <s v="NA"/>
    <s v="NW"/>
    <n v="13"/>
    <x v="9"/>
    <x v="0"/>
    <n v="4"/>
    <n v="6"/>
    <n v="97"/>
    <n v="71"/>
    <s v="NA"/>
    <s v="NA"/>
    <s v="NA"/>
    <n v="8"/>
    <n v="0.1"/>
    <n v="10.199999999999999"/>
    <s v="No"/>
    <n v="0.4"/>
    <s v="No"/>
    <m/>
    <n v="10"/>
  </r>
  <r>
    <x v="894"/>
    <s v="BadgerysCreek"/>
    <x v="9"/>
    <x v="18"/>
    <n v="0"/>
    <s v="NA"/>
    <s v="NA"/>
    <s v="SW"/>
    <n v="15"/>
    <x v="10"/>
    <x v="1"/>
    <n v="7"/>
    <n v="2"/>
    <n v="95"/>
    <n v="67"/>
    <n v="1027.4000000000001"/>
    <n v="1024.2"/>
    <s v="NA"/>
    <s v="NA"/>
    <n v="8.1"/>
    <n v="14.5"/>
    <s v="No"/>
    <n v="0"/>
    <s v="No"/>
    <m/>
    <n v="10"/>
  </r>
  <r>
    <x v="895"/>
    <s v="Penrith"/>
    <x v="95"/>
    <x v="87"/>
    <n v="0"/>
    <s v="NA"/>
    <s v="NA"/>
    <s v="N"/>
    <n v="9"/>
    <x v="11"/>
    <x v="3"/>
    <n v="2"/>
    <n v="0"/>
    <n v="98"/>
    <n v="97"/>
    <s v="NA"/>
    <s v="NA"/>
    <s v="NA"/>
    <s v="NA"/>
    <n v="10.199999999999999"/>
    <n v="12"/>
    <s v="No"/>
    <n v="1.6"/>
    <s v="Yes"/>
    <m/>
    <n v="9"/>
  </r>
  <r>
    <x v="896"/>
    <s v="Launceston"/>
    <x v="56"/>
    <x v="154"/>
    <n v="0.4"/>
    <s v="NA"/>
    <s v="NA"/>
    <s v="ENE"/>
    <n v="9"/>
    <x v="1"/>
    <x v="2"/>
    <n v="0"/>
    <n v="2"/>
    <n v="97"/>
    <n v="83"/>
    <s v="NA"/>
    <s v="NA"/>
    <n v="8"/>
    <n v="7"/>
    <n v="3.9"/>
    <n v="10.1"/>
    <s v="No"/>
    <n v="0.4"/>
    <s v="No"/>
    <m/>
    <n v="9"/>
  </r>
  <r>
    <x v="897"/>
    <s v="BadgerysCreek"/>
    <x v="121"/>
    <x v="93"/>
    <n v="0"/>
    <s v="NA"/>
    <s v="NA"/>
    <s v="WNW"/>
    <n v="13"/>
    <x v="16"/>
    <x v="3"/>
    <n v="6"/>
    <n v="0"/>
    <n v="99"/>
    <n v="99"/>
    <n v="1023.3"/>
    <n v="1021.4"/>
    <s v="NA"/>
    <s v="NA"/>
    <n v="10.199999999999999"/>
    <n v="11.8"/>
    <s v="No"/>
    <n v="1.2"/>
    <s v="Yes"/>
    <m/>
    <n v="9"/>
  </r>
  <r>
    <x v="898"/>
    <s v="Richmond"/>
    <x v="128"/>
    <x v="94"/>
    <n v="0"/>
    <n v="0.8"/>
    <s v="NA"/>
    <s v="ESE"/>
    <n v="13"/>
    <x v="15"/>
    <x v="3"/>
    <n v="6"/>
    <n v="0"/>
    <n v="98"/>
    <n v="97"/>
    <n v="1023.4"/>
    <n v="1021.3"/>
    <n v="5"/>
    <n v="8"/>
    <n v="10"/>
    <n v="11.6"/>
    <s v="No"/>
    <n v="3.6"/>
    <s v="Yes"/>
    <m/>
    <n v="9"/>
  </r>
  <r>
    <x v="899"/>
    <s v="Launceston"/>
    <x v="105"/>
    <x v="88"/>
    <n v="0"/>
    <s v="NA"/>
    <s v="NA"/>
    <s v="NNW"/>
    <n v="11"/>
    <x v="5"/>
    <x v="0"/>
    <n v="2"/>
    <n v="6"/>
    <n v="96"/>
    <n v="63"/>
    <s v="NA"/>
    <s v="NA"/>
    <n v="5"/>
    <s v="NA"/>
    <n v="-1.5"/>
    <n v="9.9"/>
    <s v="No"/>
    <n v="0"/>
    <s v="No"/>
    <m/>
    <n v="9"/>
  </r>
  <r>
    <x v="900"/>
    <s v="Penrith"/>
    <x v="57"/>
    <x v="21"/>
    <n v="0.2"/>
    <s v="NA"/>
    <s v="NA"/>
    <s v="WNW"/>
    <n v="9"/>
    <x v="1"/>
    <x v="3"/>
    <n v="0"/>
    <n v="0"/>
    <n v="98"/>
    <n v="53"/>
    <s v="NA"/>
    <s v="NA"/>
    <s v="NA"/>
    <s v="NA"/>
    <n v="3.3"/>
    <n v="16.100000000000001"/>
    <s v="No"/>
    <n v="0"/>
    <s v="No"/>
    <m/>
    <n v="9"/>
  </r>
  <r>
    <x v="901"/>
    <s v="Albury"/>
    <x v="185"/>
    <x v="111"/>
    <n v="0"/>
    <s v="NA"/>
    <s v="NA"/>
    <s v="SE"/>
    <n v="13"/>
    <x v="7"/>
    <x v="6"/>
    <n v="6"/>
    <n v="7"/>
    <n v="97"/>
    <n v="54"/>
    <n v="1028.7"/>
    <n v="1023.3"/>
    <s v="NA"/>
    <s v="NA"/>
    <n v="0.5"/>
    <n v="11.4"/>
    <s v="No"/>
    <n v="2.4"/>
    <s v="Yes"/>
    <m/>
    <n v="9"/>
  </r>
  <r>
    <x v="902"/>
    <s v="Penrith"/>
    <x v="35"/>
    <x v="125"/>
    <n v="0"/>
    <s v="NA"/>
    <s v="NA"/>
    <s v="E"/>
    <n v="13"/>
    <x v="6"/>
    <x v="12"/>
    <n v="4"/>
    <n v="6"/>
    <n v="98"/>
    <n v="85"/>
    <s v="NA"/>
    <s v="NA"/>
    <s v="NA"/>
    <s v="NA"/>
    <n v="4.4000000000000004"/>
    <n v="10.9"/>
    <s v="No"/>
    <n v="1"/>
    <s v="No"/>
    <m/>
    <n v="9"/>
  </r>
  <r>
    <x v="903"/>
    <s v="BadgerysCreek"/>
    <x v="103"/>
    <x v="34"/>
    <n v="0"/>
    <s v="NA"/>
    <s v="NA"/>
    <s v="NNW"/>
    <n v="15"/>
    <x v="1"/>
    <x v="15"/>
    <n v="0"/>
    <n v="6"/>
    <n v="100"/>
    <n v="78"/>
    <n v="1021.4"/>
    <n v="1015.3"/>
    <s v="NA"/>
    <s v="NA"/>
    <n v="4"/>
    <n v="11.6"/>
    <s v="No"/>
    <n v="0.4"/>
    <s v="No"/>
    <m/>
    <n v="9"/>
  </r>
  <r>
    <x v="904"/>
    <s v="Perth"/>
    <x v="151"/>
    <x v="43"/>
    <n v="4.8"/>
    <n v="1.4"/>
    <n v="1.2"/>
    <s v="NNE"/>
    <n v="13"/>
    <x v="8"/>
    <x v="14"/>
    <n v="7"/>
    <n v="4"/>
    <n v="99"/>
    <n v="71"/>
    <n v="1024.5"/>
    <n v="1022"/>
    <n v="6"/>
    <n v="7"/>
    <n v="8.6999999999999993"/>
    <n v="14.6"/>
    <s v="Yes"/>
    <n v="3.6"/>
    <s v="Yes"/>
    <m/>
    <n v="9"/>
  </r>
  <r>
    <x v="905"/>
    <s v="Albury"/>
    <x v="131"/>
    <x v="57"/>
    <n v="15.6"/>
    <s v="NA"/>
    <s v="NA"/>
    <s v="W"/>
    <n v="13"/>
    <x v="1"/>
    <x v="5"/>
    <n v="0"/>
    <n v="7"/>
    <n v="100"/>
    <n v="80"/>
    <n v="1019.4"/>
    <n v="1016.5"/>
    <n v="8"/>
    <n v="8"/>
    <n v="6.3"/>
    <n v="10.5"/>
    <s v="Yes"/>
    <n v="6.6"/>
    <s v="Yes"/>
    <m/>
    <n v="9"/>
  </r>
  <r>
    <x v="906"/>
    <s v="Launceston"/>
    <x v="157"/>
    <x v="182"/>
    <n v="0.4"/>
    <s v="NA"/>
    <s v="NA"/>
    <s v="NNW"/>
    <n v="9"/>
    <x v="4"/>
    <x v="0"/>
    <n v="6"/>
    <n v="2"/>
    <n v="98"/>
    <n v="81"/>
    <s v="NA"/>
    <s v="NA"/>
    <n v="8"/>
    <n v="3"/>
    <n v="3.8"/>
    <n v="9.6999999999999993"/>
    <s v="No"/>
    <n v="0.4"/>
    <s v="No"/>
    <m/>
    <n v="9"/>
  </r>
  <r>
    <x v="907"/>
    <s v="Brisbane"/>
    <x v="125"/>
    <x v="72"/>
    <n v="0.2"/>
    <n v="1.8"/>
    <n v="7.8"/>
    <s v="WSW"/>
    <n v="13"/>
    <x v="13"/>
    <x v="9"/>
    <n v="2"/>
    <n v="4"/>
    <n v="60"/>
    <n v="33"/>
    <n v="1022.8"/>
    <n v="1019.7"/>
    <n v="2"/>
    <n v="7"/>
    <n v="14"/>
    <n v="20.8"/>
    <s v="No"/>
    <n v="0"/>
    <s v="No"/>
    <m/>
    <n v="9"/>
  </r>
  <r>
    <x v="908"/>
    <s v="Watsonia"/>
    <x v="76"/>
    <x v="24"/>
    <n v="0.2"/>
    <n v="2.2000000000000002"/>
    <n v="5.2"/>
    <s v="N"/>
    <n v="9"/>
    <x v="5"/>
    <x v="13"/>
    <n v="2"/>
    <n v="6"/>
    <n v="100"/>
    <n v="70"/>
    <n v="1032.8"/>
    <n v="1032.5999999999999"/>
    <n v="6"/>
    <n v="7"/>
    <n v="6.9"/>
    <n v="11.7"/>
    <s v="No"/>
    <n v="0"/>
    <s v="No"/>
    <m/>
    <n v="9"/>
  </r>
  <r>
    <x v="909"/>
    <s v="Albury"/>
    <x v="18"/>
    <x v="52"/>
    <n v="0"/>
    <s v="NA"/>
    <s v="NA"/>
    <s v="SSW"/>
    <n v="15"/>
    <x v="7"/>
    <x v="8"/>
    <n v="6"/>
    <n v="4"/>
    <n v="100"/>
    <n v="72"/>
    <n v="1033.5999999999999"/>
    <n v="1032.4000000000001"/>
    <n v="8"/>
    <n v="8"/>
    <n v="4.3"/>
    <n v="12.6"/>
    <s v="No"/>
    <n v="0.2"/>
    <s v="No"/>
    <m/>
    <n v="9"/>
  </r>
  <r>
    <x v="910"/>
    <s v="Launceston"/>
    <x v="88"/>
    <x v="111"/>
    <n v="0"/>
    <s v="NA"/>
    <s v="NA"/>
    <s v="E"/>
    <n v="6"/>
    <x v="1"/>
    <x v="2"/>
    <n v="0"/>
    <n v="2"/>
    <n v="97"/>
    <n v="69"/>
    <s v="NA"/>
    <s v="NA"/>
    <n v="2"/>
    <n v="5"/>
    <n v="0.2"/>
    <n v="9.8000000000000007"/>
    <s v="No"/>
    <n v="0"/>
    <s v="No"/>
    <m/>
    <n v="9"/>
  </r>
  <r>
    <x v="911"/>
    <s v="Albury"/>
    <x v="56"/>
    <x v="79"/>
    <n v="0.2"/>
    <s v="NA"/>
    <s v="NA"/>
    <s v="E"/>
    <n v="13"/>
    <x v="1"/>
    <x v="10"/>
    <n v="0"/>
    <n v="6"/>
    <n v="91"/>
    <n v="58"/>
    <n v="1035.8"/>
    <n v="1031.7"/>
    <s v="NA"/>
    <s v="NA"/>
    <n v="4.0999999999999996"/>
    <n v="13"/>
    <s v="No"/>
    <n v="0.2"/>
    <s v="No"/>
    <m/>
    <n v="9"/>
  </r>
  <r>
    <x v="912"/>
    <s v="Albury"/>
    <x v="108"/>
    <x v="87"/>
    <n v="0.2"/>
    <s v="NA"/>
    <s v="NA"/>
    <s v="ESE"/>
    <n v="15"/>
    <x v="1"/>
    <x v="11"/>
    <n v="0"/>
    <n v="9"/>
    <n v="100"/>
    <n v="71"/>
    <n v="1028.8"/>
    <n v="1023.4"/>
    <n v="1"/>
    <s v="NA"/>
    <n v="3.6"/>
    <n v="11.8"/>
    <s v="No"/>
    <n v="0.2"/>
    <s v="No"/>
    <m/>
    <n v="9"/>
  </r>
  <r>
    <x v="913"/>
    <s v="Penrith"/>
    <x v="81"/>
    <x v="95"/>
    <n v="0"/>
    <s v="NA"/>
    <s v="NA"/>
    <s v="NNE"/>
    <n v="13"/>
    <x v="0"/>
    <x v="14"/>
    <n v="2"/>
    <n v="4"/>
    <n v="77"/>
    <n v="40"/>
    <s v="NA"/>
    <s v="NA"/>
    <s v="NA"/>
    <s v="NA"/>
    <n v="8.9"/>
    <n v="16.399999999999999"/>
    <s v="No"/>
    <n v="0"/>
    <s v="No"/>
    <m/>
    <n v="9"/>
  </r>
  <r>
    <x v="914"/>
    <s v="BadgerysCreek"/>
    <x v="71"/>
    <x v="68"/>
    <n v="0"/>
    <s v="NA"/>
    <s v="NA"/>
    <s v="N"/>
    <n v="15"/>
    <x v="10"/>
    <x v="2"/>
    <n v="2"/>
    <n v="7"/>
    <n v="76"/>
    <n v="40"/>
    <n v="1024.0999999999999"/>
    <n v="1020.6"/>
    <s v="NA"/>
    <s v="NA"/>
    <n v="8.6"/>
    <n v="16"/>
    <s v="No"/>
    <n v="0"/>
    <s v="No"/>
    <m/>
    <n v="9"/>
  </r>
  <r>
    <x v="915"/>
    <s v="BadgerysCreek"/>
    <x v="157"/>
    <x v="131"/>
    <n v="0"/>
    <s v="NA"/>
    <s v="NA"/>
    <s v="NNE"/>
    <n v="13"/>
    <x v="3"/>
    <x v="4"/>
    <n v="4"/>
    <n v="4"/>
    <n v="97"/>
    <n v="53"/>
    <n v="1021.2"/>
    <n v="1017.1"/>
    <s v="NA"/>
    <s v="NA"/>
    <n v="7.1"/>
    <n v="15.8"/>
    <s v="No"/>
    <n v="0"/>
    <s v="No"/>
    <m/>
    <n v="9"/>
  </r>
  <r>
    <x v="916"/>
    <s v="Penrith"/>
    <x v="80"/>
    <x v="67"/>
    <n v="0"/>
    <s v="NA"/>
    <s v="NA"/>
    <s v="WNW"/>
    <n v="13"/>
    <x v="1"/>
    <x v="16"/>
    <n v="0"/>
    <n v="6"/>
    <n v="98"/>
    <n v="59"/>
    <s v="NA"/>
    <s v="NA"/>
    <s v="NA"/>
    <s v="NA"/>
    <n v="7.3"/>
    <n v="16.600000000000001"/>
    <s v="No"/>
    <n v="0.2"/>
    <s v="No"/>
    <m/>
    <n v="9"/>
  </r>
  <r>
    <x v="917"/>
    <s v="Albury"/>
    <x v="89"/>
    <x v="27"/>
    <n v="0.2"/>
    <s v="NA"/>
    <s v="NA"/>
    <s v="E"/>
    <n v="13"/>
    <x v="1"/>
    <x v="5"/>
    <n v="0"/>
    <n v="6"/>
    <n v="89"/>
    <n v="51"/>
    <n v="1025.3"/>
    <n v="1023"/>
    <s v="NA"/>
    <s v="NA"/>
    <n v="2"/>
    <n v="11.8"/>
    <s v="No"/>
    <n v="0.2"/>
    <s v="No"/>
    <m/>
    <n v="9"/>
  </r>
  <r>
    <x v="918"/>
    <s v="Penrith"/>
    <x v="39"/>
    <x v="12"/>
    <n v="0"/>
    <s v="NA"/>
    <s v="NA"/>
    <s v="NNW"/>
    <n v="11"/>
    <x v="0"/>
    <x v="14"/>
    <n v="4"/>
    <n v="2"/>
    <n v="95"/>
    <n v="35"/>
    <s v="NA"/>
    <s v="NA"/>
    <s v="NA"/>
    <s v="NA"/>
    <n v="4.5999999999999996"/>
    <n v="18.2"/>
    <s v="No"/>
    <n v="0"/>
    <s v="No"/>
    <m/>
    <n v="9"/>
  </r>
  <r>
    <x v="919"/>
    <s v="BadgerysCreek"/>
    <x v="108"/>
    <x v="69"/>
    <n v="0"/>
    <s v="NA"/>
    <s v="NA"/>
    <s v="NE"/>
    <n v="13"/>
    <x v="15"/>
    <x v="14"/>
    <n v="6"/>
    <n v="6"/>
    <n v="93"/>
    <n v="34"/>
    <n v="1024.4000000000001"/>
    <n v="1019"/>
    <s v="NA"/>
    <s v="NA"/>
    <n v="5.4"/>
    <n v="16.7"/>
    <s v="No"/>
    <n v="0"/>
    <s v="No"/>
    <m/>
    <n v="9"/>
  </r>
  <r>
    <x v="920"/>
    <s v="Launceston"/>
    <x v="98"/>
    <x v="1"/>
    <n v="4.4000000000000004"/>
    <s v="NA"/>
    <s v="NA"/>
    <s v="SSE"/>
    <n v="11"/>
    <x v="2"/>
    <x v="6"/>
    <n v="2"/>
    <n v="4"/>
    <n v="98"/>
    <n v="48"/>
    <s v="NA"/>
    <s v="NA"/>
    <s v="NA"/>
    <s v="NA"/>
    <n v="3.2"/>
    <n v="12.6"/>
    <s v="Yes"/>
    <n v="0"/>
    <s v="No"/>
    <m/>
    <n v="9"/>
  </r>
  <r>
    <x v="921"/>
    <s v="Albury"/>
    <x v="87"/>
    <x v="19"/>
    <n v="1.4"/>
    <s v="NA"/>
    <s v="NA"/>
    <s v="SW"/>
    <n v="15"/>
    <x v="1"/>
    <x v="1"/>
    <n v="0"/>
    <n v="7"/>
    <n v="100"/>
    <n v="55"/>
    <n v="1027"/>
    <n v="1025"/>
    <n v="8"/>
    <s v="NA"/>
    <n v="5.3"/>
    <n v="14.3"/>
    <s v="Yes"/>
    <n v="0.2"/>
    <s v="No"/>
    <m/>
    <n v="9"/>
  </r>
  <r>
    <x v="922"/>
    <s v="Watsonia"/>
    <x v="54"/>
    <x v="71"/>
    <n v="0"/>
    <n v="1.6"/>
    <n v="5.2"/>
    <s v="ENE"/>
    <n v="11"/>
    <x v="1"/>
    <x v="6"/>
    <n v="0"/>
    <n v="4"/>
    <n v="100"/>
    <n v="68"/>
    <n v="1027"/>
    <n v="1022.9"/>
    <n v="8"/>
    <n v="4"/>
    <n v="5.3"/>
    <n v="11.6"/>
    <s v="No"/>
    <n v="0"/>
    <s v="No"/>
    <m/>
    <n v="9"/>
  </r>
  <r>
    <x v="923"/>
    <s v="Melbourne"/>
    <x v="81"/>
    <x v="46"/>
    <n v="0"/>
    <n v="1.6"/>
    <n v="5.2"/>
    <s v="NNE"/>
    <n v="13"/>
    <x v="9"/>
    <x v="3"/>
    <n v="2"/>
    <n v="0"/>
    <n v="100"/>
    <n v="61"/>
    <n v="1027.0999999999999"/>
    <n v="1023"/>
    <n v="8"/>
    <n v="4"/>
    <n v="5.6"/>
    <n v="12.8"/>
    <s v="No"/>
    <n v="0"/>
    <s v="No"/>
    <m/>
    <n v="9"/>
  </r>
  <r>
    <x v="924"/>
    <s v="Watsonia"/>
    <x v="55"/>
    <x v="184"/>
    <n v="0"/>
    <n v="1.6"/>
    <n v="0"/>
    <s v="ENE"/>
    <n v="13"/>
    <x v="1"/>
    <x v="10"/>
    <n v="0"/>
    <n v="4"/>
    <n v="100"/>
    <n v="100"/>
    <n v="1017.8"/>
    <n v="1011.2"/>
    <n v="7"/>
    <n v="8"/>
    <n v="1.7"/>
    <n v="7.4"/>
    <s v="No"/>
    <n v="7.8"/>
    <s v="Yes"/>
    <m/>
    <n v="9"/>
  </r>
  <r>
    <x v="925"/>
    <s v="BadgerysCreek"/>
    <x v="54"/>
    <x v="145"/>
    <n v="0"/>
    <s v="NA"/>
    <s v="NA"/>
    <s v="NNE"/>
    <n v="15"/>
    <x v="10"/>
    <x v="14"/>
    <n v="4"/>
    <n v="7"/>
    <n v="100"/>
    <n v="36"/>
    <n v="1020.2"/>
    <n v="1014.9"/>
    <s v="NA"/>
    <s v="NA"/>
    <n v="8.1"/>
    <n v="20.8"/>
    <s v="No"/>
    <n v="0.2"/>
    <s v="No"/>
    <m/>
    <n v="8"/>
  </r>
  <r>
    <x v="926"/>
    <s v="Penrith"/>
    <x v="6"/>
    <x v="51"/>
    <n v="0"/>
    <s v="NA"/>
    <s v="NA"/>
    <s v="NW"/>
    <n v="9"/>
    <x v="1"/>
    <x v="15"/>
    <n v="0"/>
    <n v="6"/>
    <n v="85"/>
    <n v="69"/>
    <s v="NA"/>
    <s v="NA"/>
    <s v="NA"/>
    <s v="NA"/>
    <n v="8.6"/>
    <n v="13.6"/>
    <s v="No"/>
    <n v="0"/>
    <s v="No"/>
    <m/>
    <n v="8"/>
  </r>
  <r>
    <x v="927"/>
    <s v="BadgerysCreek"/>
    <x v="12"/>
    <x v="105"/>
    <n v="0"/>
    <s v="NA"/>
    <s v="NA"/>
    <s v="NNE"/>
    <n v="13"/>
    <x v="1"/>
    <x v="11"/>
    <n v="0"/>
    <n v="4"/>
    <n v="80"/>
    <n v="36"/>
    <n v="1020.6"/>
    <n v="1015.4"/>
    <s v="NA"/>
    <s v="NA"/>
    <n v="10.6"/>
    <n v="21.3"/>
    <s v="No"/>
    <n v="0"/>
    <s v="No"/>
    <m/>
    <n v="8"/>
  </r>
  <r>
    <x v="928"/>
    <s v="Penrith"/>
    <x v="134"/>
    <x v="157"/>
    <n v="0"/>
    <s v="NA"/>
    <s v="NA"/>
    <s v="NW"/>
    <n v="13"/>
    <x v="14"/>
    <x v="7"/>
    <n v="4"/>
    <n v="2"/>
    <n v="96"/>
    <n v="31"/>
    <s v="NA"/>
    <s v="NA"/>
    <s v="NA"/>
    <s v="NA"/>
    <n v="9"/>
    <n v="21.5"/>
    <s v="No"/>
    <n v="0"/>
    <s v="No"/>
    <m/>
    <n v="8"/>
  </r>
  <r>
    <x v="929"/>
    <s v="BadgerysCreek"/>
    <x v="87"/>
    <x v="148"/>
    <n v="0"/>
    <s v="NA"/>
    <s v="NA"/>
    <s v="NNE"/>
    <n v="15"/>
    <x v="2"/>
    <x v="14"/>
    <n v="4"/>
    <n v="6"/>
    <n v="80"/>
    <n v="31"/>
    <n v="1021.6"/>
    <n v="1017.4"/>
    <s v="NA"/>
    <s v="NA"/>
    <n v="9.9"/>
    <n v="21"/>
    <s v="No"/>
    <n v="0"/>
    <s v="No"/>
    <m/>
    <n v="8"/>
  </r>
  <r>
    <x v="930"/>
    <s v="MountGinini"/>
    <x v="59"/>
    <x v="185"/>
    <n v="7"/>
    <s v="NA"/>
    <s v="NA"/>
    <s v="WSW"/>
    <n v="2"/>
    <x v="1"/>
    <x v="3"/>
    <n v="0"/>
    <n v="0"/>
    <n v="98"/>
    <n v="98"/>
    <s v="NA"/>
    <s v="NA"/>
    <s v="NA"/>
    <s v="NA"/>
    <n v="-2"/>
    <n v="-2"/>
    <s v="Yes"/>
    <n v="0"/>
    <s v="No"/>
    <m/>
    <n v="8"/>
  </r>
  <r>
    <x v="931"/>
    <s v="BadgerysCreek"/>
    <x v="123"/>
    <x v="4"/>
    <n v="0"/>
    <s v="NA"/>
    <s v="NA"/>
    <s v="SW"/>
    <n v="15"/>
    <x v="7"/>
    <x v="14"/>
    <n v="2"/>
    <n v="2"/>
    <n v="69"/>
    <n v="27"/>
    <n v="1020.4"/>
    <n v="1014.9"/>
    <s v="NA"/>
    <s v="NA"/>
    <n v="12.9"/>
    <n v="24"/>
    <s v="No"/>
    <n v="0"/>
    <s v="No"/>
    <m/>
    <n v="8"/>
  </r>
  <r>
    <x v="932"/>
    <s v="Launceston"/>
    <x v="11"/>
    <x v="69"/>
    <n v="0"/>
    <s v="NA"/>
    <s v="NA"/>
    <s v="E"/>
    <n v="13"/>
    <x v="4"/>
    <x v="7"/>
    <n v="6"/>
    <n v="6"/>
    <n v="91"/>
    <n v="57"/>
    <s v="NA"/>
    <s v="NA"/>
    <n v="8"/>
    <s v="NA"/>
    <n v="8.8000000000000007"/>
    <n v="17"/>
    <s v="No"/>
    <n v="0"/>
    <s v="No"/>
    <m/>
    <n v="8"/>
  </r>
  <r>
    <x v="933"/>
    <s v="Launceston"/>
    <x v="17"/>
    <x v="101"/>
    <n v="0.2"/>
    <s v="NA"/>
    <s v="NA"/>
    <s v="SSE"/>
    <n v="11"/>
    <x v="5"/>
    <x v="2"/>
    <n v="4"/>
    <n v="6"/>
    <n v="98"/>
    <n v="71"/>
    <s v="NA"/>
    <s v="NA"/>
    <n v="8"/>
    <s v="NA"/>
    <n v="11"/>
    <n v="17.8"/>
    <s v="No"/>
    <n v="0.2"/>
    <s v="No"/>
    <m/>
    <n v="8"/>
  </r>
  <r>
    <x v="934"/>
    <s v="Launceston"/>
    <x v="81"/>
    <x v="129"/>
    <n v="0"/>
    <s v="NA"/>
    <s v="NA"/>
    <s v="NNW"/>
    <n v="13"/>
    <x v="13"/>
    <x v="0"/>
    <n v="4"/>
    <n v="6"/>
    <n v="88"/>
    <n v="39"/>
    <s v="NA"/>
    <s v="NA"/>
    <s v="NA"/>
    <s v="NA"/>
    <n v="7.5"/>
    <n v="19"/>
    <s v="No"/>
    <n v="0"/>
    <s v="No"/>
    <m/>
    <n v="8"/>
  </r>
  <r>
    <x v="935"/>
    <s v="Penrith"/>
    <x v="136"/>
    <x v="186"/>
    <n v="0"/>
    <s v="NA"/>
    <s v="NA"/>
    <s v="ENE"/>
    <n v="13"/>
    <x v="3"/>
    <x v="8"/>
    <n v="4"/>
    <n v="4"/>
    <n v="83"/>
    <n v="25"/>
    <s v="NA"/>
    <s v="NA"/>
    <s v="NA"/>
    <s v="NA"/>
    <n v="14.5"/>
    <n v="24.3"/>
    <s v="No"/>
    <n v="0"/>
    <s v="No"/>
    <m/>
    <n v="8"/>
  </r>
  <r>
    <x v="936"/>
    <s v="BadgerysCreek"/>
    <x v="190"/>
    <x v="14"/>
    <n v="0"/>
    <s v="NA"/>
    <s v="NA"/>
    <s v="NE"/>
    <n v="9"/>
    <x v="3"/>
    <x v="14"/>
    <n v="2"/>
    <n v="4"/>
    <n v="81"/>
    <n v="56"/>
    <n v="1023.5"/>
    <n v="1019"/>
    <s v="NA"/>
    <s v="NA"/>
    <n v="13.6"/>
    <n v="20.399999999999999"/>
    <s v="No"/>
    <n v="0"/>
    <s v="No"/>
    <m/>
    <n v="8"/>
  </r>
  <r>
    <x v="937"/>
    <s v="Penrith"/>
    <x v="29"/>
    <x v="153"/>
    <n v="0"/>
    <s v="NA"/>
    <s v="NA"/>
    <s v="NW"/>
    <n v="11"/>
    <x v="1"/>
    <x v="3"/>
    <n v="0"/>
    <n v="0"/>
    <n v="79"/>
    <n v="56"/>
    <s v="NA"/>
    <s v="NA"/>
    <s v="NA"/>
    <s v="NA"/>
    <n v="15.3"/>
    <n v="21.1"/>
    <s v="No"/>
    <n v="0"/>
    <s v="No"/>
    <m/>
    <n v="8"/>
  </r>
  <r>
    <x v="938"/>
    <s v="Richmond"/>
    <x v="111"/>
    <x v="150"/>
    <n v="0.2"/>
    <n v="2"/>
    <s v="NA"/>
    <s v="WSW"/>
    <n v="11"/>
    <x v="1"/>
    <x v="13"/>
    <n v="0"/>
    <n v="6"/>
    <n v="84"/>
    <n v="63"/>
    <n v="1023.3"/>
    <n v="1018.8"/>
    <s v="NA"/>
    <s v="NA"/>
    <n v="14"/>
    <n v="20.3"/>
    <s v="No"/>
    <n v="0"/>
    <s v="No"/>
    <m/>
    <n v="8"/>
  </r>
  <r>
    <x v="939"/>
    <s v="Penrith"/>
    <x v="190"/>
    <x v="187"/>
    <n v="0"/>
    <s v="NA"/>
    <s v="NA"/>
    <s v="NE"/>
    <n v="13"/>
    <x v="12"/>
    <x v="2"/>
    <n v="4"/>
    <n v="4"/>
    <n v="86"/>
    <n v="34"/>
    <s v="NA"/>
    <s v="NA"/>
    <s v="NA"/>
    <s v="NA"/>
    <n v="12.1"/>
    <n v="25.6"/>
    <s v="No"/>
    <n v="0"/>
    <s v="No"/>
    <m/>
    <n v="8"/>
  </r>
  <r>
    <x v="940"/>
    <s v="Albury"/>
    <x v="100"/>
    <x v="69"/>
    <n v="0"/>
    <s v="NA"/>
    <s v="NA"/>
    <s v="WSW"/>
    <n v="15"/>
    <x v="13"/>
    <x v="6"/>
    <n v="2"/>
    <n v="9"/>
    <n v="100"/>
    <n v="52"/>
    <n v="1025.5"/>
    <n v="1023.2"/>
    <n v="8"/>
    <s v="NA"/>
    <n v="6.3"/>
    <n v="15.9"/>
    <s v="No"/>
    <n v="0"/>
    <s v="No"/>
    <m/>
    <n v="8"/>
  </r>
  <r>
    <x v="941"/>
    <s v="Penrith"/>
    <x v="147"/>
    <x v="188"/>
    <n v="0"/>
    <s v="NA"/>
    <s v="NA"/>
    <s v="NNE"/>
    <n v="13"/>
    <x v="0"/>
    <x v="14"/>
    <n v="4"/>
    <n v="7"/>
    <n v="78"/>
    <n v="44"/>
    <s v="NA"/>
    <s v="NA"/>
    <s v="NA"/>
    <s v="NA"/>
    <n v="13.4"/>
    <n v="22.3"/>
    <s v="No"/>
    <n v="0"/>
    <s v="No"/>
    <m/>
    <n v="8"/>
  </r>
  <r>
    <x v="942"/>
    <s v="Albury"/>
    <x v="9"/>
    <x v="49"/>
    <n v="0"/>
    <s v="NA"/>
    <s v="NA"/>
    <s v="W"/>
    <n v="13"/>
    <x v="4"/>
    <x v="5"/>
    <n v="6"/>
    <n v="4"/>
    <n v="100"/>
    <n v="52"/>
    <n v="1026.4000000000001"/>
    <n v="1023.3"/>
    <n v="8"/>
    <s v="NA"/>
    <n v="6.8"/>
    <n v="16.899999999999999"/>
    <s v="No"/>
    <n v="0"/>
    <s v="No"/>
    <m/>
    <n v="8"/>
  </r>
  <r>
    <x v="943"/>
    <s v="Launceston"/>
    <x v="72"/>
    <x v="78"/>
    <n v="0"/>
    <s v="NA"/>
    <s v="NA"/>
    <s v="SSE"/>
    <n v="11"/>
    <x v="5"/>
    <x v="15"/>
    <n v="4"/>
    <n v="4"/>
    <n v="90"/>
    <n v="66"/>
    <s v="NA"/>
    <s v="NA"/>
    <n v="8"/>
    <n v="8"/>
    <n v="8.6999999999999993"/>
    <n v="13"/>
    <s v="No"/>
    <n v="0"/>
    <s v="No"/>
    <m/>
    <n v="8"/>
  </r>
  <r>
    <x v="944"/>
    <s v="Tuggeranong"/>
    <x v="109"/>
    <x v="37"/>
    <n v="0"/>
    <s v="NA"/>
    <s v="NA"/>
    <s v="NW"/>
    <n v="13"/>
    <x v="15"/>
    <x v="15"/>
    <n v="7"/>
    <n v="4"/>
    <n v="93"/>
    <n v="53"/>
    <n v="1031.0999999999999"/>
    <n v="1027.7"/>
    <s v="NA"/>
    <s v="NA"/>
    <n v="4.8"/>
    <n v="16.2"/>
    <s v="No"/>
    <n v="0"/>
    <s v="No"/>
    <m/>
    <n v="8"/>
  </r>
  <r>
    <x v="945"/>
    <s v="Penrith"/>
    <x v="104"/>
    <x v="100"/>
    <n v="0.2"/>
    <s v="NA"/>
    <s v="NA"/>
    <s v="WNW"/>
    <n v="11"/>
    <x v="11"/>
    <x v="3"/>
    <n v="2"/>
    <n v="0"/>
    <n v="98"/>
    <n v="58"/>
    <s v="NA"/>
    <s v="NA"/>
    <s v="NA"/>
    <s v="NA"/>
    <n v="11"/>
    <n v="20"/>
    <s v="No"/>
    <n v="0"/>
    <s v="No"/>
    <m/>
    <n v="8"/>
  </r>
  <r>
    <x v="946"/>
    <s v="BadgerysCreek"/>
    <x v="110"/>
    <x v="173"/>
    <n v="0"/>
    <s v="NA"/>
    <s v="NA"/>
    <s v="N"/>
    <n v="13"/>
    <x v="1"/>
    <x v="2"/>
    <n v="0"/>
    <n v="6"/>
    <n v="93"/>
    <n v="48"/>
    <n v="1026.3"/>
    <n v="1021.8"/>
    <s v="NA"/>
    <s v="NA"/>
    <n v="11.1"/>
    <n v="20.399999999999999"/>
    <s v="No"/>
    <n v="0"/>
    <s v="No"/>
    <m/>
    <n v="8"/>
  </r>
  <r>
    <x v="947"/>
    <s v="Dartmoor"/>
    <x v="85"/>
    <x v="11"/>
    <n v="0"/>
    <s v="NA"/>
    <s v="NA"/>
    <s v="NNW"/>
    <n v="13"/>
    <x v="1"/>
    <x v="3"/>
    <n v="0"/>
    <n v="0"/>
    <n v="100"/>
    <n v="62"/>
    <n v="1030.7"/>
    <n v="1027.9000000000001"/>
    <s v="NA"/>
    <s v="NA"/>
    <n v="3.4"/>
    <n v="14.7"/>
    <s v="No"/>
    <n v="0.2"/>
    <s v="No"/>
    <m/>
    <n v="8"/>
  </r>
  <r>
    <x v="948"/>
    <s v="Dartmoor"/>
    <x v="41"/>
    <x v="149"/>
    <n v="0.2"/>
    <s v="NA"/>
    <s v="NA"/>
    <s v="NW"/>
    <n v="9"/>
    <x v="1"/>
    <x v="3"/>
    <n v="0"/>
    <n v="0"/>
    <n v="100"/>
    <n v="52"/>
    <n v="1028.2"/>
    <n v="1026.2"/>
    <s v="NA"/>
    <s v="NA"/>
    <n v="3.8"/>
    <n v="16.100000000000001"/>
    <s v="No"/>
    <n v="0"/>
    <s v="No"/>
    <m/>
    <n v="8"/>
  </r>
  <r>
    <x v="949"/>
    <s v="Launceston"/>
    <x v="0"/>
    <x v="1"/>
    <n v="0"/>
    <s v="NA"/>
    <s v="NA"/>
    <s v="E"/>
    <n v="7"/>
    <x v="1"/>
    <x v="14"/>
    <n v="0"/>
    <n v="2"/>
    <n v="99"/>
    <n v="67"/>
    <s v="NA"/>
    <s v="NA"/>
    <n v="3"/>
    <s v="NA"/>
    <n v="1.8"/>
    <n v="13.4"/>
    <s v="No"/>
    <n v="0"/>
    <s v="No"/>
    <m/>
    <n v="8"/>
  </r>
  <r>
    <x v="950"/>
    <s v="Dartmoor"/>
    <x v="56"/>
    <x v="21"/>
    <n v="0"/>
    <s v="NA"/>
    <s v="NA"/>
    <s v="WSW"/>
    <n v="11"/>
    <x v="4"/>
    <x v="1"/>
    <n v="4"/>
    <n v="4"/>
    <n v="100"/>
    <n v="54"/>
    <n v="1025.8"/>
    <n v="1023.7"/>
    <s v="NA"/>
    <s v="NA"/>
    <n v="2.2999999999999998"/>
    <n v="16"/>
    <s v="No"/>
    <n v="0.8"/>
    <s v="No"/>
    <m/>
    <n v="8"/>
  </r>
  <r>
    <x v="951"/>
    <s v="Albury"/>
    <x v="67"/>
    <x v="25"/>
    <n v="0"/>
    <s v="NA"/>
    <s v="NA"/>
    <s v="SW"/>
    <n v="13"/>
    <x v="1"/>
    <x v="10"/>
    <n v="0"/>
    <n v="2"/>
    <n v="80"/>
    <n v="49"/>
    <n v="1023.8"/>
    <n v="1021.2"/>
    <n v="8"/>
    <n v="1"/>
    <n v="9.1999999999999993"/>
    <n v="17.600000000000001"/>
    <s v="No"/>
    <n v="0"/>
    <s v="No"/>
    <m/>
    <n v="8"/>
  </r>
  <r>
    <x v="952"/>
    <s v="Launceston"/>
    <x v="38"/>
    <x v="41"/>
    <n v="0"/>
    <s v="NA"/>
    <s v="NA"/>
    <s v="E"/>
    <n v="11"/>
    <x v="4"/>
    <x v="10"/>
    <n v="2"/>
    <n v="4"/>
    <n v="98"/>
    <n v="70"/>
    <s v="NA"/>
    <s v="NA"/>
    <s v="NA"/>
    <n v="8"/>
    <n v="2.2000000000000002"/>
    <n v="12.2"/>
    <s v="No"/>
    <n v="0"/>
    <s v="No"/>
    <m/>
    <n v="8"/>
  </r>
  <r>
    <x v="953"/>
    <s v="Penrith"/>
    <x v="174"/>
    <x v="22"/>
    <n v="0"/>
    <s v="NA"/>
    <s v="NA"/>
    <s v="N"/>
    <n v="13"/>
    <x v="1"/>
    <x v="16"/>
    <n v="0"/>
    <n v="7"/>
    <n v="98"/>
    <n v="93"/>
    <s v="NA"/>
    <s v="NA"/>
    <s v="NA"/>
    <s v="NA"/>
    <n v="9.4"/>
    <n v="13.1"/>
    <s v="No"/>
    <n v="2.4"/>
    <s v="Yes"/>
    <m/>
    <n v="8"/>
  </r>
  <r>
    <x v="954"/>
    <s v="Albury"/>
    <x v="24"/>
    <x v="90"/>
    <n v="16"/>
    <s v="NA"/>
    <s v="NA"/>
    <s v="ENE"/>
    <n v="11"/>
    <x v="4"/>
    <x v="12"/>
    <n v="6"/>
    <n v="4"/>
    <n v="100"/>
    <n v="74"/>
    <n v="1023.3"/>
    <n v="1022.2"/>
    <n v="8"/>
    <n v="8"/>
    <n v="11"/>
    <n v="14.4"/>
    <s v="Yes"/>
    <n v="0.2"/>
    <s v="No"/>
    <m/>
    <n v="8"/>
  </r>
  <r>
    <x v="955"/>
    <s v="Dartmoor"/>
    <x v="20"/>
    <x v="79"/>
    <n v="1.2"/>
    <s v="NA"/>
    <s v="NA"/>
    <s v="N"/>
    <n v="11"/>
    <x v="2"/>
    <x v="1"/>
    <n v="2"/>
    <n v="2"/>
    <n v="100"/>
    <n v="91"/>
    <n v="1022.6"/>
    <n v="1022.5"/>
    <s v="NA"/>
    <s v="NA"/>
    <n v="8.1999999999999993"/>
    <n v="12.9"/>
    <s v="Yes"/>
    <n v="0"/>
    <s v="No"/>
    <m/>
    <n v="8"/>
  </r>
  <r>
    <x v="956"/>
    <s v="Launceston"/>
    <x v="157"/>
    <x v="40"/>
    <n v="1.2"/>
    <s v="NA"/>
    <s v="NA"/>
    <s v="NW"/>
    <n v="13"/>
    <x v="9"/>
    <x v="2"/>
    <n v="2"/>
    <n v="2"/>
    <n v="98"/>
    <n v="50"/>
    <s v="NA"/>
    <s v="NA"/>
    <n v="1"/>
    <s v="NA"/>
    <n v="4.8"/>
    <n v="15.5"/>
    <s v="Yes"/>
    <n v="0"/>
    <s v="No"/>
    <m/>
    <n v="7"/>
  </r>
  <r>
    <x v="957"/>
    <s v="Watsonia"/>
    <x v="60"/>
    <x v="131"/>
    <n v="0.2"/>
    <n v="1"/>
    <n v="8.5"/>
    <s v="SE"/>
    <n v="13"/>
    <x v="1"/>
    <x v="7"/>
    <n v="0"/>
    <n v="6"/>
    <n v="100"/>
    <n v="59"/>
    <n v="1028.3"/>
    <n v="1025.3"/>
    <n v="1"/>
    <n v="1"/>
    <n v="3.6"/>
    <n v="15.7"/>
    <s v="No"/>
    <n v="0"/>
    <s v="No"/>
    <m/>
    <n v="7"/>
  </r>
  <r>
    <x v="958"/>
    <s v="BadgerysCreek"/>
    <x v="97"/>
    <x v="95"/>
    <n v="0"/>
    <s v="NA"/>
    <s v="NA"/>
    <s v="NNE"/>
    <n v="13"/>
    <x v="5"/>
    <x v="9"/>
    <n v="2"/>
    <n v="2"/>
    <n v="100"/>
    <n v="67"/>
    <n v="1014.9"/>
    <n v="1008.8"/>
    <s v="NA"/>
    <s v="NA"/>
    <n v="6.8"/>
    <n v="15.7"/>
    <s v="No"/>
    <n v="0"/>
    <s v="No"/>
    <m/>
    <n v="7"/>
  </r>
  <r>
    <x v="959"/>
    <s v="PearceRAAF"/>
    <x v="125"/>
    <x v="33"/>
    <n v="3.6"/>
    <s v="NA"/>
    <n v="1.6"/>
    <s v="NNE"/>
    <n v="13"/>
    <x v="7"/>
    <x v="1"/>
    <n v="4"/>
    <n v="7"/>
    <n v="95"/>
    <n v="58"/>
    <n v="1025.0999999999999"/>
    <n v="1023.9"/>
    <n v="8"/>
    <n v="3"/>
    <n v="10.7"/>
    <n v="16.899999999999999"/>
    <s v="Yes"/>
    <n v="0"/>
    <s v="No"/>
    <m/>
    <n v="7"/>
  </r>
  <r>
    <x v="960"/>
    <s v="Perth"/>
    <x v="142"/>
    <x v="8"/>
    <n v="4.2"/>
    <n v="1.6"/>
    <n v="1.6"/>
    <s v="SSE"/>
    <n v="13"/>
    <x v="6"/>
    <x v="5"/>
    <n v="2"/>
    <n v="4"/>
    <n v="98"/>
    <n v="56"/>
    <n v="1025.2"/>
    <n v="1023.8"/>
    <n v="7"/>
    <n v="7"/>
    <n v="10.7"/>
    <n v="16.899999999999999"/>
    <s v="Yes"/>
    <n v="0"/>
    <s v="No"/>
    <m/>
    <n v="7"/>
  </r>
  <r>
    <x v="961"/>
    <s v="Launceston"/>
    <x v="102"/>
    <x v="22"/>
    <n v="0"/>
    <s v="NA"/>
    <s v="NA"/>
    <s v="E"/>
    <n v="9"/>
    <x v="7"/>
    <x v="2"/>
    <n v="2"/>
    <n v="4"/>
    <n v="98"/>
    <n v="59"/>
    <s v="NA"/>
    <s v="NA"/>
    <s v="NA"/>
    <s v="NA"/>
    <n v="2.7"/>
    <n v="13"/>
    <s v="No"/>
    <n v="0"/>
    <s v="No"/>
    <m/>
    <n v="7"/>
  </r>
  <r>
    <x v="962"/>
    <s v="Albury"/>
    <x v="135"/>
    <x v="22"/>
    <n v="0"/>
    <s v="NA"/>
    <s v="NA"/>
    <s v="NW"/>
    <n v="11"/>
    <x v="1"/>
    <x v="11"/>
    <n v="0"/>
    <n v="2"/>
    <n v="90"/>
    <n v="62"/>
    <n v="1030.4000000000001"/>
    <n v="1028.3"/>
    <s v="NA"/>
    <s v="NA"/>
    <n v="5.0999999999999996"/>
    <n v="12.9"/>
    <s v="No"/>
    <n v="0"/>
    <s v="No"/>
    <m/>
    <n v="7"/>
  </r>
  <r>
    <x v="963"/>
    <s v="Penrith"/>
    <x v="20"/>
    <x v="6"/>
    <n v="0"/>
    <s v="NA"/>
    <s v="NA"/>
    <s v="ENE"/>
    <n v="9"/>
    <x v="1"/>
    <x v="11"/>
    <n v="0"/>
    <n v="4"/>
    <n v="89"/>
    <n v="54"/>
    <s v="NA"/>
    <s v="NA"/>
    <s v="NA"/>
    <s v="NA"/>
    <n v="11.2"/>
    <n v="17.7"/>
    <s v="No"/>
    <n v="0.2"/>
    <s v="No"/>
    <m/>
    <n v="7"/>
  </r>
  <r>
    <x v="964"/>
    <s v="Albury"/>
    <x v="102"/>
    <x v="19"/>
    <n v="0"/>
    <s v="NA"/>
    <s v="NA"/>
    <s v="ENE"/>
    <n v="15"/>
    <x v="3"/>
    <x v="0"/>
    <n v="7"/>
    <n v="9"/>
    <n v="100"/>
    <n v="51"/>
    <n v="1030.4000000000001"/>
    <n v="1027.8"/>
    <n v="1"/>
    <s v="NA"/>
    <n v="4.7"/>
    <n v="15.4"/>
    <s v="No"/>
    <n v="0.2"/>
    <s v="No"/>
    <m/>
    <n v="7"/>
  </r>
  <r>
    <x v="965"/>
    <s v="BadgerysCreek"/>
    <x v="123"/>
    <x v="58"/>
    <n v="0"/>
    <s v="NA"/>
    <s v="NA"/>
    <s v="N"/>
    <n v="13"/>
    <x v="1"/>
    <x v="14"/>
    <n v="0"/>
    <n v="9"/>
    <n v="100"/>
    <n v="55"/>
    <n v="1029"/>
    <n v="1025.5"/>
    <s v="NA"/>
    <s v="NA"/>
    <n v="7.5"/>
    <n v="17.399999999999999"/>
    <s v="No"/>
    <n v="0"/>
    <s v="No"/>
    <m/>
    <n v="7"/>
  </r>
  <r>
    <x v="966"/>
    <s v="Penrith"/>
    <x v="134"/>
    <x v="65"/>
    <n v="0.2"/>
    <s v="NA"/>
    <s v="NA"/>
    <s v="WNW"/>
    <n v="13"/>
    <x v="1"/>
    <x v="7"/>
    <n v="0"/>
    <n v="4"/>
    <n v="98"/>
    <n v="58"/>
    <s v="NA"/>
    <s v="NA"/>
    <s v="NA"/>
    <s v="NA"/>
    <n v="7.6"/>
    <n v="17.899999999999999"/>
    <s v="No"/>
    <n v="0"/>
    <s v="No"/>
    <m/>
    <n v="7"/>
  </r>
  <r>
    <x v="967"/>
    <s v="Perth"/>
    <x v="107"/>
    <x v="10"/>
    <n v="0"/>
    <n v="1.6"/>
    <n v="3.5"/>
    <s v="SE"/>
    <n v="13"/>
    <x v="8"/>
    <x v="4"/>
    <n v="7"/>
    <n v="6"/>
    <n v="98"/>
    <n v="58"/>
    <n v="1029.9000000000001"/>
    <n v="1027.9000000000001"/>
    <n v="3"/>
    <n v="7"/>
    <n v="13.5"/>
    <n v="19.399999999999999"/>
    <s v="No"/>
    <n v="0"/>
    <s v="No"/>
    <m/>
    <n v="7"/>
  </r>
  <r>
    <x v="968"/>
    <s v="Penrith"/>
    <x v="9"/>
    <x v="5"/>
    <n v="0"/>
    <s v="NA"/>
    <s v="NA"/>
    <s v="NW"/>
    <n v="11"/>
    <x v="1"/>
    <x v="13"/>
    <n v="0"/>
    <n v="4"/>
    <n v="98"/>
    <n v="42"/>
    <s v="NA"/>
    <s v="NA"/>
    <s v="NA"/>
    <s v="NA"/>
    <n v="5.8"/>
    <n v="18.7"/>
    <s v="No"/>
    <n v="0.2"/>
    <s v="No"/>
    <m/>
    <n v="7"/>
  </r>
  <r>
    <x v="969"/>
    <s v="Albury"/>
    <x v="41"/>
    <x v="80"/>
    <n v="0"/>
    <s v="NA"/>
    <s v="NA"/>
    <s v="ESE"/>
    <n v="13"/>
    <x v="7"/>
    <x v="2"/>
    <n v="7"/>
    <n v="2"/>
    <n v="100"/>
    <n v="53"/>
    <n v="1030"/>
    <n v="1027.7"/>
    <n v="8"/>
    <s v="NA"/>
    <n v="4.9000000000000004"/>
    <n v="13.7"/>
    <s v="No"/>
    <n v="0"/>
    <s v="No"/>
    <m/>
    <n v="7"/>
  </r>
  <r>
    <x v="970"/>
    <s v="Launceston"/>
    <x v="117"/>
    <x v="30"/>
    <n v="0.2"/>
    <s v="NA"/>
    <s v="NA"/>
    <s v="NW"/>
    <n v="9"/>
    <x v="1"/>
    <x v="13"/>
    <n v="0"/>
    <n v="2"/>
    <n v="99"/>
    <n v="47"/>
    <s v="NA"/>
    <s v="NA"/>
    <s v="NA"/>
    <s v="NA"/>
    <n v="2"/>
    <n v="14.5"/>
    <s v="No"/>
    <n v="0"/>
    <s v="No"/>
    <m/>
    <n v="7"/>
  </r>
  <r>
    <x v="971"/>
    <s v="Albury"/>
    <x v="187"/>
    <x v="27"/>
    <n v="0"/>
    <s v="NA"/>
    <s v="NA"/>
    <s v="ENE"/>
    <n v="13"/>
    <x v="0"/>
    <x v="5"/>
    <n v="6"/>
    <n v="4"/>
    <n v="94"/>
    <n v="48"/>
    <n v="1032.5"/>
    <n v="1030.0999999999999"/>
    <s v="NA"/>
    <s v="NA"/>
    <n v="3.9"/>
    <n v="12.4"/>
    <s v="No"/>
    <n v="0"/>
    <s v="No"/>
    <m/>
    <n v="7"/>
  </r>
  <r>
    <x v="972"/>
    <s v="BadgerysCreek"/>
    <x v="57"/>
    <x v="25"/>
    <n v="0"/>
    <s v="NA"/>
    <s v="NA"/>
    <s v="E"/>
    <n v="13"/>
    <x v="11"/>
    <x v="14"/>
    <n v="2"/>
    <n v="4"/>
    <n v="92"/>
    <n v="43"/>
    <n v="1034.9000000000001"/>
    <n v="1031.5999999999999"/>
    <s v="NA"/>
    <s v="NA"/>
    <n v="8.8000000000000007"/>
    <n v="17.600000000000001"/>
    <s v="No"/>
    <n v="0"/>
    <s v="No"/>
    <m/>
    <n v="7"/>
  </r>
  <r>
    <x v="973"/>
    <s v="Penrith"/>
    <x v="42"/>
    <x v="65"/>
    <n v="0"/>
    <s v="NA"/>
    <s v="NA"/>
    <s v="E"/>
    <n v="13"/>
    <x v="1"/>
    <x v="6"/>
    <n v="0"/>
    <n v="6"/>
    <n v="98"/>
    <n v="46"/>
    <s v="NA"/>
    <s v="NA"/>
    <s v="NA"/>
    <s v="NA"/>
    <n v="5.6"/>
    <n v="17.600000000000001"/>
    <s v="No"/>
    <n v="0.2"/>
    <s v="No"/>
    <m/>
    <n v="7"/>
  </r>
  <r>
    <x v="974"/>
    <s v="Launceston"/>
    <x v="117"/>
    <x v="42"/>
    <n v="0"/>
    <s v="NA"/>
    <s v="NA"/>
    <s v="N"/>
    <n v="13"/>
    <x v="5"/>
    <x v="0"/>
    <n v="2"/>
    <n v="7"/>
    <n v="100"/>
    <n v="70"/>
    <s v="NA"/>
    <s v="NA"/>
    <s v="NA"/>
    <s v="NA"/>
    <n v="2.5"/>
    <n v="12.6"/>
    <s v="No"/>
    <n v="0.2"/>
    <s v="No"/>
    <m/>
    <n v="7"/>
  </r>
  <r>
    <x v="975"/>
    <s v="Launceston"/>
    <x v="42"/>
    <x v="79"/>
    <n v="0.2"/>
    <s v="NA"/>
    <s v="NA"/>
    <s v="ENE"/>
    <n v="9"/>
    <x v="4"/>
    <x v="2"/>
    <n v="6"/>
    <n v="2"/>
    <n v="98"/>
    <n v="68"/>
    <s v="NA"/>
    <s v="NA"/>
    <n v="8"/>
    <n v="8"/>
    <n v="7"/>
    <n v="12.5"/>
    <s v="No"/>
    <n v="0"/>
    <s v="No"/>
    <m/>
    <n v="7"/>
  </r>
  <r>
    <x v="976"/>
    <s v="Watsonia"/>
    <x v="45"/>
    <x v="54"/>
    <n v="0"/>
    <n v="0.6"/>
    <n v="0.7"/>
    <s v="E"/>
    <n v="11"/>
    <x v="4"/>
    <x v="4"/>
    <n v="4"/>
    <n v="2"/>
    <n v="100"/>
    <n v="77"/>
    <n v="1032.5"/>
    <n v="1029.4000000000001"/>
    <n v="7"/>
    <n v="7"/>
    <n v="4.0999999999999996"/>
    <n v="11.1"/>
    <s v="No"/>
    <n v="0.2"/>
    <s v="No"/>
    <m/>
    <n v="7"/>
  </r>
  <r>
    <x v="977"/>
    <s v="Ballarat"/>
    <x v="87"/>
    <x v="82"/>
    <n v="0"/>
    <s v="NA"/>
    <s v="NA"/>
    <s v="SSE"/>
    <n v="13"/>
    <x v="5"/>
    <x v="2"/>
    <n v="6"/>
    <n v="9"/>
    <n v="99"/>
    <n v="63"/>
    <n v="1032.0999999999999"/>
    <n v="1029.4000000000001"/>
    <n v="4"/>
    <n v="8"/>
    <n v="2.6"/>
    <n v="10.3"/>
    <s v="No"/>
    <n v="0"/>
    <s v="No"/>
    <m/>
    <n v="7"/>
  </r>
  <r>
    <x v="978"/>
    <s v="Dartmoor"/>
    <x v="101"/>
    <x v="52"/>
    <n v="0"/>
    <s v="NA"/>
    <s v="NA"/>
    <s v="SE"/>
    <n v="13"/>
    <x v="1"/>
    <x v="11"/>
    <n v="0"/>
    <n v="6"/>
    <n v="100"/>
    <n v="71"/>
    <n v="1031.9000000000001"/>
    <n v="1028.8"/>
    <s v="NA"/>
    <s v="NA"/>
    <n v="1.8"/>
    <n v="13.3"/>
    <s v="No"/>
    <n v="0.4"/>
    <s v="No"/>
    <m/>
    <n v="7"/>
  </r>
  <r>
    <x v="979"/>
    <s v="Brisbane"/>
    <x v="143"/>
    <x v="29"/>
    <n v="1"/>
    <n v="3"/>
    <n v="0"/>
    <s v="WSW"/>
    <n v="13"/>
    <x v="13"/>
    <x v="16"/>
    <n v="4"/>
    <n v="4"/>
    <n v="83"/>
    <n v="85"/>
    <n v="1028.4000000000001"/>
    <n v="1026"/>
    <n v="7"/>
    <n v="8"/>
    <n v="15.4"/>
    <n v="16.2"/>
    <s v="No"/>
    <n v="7.4"/>
    <s v="Yes"/>
    <m/>
    <n v="7"/>
  </r>
  <r>
    <x v="980"/>
    <s v="Brisbane"/>
    <x v="176"/>
    <x v="116"/>
    <n v="0"/>
    <n v="1.4"/>
    <n v="0.2"/>
    <s v="SW"/>
    <n v="11"/>
    <x v="1"/>
    <x v="4"/>
    <n v="0"/>
    <n v="4"/>
    <n v="85"/>
    <n v="72"/>
    <n v="1027.5999999999999"/>
    <n v="1024.7"/>
    <n v="8"/>
    <n v="7"/>
    <n v="18.2"/>
    <n v="22.1"/>
    <s v="No"/>
    <n v="6.4"/>
    <s v="Yes"/>
    <m/>
    <n v="7"/>
  </r>
  <r>
    <x v="981"/>
    <s v="Tuggeranong"/>
    <x v="90"/>
    <x v="71"/>
    <n v="0"/>
    <s v="NA"/>
    <s v="NA"/>
    <s v="NNE"/>
    <n v="13"/>
    <x v="1"/>
    <x v="15"/>
    <n v="0"/>
    <n v="4"/>
    <n v="95"/>
    <n v="38"/>
    <n v="1033"/>
    <n v="1030"/>
    <s v="NA"/>
    <s v="NA"/>
    <n v="0.8"/>
    <n v="12.4"/>
    <s v="No"/>
    <n v="0"/>
    <s v="No"/>
    <m/>
    <n v="7"/>
  </r>
  <r>
    <x v="982"/>
    <s v="Bendigo"/>
    <x v="187"/>
    <x v="52"/>
    <n v="0"/>
    <s v="NA"/>
    <s v="NA"/>
    <s v="NNW"/>
    <n v="13"/>
    <x v="6"/>
    <x v="13"/>
    <n v="7"/>
    <n v="7"/>
    <n v="98"/>
    <n v="61"/>
    <n v="1033.0999999999999"/>
    <n v="1031.4000000000001"/>
    <s v="NA"/>
    <s v="NA"/>
    <n v="3.2"/>
    <n v="10.5"/>
    <s v="No"/>
    <n v="0"/>
    <s v="No"/>
    <m/>
    <n v="7"/>
  </r>
  <r>
    <x v="983"/>
    <s v="Albury"/>
    <x v="106"/>
    <x v="56"/>
    <n v="0"/>
    <s v="NA"/>
    <s v="NA"/>
    <s v="S"/>
    <n v="15"/>
    <x v="7"/>
    <x v="12"/>
    <n v="4"/>
    <n v="4"/>
    <n v="100"/>
    <n v="71"/>
    <n v="1033.8"/>
    <n v="1031.4000000000001"/>
    <n v="8"/>
    <s v="NA"/>
    <n v="5.5"/>
    <n v="10.8"/>
    <s v="No"/>
    <n v="0.2"/>
    <s v="No"/>
    <m/>
    <n v="7"/>
  </r>
  <r>
    <x v="984"/>
    <s v="Penrith"/>
    <x v="138"/>
    <x v="101"/>
    <n v="0.6"/>
    <s v="NA"/>
    <s v="NA"/>
    <s v="NE"/>
    <n v="11"/>
    <x v="14"/>
    <x v="15"/>
    <n v="4"/>
    <n v="4"/>
    <n v="98"/>
    <n v="64"/>
    <s v="NA"/>
    <s v="NA"/>
    <s v="NA"/>
    <s v="NA"/>
    <n v="9.4"/>
    <n v="17.8"/>
    <s v="No"/>
    <n v="0.2"/>
    <s v="No"/>
    <m/>
    <n v="7"/>
  </r>
  <r>
    <x v="985"/>
    <s v="Albury"/>
    <x v="1"/>
    <x v="73"/>
    <n v="0"/>
    <s v="NA"/>
    <s v="NA"/>
    <s v="ENE"/>
    <n v="13"/>
    <x v="1"/>
    <x v="6"/>
    <n v="0"/>
    <n v="9"/>
    <n v="100"/>
    <n v="64"/>
    <n v="1030.9000000000001"/>
    <n v="1027.8"/>
    <s v="NA"/>
    <s v="NA"/>
    <n v="4.7"/>
    <n v="13.1"/>
    <s v="No"/>
    <n v="0.2"/>
    <s v="No"/>
    <m/>
    <n v="7"/>
  </r>
  <r>
    <x v="986"/>
    <s v="Launceston"/>
    <x v="63"/>
    <x v="73"/>
    <n v="0"/>
    <s v="NA"/>
    <s v="NA"/>
    <s v="E"/>
    <n v="13"/>
    <x v="1"/>
    <x v="1"/>
    <n v="0"/>
    <n v="4"/>
    <n v="100"/>
    <n v="66"/>
    <s v="NA"/>
    <s v="NA"/>
    <n v="8"/>
    <n v="5"/>
    <n v="2.8"/>
    <n v="13"/>
    <s v="No"/>
    <n v="0"/>
    <s v="No"/>
    <m/>
    <n v="7"/>
  </r>
  <r>
    <x v="987"/>
    <s v="Launceston"/>
    <x v="155"/>
    <x v="189"/>
    <n v="0"/>
    <s v="NA"/>
    <s v="NA"/>
    <s v="E"/>
    <n v="9"/>
    <x v="1"/>
    <x v="5"/>
    <n v="0"/>
    <n v="2"/>
    <n v="100"/>
    <n v="82"/>
    <s v="NA"/>
    <s v="NA"/>
    <s v="NA"/>
    <n v="8"/>
    <n v="0.6"/>
    <n v="9.1"/>
    <s v="No"/>
    <n v="0"/>
    <s v="No"/>
    <m/>
    <n v="6"/>
  </r>
  <r>
    <x v="988"/>
    <s v="Watsonia"/>
    <x v="18"/>
    <x v="53"/>
    <n v="0"/>
    <n v="0.2"/>
    <n v="4.5"/>
    <s v="WSW"/>
    <n v="13"/>
    <x v="9"/>
    <x v="12"/>
    <n v="4"/>
    <n v="6"/>
    <n v="100"/>
    <n v="67"/>
    <n v="1023.1"/>
    <n v="1020.7"/>
    <n v="7"/>
    <n v="7"/>
    <n v="3.4"/>
    <n v="10.6"/>
    <s v="No"/>
    <n v="0"/>
    <s v="No"/>
    <m/>
    <n v="6"/>
  </r>
  <r>
    <x v="989"/>
    <s v="Dartmoor"/>
    <x v="98"/>
    <x v="56"/>
    <n v="6.2"/>
    <s v="NA"/>
    <s v="NA"/>
    <s v="ESE"/>
    <n v="13"/>
    <x v="5"/>
    <x v="10"/>
    <n v="2"/>
    <n v="6"/>
    <n v="100"/>
    <n v="60"/>
    <n v="1024.3"/>
    <n v="1022.6"/>
    <s v="NA"/>
    <s v="NA"/>
    <n v="1.9"/>
    <n v="11.9"/>
    <s v="Yes"/>
    <n v="0"/>
    <s v="No"/>
    <m/>
    <n v="6"/>
  </r>
  <r>
    <x v="990"/>
    <s v="Launceston"/>
    <x v="156"/>
    <x v="22"/>
    <n v="0"/>
    <s v="NA"/>
    <s v="NA"/>
    <s v="E"/>
    <n v="11"/>
    <x v="1"/>
    <x v="2"/>
    <n v="0"/>
    <n v="2"/>
    <n v="100"/>
    <n v="59"/>
    <s v="NA"/>
    <s v="NA"/>
    <s v="NA"/>
    <s v="NA"/>
    <n v="0.3"/>
    <n v="12.8"/>
    <s v="No"/>
    <n v="0"/>
    <s v="No"/>
    <m/>
    <n v="6"/>
  </r>
  <r>
    <x v="991"/>
    <s v="WaggaWagga"/>
    <x v="58"/>
    <x v="189"/>
    <s v="NA"/>
    <s v="NA"/>
    <s v="NA"/>
    <s v="E"/>
    <n v="13"/>
    <x v="1"/>
    <x v="7"/>
    <n v="0"/>
    <n v="2"/>
    <n v="100"/>
    <n v="88"/>
    <n v="1023.1"/>
    <n v="1020"/>
    <n v="8"/>
    <s v="NA"/>
    <n v="-0.6"/>
    <n v="7.2"/>
    <s v="NA"/>
    <s v="NA"/>
    <s v="NA"/>
    <m/>
    <n v="6"/>
  </r>
  <r>
    <x v="992"/>
    <s v="Launceston"/>
    <x v="88"/>
    <x v="81"/>
    <n v="0"/>
    <s v="NA"/>
    <s v="NA"/>
    <s v="NNW"/>
    <n v="13"/>
    <x v="1"/>
    <x v="0"/>
    <n v="0"/>
    <n v="9"/>
    <n v="100"/>
    <n v="67"/>
    <s v="NA"/>
    <s v="NA"/>
    <s v="NA"/>
    <s v="NA"/>
    <n v="0.9"/>
    <n v="11.8"/>
    <s v="No"/>
    <n v="0"/>
    <s v="No"/>
    <m/>
    <n v="6"/>
  </r>
  <r>
    <x v="993"/>
    <s v="Launceston"/>
    <x v="135"/>
    <x v="183"/>
    <n v="0"/>
    <s v="NA"/>
    <s v="NA"/>
    <s v="NNW"/>
    <n v="9"/>
    <x v="2"/>
    <x v="2"/>
    <n v="4"/>
    <n v="7"/>
    <n v="100"/>
    <n v="100"/>
    <s v="NA"/>
    <s v="NA"/>
    <n v="8"/>
    <n v="4"/>
    <n v="3.1"/>
    <n v="7.9"/>
    <s v="No"/>
    <n v="3.4"/>
    <s v="Yes"/>
    <m/>
    <n v="6"/>
  </r>
  <r>
    <x v="994"/>
    <s v="Albury"/>
    <x v="189"/>
    <x v="182"/>
    <n v="0.2"/>
    <s v="NA"/>
    <s v="NA"/>
    <s v="NE"/>
    <n v="15"/>
    <x v="1"/>
    <x v="6"/>
    <n v="0"/>
    <n v="11"/>
    <n v="100"/>
    <n v="73"/>
    <n v="1019.7"/>
    <n v="1016.2"/>
    <n v="8"/>
    <n v="8"/>
    <n v="2.8"/>
    <n v="9.1"/>
    <s v="No"/>
    <n v="0.2"/>
    <s v="No"/>
    <m/>
    <n v="6"/>
  </r>
  <r>
    <x v="995"/>
    <s v="Launceston"/>
    <x v="135"/>
    <x v="76"/>
    <n v="0.4"/>
    <s v="NA"/>
    <s v="NA"/>
    <s v="NW"/>
    <n v="9"/>
    <x v="1"/>
    <x v="1"/>
    <n v="0"/>
    <n v="6"/>
    <n v="100"/>
    <n v="100"/>
    <s v="NA"/>
    <s v="NA"/>
    <n v="8"/>
    <n v="8"/>
    <n v="3.7"/>
    <n v="10.5"/>
    <s v="No"/>
    <n v="0"/>
    <s v="No"/>
    <m/>
    <n v="6"/>
  </r>
  <r>
    <x v="996"/>
    <s v="Brisbane"/>
    <x v="162"/>
    <x v="138"/>
    <n v="0"/>
    <n v="2.8"/>
    <n v="4.8"/>
    <s v="W"/>
    <n v="9"/>
    <x v="11"/>
    <x v="3"/>
    <n v="2"/>
    <n v="0"/>
    <n v="75"/>
    <n v="44"/>
    <n v="1020"/>
    <n v="1016.7"/>
    <n v="7"/>
    <n v="7"/>
    <n v="13.6"/>
    <n v="23.1"/>
    <s v="No"/>
    <n v="0.8"/>
    <s v="No"/>
    <m/>
    <n v="6"/>
  </r>
  <r>
    <x v="997"/>
    <s v="Albury"/>
    <x v="72"/>
    <x v="41"/>
    <n v="0"/>
    <s v="NA"/>
    <s v="NA"/>
    <s v="S"/>
    <n v="15"/>
    <x v="1"/>
    <x v="11"/>
    <n v="0"/>
    <n v="7"/>
    <n v="94"/>
    <n v="66"/>
    <n v="1021.1"/>
    <n v="1018.5"/>
    <n v="7"/>
    <n v="7"/>
    <n v="7.2"/>
    <n v="13"/>
    <s v="No"/>
    <n v="1.2"/>
    <s v="Yes"/>
    <m/>
    <n v="6"/>
  </r>
  <r>
    <x v="998"/>
    <s v="Penrith"/>
    <x v="14"/>
    <x v="14"/>
    <n v="0"/>
    <s v="NA"/>
    <s v="NA"/>
    <s v="W"/>
    <n v="13"/>
    <x v="1"/>
    <x v="16"/>
    <n v="0"/>
    <n v="4"/>
    <n v="78"/>
    <n v="35"/>
    <s v="NA"/>
    <s v="NA"/>
    <s v="NA"/>
    <s v="NA"/>
    <n v="8.3000000000000007"/>
    <n v="19.8"/>
    <s v="No"/>
    <n v="0"/>
    <s v="No"/>
    <m/>
    <n v="6"/>
  </r>
  <r>
    <x v="999"/>
    <s v="Albury"/>
    <x v="80"/>
    <x v="18"/>
    <n v="0"/>
    <s v="NA"/>
    <s v="NA"/>
    <s v="E"/>
    <n v="15"/>
    <x v="0"/>
    <x v="11"/>
    <n v="2"/>
    <n v="7"/>
    <n v="100"/>
    <n v="62"/>
    <n v="1016.8"/>
    <n v="1012.5"/>
    <n v="5"/>
    <n v="7"/>
    <n v="7.7"/>
    <n v="14.9"/>
    <s v="No"/>
    <n v="3.4"/>
    <s v="Yes"/>
    <m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D552" firstHeaderRow="0" firstDataRow="1" firstDataCol="1"/>
  <pivotFields count="25">
    <pivotField axis="axisRow" numFmtId="14" showAll="0" nonAutoSortDefault="1">
      <items count="5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t="default"/>
      </items>
    </pivotField>
    <pivotField showAll="0"/>
    <pivotField dataField="1" showAll="0">
      <items count="202">
        <item x="92"/>
        <item x="90"/>
        <item x="91"/>
        <item x="115"/>
        <item x="186"/>
        <item x="185"/>
        <item x="188"/>
        <item x="105"/>
        <item x="200"/>
        <item x="122"/>
        <item x="199"/>
        <item x="189"/>
        <item x="61"/>
        <item x="156"/>
        <item x="89"/>
        <item x="59"/>
        <item x="94"/>
        <item x="159"/>
        <item x="36"/>
        <item x="187"/>
        <item x="88"/>
        <item x="129"/>
        <item x="58"/>
        <item x="130"/>
        <item x="119"/>
        <item x="38"/>
        <item x="108"/>
        <item x="103"/>
        <item x="62"/>
        <item x="148"/>
        <item x="155"/>
        <item x="117"/>
        <item x="98"/>
        <item x="109"/>
        <item x="55"/>
        <item x="93"/>
        <item x="114"/>
        <item x="1"/>
        <item x="102"/>
        <item x="56"/>
        <item x="63"/>
        <item x="83"/>
        <item x="0"/>
        <item x="39"/>
        <item x="41"/>
        <item x="135"/>
        <item x="85"/>
        <item x="96"/>
        <item x="100"/>
        <item x="87"/>
        <item x="40"/>
        <item x="57"/>
        <item x="18"/>
        <item x="54"/>
        <item x="101"/>
        <item x="35"/>
        <item x="157"/>
        <item x="12"/>
        <item x="106"/>
        <item x="37"/>
        <item x="71"/>
        <item x="132"/>
        <item x="42"/>
        <item x="123"/>
        <item x="9"/>
        <item x="118"/>
        <item x="60"/>
        <item x="84"/>
        <item x="75"/>
        <item x="70"/>
        <item x="97"/>
        <item x="72"/>
        <item x="81"/>
        <item x="80"/>
        <item x="131"/>
        <item x="19"/>
        <item x="194"/>
        <item x="34"/>
        <item x="134"/>
        <item x="44"/>
        <item x="49"/>
        <item x="7"/>
        <item x="82"/>
        <item x="47"/>
        <item x="5"/>
        <item x="158"/>
        <item x="67"/>
        <item x="14"/>
        <item x="76"/>
        <item x="11"/>
        <item x="6"/>
        <item x="10"/>
        <item x="133"/>
        <item x="52"/>
        <item x="46"/>
        <item x="50"/>
        <item x="51"/>
        <item x="152"/>
        <item x="150"/>
        <item x="53"/>
        <item x="164"/>
        <item x="178"/>
        <item x="151"/>
        <item x="128"/>
        <item x="110"/>
        <item x="13"/>
        <item x="125"/>
        <item x="138"/>
        <item x="27"/>
        <item x="95"/>
        <item x="142"/>
        <item x="147"/>
        <item x="86"/>
        <item x="31"/>
        <item x="121"/>
        <item x="175"/>
        <item x="149"/>
        <item x="174"/>
        <item x="20"/>
        <item x="104"/>
        <item x="124"/>
        <item x="184"/>
        <item x="22"/>
        <item x="33"/>
        <item x="190"/>
        <item x="111"/>
        <item x="74"/>
        <item x="28"/>
        <item x="17"/>
        <item x="136"/>
        <item x="160"/>
        <item x="113"/>
        <item x="107"/>
        <item x="30"/>
        <item x="69"/>
        <item x="120"/>
        <item x="173"/>
        <item x="112"/>
        <item x="43"/>
        <item x="21"/>
        <item x="29"/>
        <item x="162"/>
        <item x="16"/>
        <item x="24"/>
        <item x="23"/>
        <item x="137"/>
        <item x="163"/>
        <item x="48"/>
        <item x="77"/>
        <item x="126"/>
        <item x="179"/>
        <item x="15"/>
        <item x="193"/>
        <item x="146"/>
        <item x="153"/>
        <item x="168"/>
        <item x="99"/>
        <item x="154"/>
        <item x="195"/>
        <item x="116"/>
        <item x="78"/>
        <item x="127"/>
        <item x="26"/>
        <item x="66"/>
        <item x="73"/>
        <item x="161"/>
        <item x="25"/>
        <item x="171"/>
        <item x="139"/>
        <item x="8"/>
        <item x="183"/>
        <item x="143"/>
        <item x="3"/>
        <item x="141"/>
        <item x="4"/>
        <item x="140"/>
        <item x="165"/>
        <item x="198"/>
        <item x="145"/>
        <item x="176"/>
        <item x="32"/>
        <item x="192"/>
        <item x="144"/>
        <item x="2"/>
        <item x="177"/>
        <item x="166"/>
        <item x="167"/>
        <item x="79"/>
        <item x="197"/>
        <item x="64"/>
        <item x="172"/>
        <item x="169"/>
        <item x="65"/>
        <item x="196"/>
        <item x="68"/>
        <item x="182"/>
        <item x="170"/>
        <item x="181"/>
        <item x="191"/>
        <item x="180"/>
        <item x="45"/>
        <item t="default"/>
      </items>
    </pivotField>
    <pivotField dataField="1" showAll="0">
      <items count="191">
        <item x="185"/>
        <item x="170"/>
        <item x="85"/>
        <item x="169"/>
        <item x="155"/>
        <item x="184"/>
        <item x="38"/>
        <item x="48"/>
        <item x="178"/>
        <item x="183"/>
        <item x="158"/>
        <item x="142"/>
        <item x="108"/>
        <item x="168"/>
        <item x="133"/>
        <item x="132"/>
        <item x="36"/>
        <item x="189"/>
        <item x="55"/>
        <item x="182"/>
        <item x="171"/>
        <item x="89"/>
        <item x="177"/>
        <item x="88"/>
        <item x="98"/>
        <item x="35"/>
        <item x="104"/>
        <item x="112"/>
        <item x="86"/>
        <item x="154"/>
        <item x="82"/>
        <item x="53"/>
        <item x="113"/>
        <item x="54"/>
        <item x="125"/>
        <item x="91"/>
        <item x="76"/>
        <item x="111"/>
        <item x="77"/>
        <item x="83"/>
        <item x="84"/>
        <item x="87"/>
        <item x="57"/>
        <item x="56"/>
        <item x="94"/>
        <item x="172"/>
        <item x="96"/>
        <item x="71"/>
        <item x="81"/>
        <item x="46"/>
        <item x="31"/>
        <item x="34"/>
        <item x="27"/>
        <item x="78"/>
        <item x="22"/>
        <item x="52"/>
        <item x="42"/>
        <item x="50"/>
        <item x="73"/>
        <item x="79"/>
        <item x="93"/>
        <item x="44"/>
        <item x="1"/>
        <item x="20"/>
        <item x="80"/>
        <item x="24"/>
        <item x="90"/>
        <item x="41"/>
        <item x="70"/>
        <item x="39"/>
        <item x="51"/>
        <item x="75"/>
        <item x="99"/>
        <item x="43"/>
        <item x="11"/>
        <item x="0"/>
        <item x="59"/>
        <item x="18"/>
        <item x="30"/>
        <item x="40"/>
        <item x="19"/>
        <item x="9"/>
        <item x="45"/>
        <item x="21"/>
        <item x="110"/>
        <item x="68"/>
        <item x="37"/>
        <item x="66"/>
        <item x="95"/>
        <item x="29"/>
        <item x="131"/>
        <item x="74"/>
        <item x="149"/>
        <item x="69"/>
        <item x="28"/>
        <item x="67"/>
        <item x="33"/>
        <item x="8"/>
        <item x="58"/>
        <item x="26"/>
        <item x="134"/>
        <item x="25"/>
        <item x="49"/>
        <item x="101"/>
        <item x="65"/>
        <item x="62"/>
        <item x="12"/>
        <item x="13"/>
        <item x="6"/>
        <item x="5"/>
        <item x="7"/>
        <item x="61"/>
        <item x="102"/>
        <item x="15"/>
        <item x="109"/>
        <item x="114"/>
        <item x="23"/>
        <item x="10"/>
        <item x="47"/>
        <item x="129"/>
        <item x="115"/>
        <item x="143"/>
        <item x="123"/>
        <item x="117"/>
        <item x="100"/>
        <item x="14"/>
        <item x="63"/>
        <item x="16"/>
        <item x="150"/>
        <item x="173"/>
        <item x="145"/>
        <item x="64"/>
        <item x="144"/>
        <item x="127"/>
        <item x="72"/>
        <item x="130"/>
        <item x="153"/>
        <item x="17"/>
        <item x="176"/>
        <item x="105"/>
        <item x="157"/>
        <item x="148"/>
        <item x="116"/>
        <item x="146"/>
        <item x="106"/>
        <item x="32"/>
        <item x="107"/>
        <item x="188"/>
        <item x="124"/>
        <item x="152"/>
        <item x="139"/>
        <item x="141"/>
        <item x="2"/>
        <item x="60"/>
        <item x="92"/>
        <item x="140"/>
        <item x="147"/>
        <item x="3"/>
        <item x="118"/>
        <item x="138"/>
        <item x="4"/>
        <item x="165"/>
        <item x="151"/>
        <item x="160"/>
        <item x="161"/>
        <item x="159"/>
        <item x="163"/>
        <item x="103"/>
        <item x="164"/>
        <item x="120"/>
        <item x="156"/>
        <item x="186"/>
        <item x="166"/>
        <item x="167"/>
        <item x="187"/>
        <item x="126"/>
        <item x="122"/>
        <item x="121"/>
        <item x="135"/>
        <item x="175"/>
        <item x="128"/>
        <item x="119"/>
        <item x="137"/>
        <item x="162"/>
        <item x="136"/>
        <item x="181"/>
        <item x="179"/>
        <item x="174"/>
        <item x="180"/>
        <item x="97"/>
        <item t="default"/>
      </items>
    </pivotField>
    <pivotField dataField="1" showAll="0">
      <items count="57">
        <item x="0"/>
        <item x="19"/>
        <item x="2"/>
        <item x="40"/>
        <item x="3"/>
        <item x="6"/>
        <item x="17"/>
        <item x="27"/>
        <item x="4"/>
        <item x="5"/>
        <item x="20"/>
        <item x="36"/>
        <item x="31"/>
        <item x="15"/>
        <item x="23"/>
        <item x="28"/>
        <item x="30"/>
        <item x="43"/>
        <item x="18"/>
        <item x="26"/>
        <item x="34"/>
        <item x="35"/>
        <item x="22"/>
        <item x="45"/>
        <item x="7"/>
        <item x="41"/>
        <item x="50"/>
        <item x="33"/>
        <item x="46"/>
        <item x="14"/>
        <item x="9"/>
        <item x="55"/>
        <item x="48"/>
        <item x="8"/>
        <item x="29"/>
        <item x="11"/>
        <item x="10"/>
        <item x="25"/>
        <item x="53"/>
        <item x="44"/>
        <item x="13"/>
        <item x="24"/>
        <item x="52"/>
        <item x="37"/>
        <item x="12"/>
        <item x="38"/>
        <item x="1"/>
        <item x="51"/>
        <item x="54"/>
        <item x="39"/>
        <item x="49"/>
        <item x="47"/>
        <item x="32"/>
        <item x="42"/>
        <item x="21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MinTemp" fld="2" subtotal="average" baseField="0" baseItem="1"/>
    <dataField name="Average of MaxTemp" fld="3" subtotal="average" baseField="0" baseItem="1"/>
    <dataField name="Average of Rainfall" fld="4" subtotal="average" baseField="0" baseItem="1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004" firstHeaderRow="0" firstDataRow="1" firstDataCol="1"/>
  <pivotFields count="26">
    <pivotField axis="axisRow" numFmtId="14" showAll="0">
      <items count="1001"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8">
        <item x="5"/>
        <item x="4"/>
        <item x="7"/>
        <item x="0"/>
        <item x="1"/>
        <item x="9"/>
        <item x="2"/>
        <item x="3"/>
        <item x="14"/>
        <item x="12"/>
        <item x="8"/>
        <item x="6"/>
        <item x="13"/>
        <item x="11"/>
        <item x="15"/>
        <item x="16"/>
        <item x="10"/>
        <item t="default"/>
      </items>
    </pivotField>
    <pivotField dataField="1" showAll="0">
      <items count="18">
        <item x="10"/>
        <item x="9"/>
        <item x="11"/>
        <item x="2"/>
        <item x="3"/>
        <item x="4"/>
        <item x="14"/>
        <item x="0"/>
        <item x="15"/>
        <item x="8"/>
        <item x="6"/>
        <item x="5"/>
        <item x="12"/>
        <item x="13"/>
        <item x="7"/>
        <item x="1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WindDir3pm" fld="10" subtotal="average" baseField="0" baseItem="0"/>
    <dataField name="Count of WindDir9am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004" firstHeaderRow="1" firstDataRow="1" firstDataCol="1"/>
  <pivotFields count="26">
    <pivotField axis="axisRow" numFmtId="14" showAll="0">
      <items count="1001"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>
      <items count="202">
        <item x="92"/>
        <item x="90"/>
        <item x="91"/>
        <item x="115"/>
        <item x="186"/>
        <item x="185"/>
        <item x="188"/>
        <item x="105"/>
        <item x="200"/>
        <item x="122"/>
        <item x="199"/>
        <item x="189"/>
        <item x="61"/>
        <item x="156"/>
        <item x="89"/>
        <item x="59"/>
        <item x="94"/>
        <item x="159"/>
        <item x="36"/>
        <item x="187"/>
        <item x="88"/>
        <item x="129"/>
        <item x="58"/>
        <item x="130"/>
        <item x="119"/>
        <item x="38"/>
        <item x="108"/>
        <item x="103"/>
        <item x="62"/>
        <item x="148"/>
        <item x="155"/>
        <item x="117"/>
        <item x="98"/>
        <item x="109"/>
        <item x="55"/>
        <item x="93"/>
        <item x="114"/>
        <item x="1"/>
        <item x="102"/>
        <item x="56"/>
        <item x="63"/>
        <item x="83"/>
        <item x="0"/>
        <item x="39"/>
        <item x="41"/>
        <item x="135"/>
        <item x="85"/>
        <item x="96"/>
        <item x="100"/>
        <item x="87"/>
        <item x="40"/>
        <item x="57"/>
        <item x="18"/>
        <item x="54"/>
        <item x="101"/>
        <item x="35"/>
        <item x="157"/>
        <item x="12"/>
        <item x="106"/>
        <item x="37"/>
        <item x="71"/>
        <item x="132"/>
        <item x="42"/>
        <item x="123"/>
        <item x="9"/>
        <item x="118"/>
        <item x="60"/>
        <item x="84"/>
        <item x="75"/>
        <item x="70"/>
        <item x="97"/>
        <item x="72"/>
        <item x="81"/>
        <item x="80"/>
        <item x="131"/>
        <item x="19"/>
        <item x="194"/>
        <item x="34"/>
        <item x="134"/>
        <item x="44"/>
        <item x="49"/>
        <item x="7"/>
        <item x="82"/>
        <item x="47"/>
        <item x="5"/>
        <item x="158"/>
        <item x="67"/>
        <item x="14"/>
        <item x="76"/>
        <item x="11"/>
        <item x="6"/>
        <item x="10"/>
        <item x="133"/>
        <item x="52"/>
        <item x="46"/>
        <item x="50"/>
        <item x="51"/>
        <item x="152"/>
        <item x="150"/>
        <item x="53"/>
        <item x="164"/>
        <item x="178"/>
        <item x="151"/>
        <item x="128"/>
        <item x="110"/>
        <item x="13"/>
        <item x="125"/>
        <item x="138"/>
        <item x="27"/>
        <item x="95"/>
        <item x="142"/>
        <item x="147"/>
        <item x="86"/>
        <item x="31"/>
        <item x="121"/>
        <item x="175"/>
        <item x="149"/>
        <item x="174"/>
        <item x="20"/>
        <item x="104"/>
        <item x="124"/>
        <item x="184"/>
        <item x="22"/>
        <item x="33"/>
        <item x="190"/>
        <item x="111"/>
        <item x="74"/>
        <item x="28"/>
        <item x="17"/>
        <item x="136"/>
        <item x="160"/>
        <item x="113"/>
        <item x="107"/>
        <item x="30"/>
        <item x="69"/>
        <item x="120"/>
        <item x="173"/>
        <item x="112"/>
        <item x="43"/>
        <item x="21"/>
        <item x="29"/>
        <item x="162"/>
        <item x="16"/>
        <item x="24"/>
        <item x="23"/>
        <item x="137"/>
        <item x="163"/>
        <item x="48"/>
        <item x="77"/>
        <item x="126"/>
        <item x="179"/>
        <item x="15"/>
        <item x="193"/>
        <item x="146"/>
        <item x="153"/>
        <item x="168"/>
        <item x="99"/>
        <item x="154"/>
        <item x="195"/>
        <item x="116"/>
        <item x="78"/>
        <item x="127"/>
        <item x="26"/>
        <item x="66"/>
        <item x="73"/>
        <item x="161"/>
        <item x="25"/>
        <item x="171"/>
        <item x="139"/>
        <item x="8"/>
        <item x="183"/>
        <item x="143"/>
        <item x="3"/>
        <item x="141"/>
        <item x="4"/>
        <item x="140"/>
        <item x="165"/>
        <item x="198"/>
        <item x="145"/>
        <item x="176"/>
        <item x="32"/>
        <item x="192"/>
        <item x="144"/>
        <item x="2"/>
        <item x="177"/>
        <item x="166"/>
        <item x="167"/>
        <item x="79"/>
        <item x="197"/>
        <item x="64"/>
        <item x="172"/>
        <item x="169"/>
        <item x="65"/>
        <item x="196"/>
        <item x="68"/>
        <item x="182"/>
        <item x="170"/>
        <item x="181"/>
        <item x="191"/>
        <item x="180"/>
        <item x="45"/>
        <item t="default"/>
      </items>
    </pivotField>
    <pivotField showAll="0">
      <items count="191">
        <item x="185"/>
        <item x="170"/>
        <item x="85"/>
        <item x="169"/>
        <item x="155"/>
        <item x="184"/>
        <item x="38"/>
        <item x="48"/>
        <item x="178"/>
        <item x="183"/>
        <item x="158"/>
        <item x="142"/>
        <item x="108"/>
        <item x="168"/>
        <item x="133"/>
        <item x="132"/>
        <item x="36"/>
        <item x="189"/>
        <item x="55"/>
        <item x="182"/>
        <item x="171"/>
        <item x="89"/>
        <item x="177"/>
        <item x="88"/>
        <item x="98"/>
        <item x="35"/>
        <item x="104"/>
        <item x="112"/>
        <item x="86"/>
        <item x="154"/>
        <item x="82"/>
        <item x="53"/>
        <item x="113"/>
        <item x="54"/>
        <item x="125"/>
        <item x="91"/>
        <item x="76"/>
        <item x="111"/>
        <item x="77"/>
        <item x="83"/>
        <item x="84"/>
        <item x="87"/>
        <item x="57"/>
        <item x="56"/>
        <item x="94"/>
        <item x="172"/>
        <item x="96"/>
        <item x="71"/>
        <item x="81"/>
        <item x="46"/>
        <item x="31"/>
        <item x="34"/>
        <item x="27"/>
        <item x="78"/>
        <item x="22"/>
        <item x="52"/>
        <item x="42"/>
        <item x="50"/>
        <item x="73"/>
        <item x="79"/>
        <item x="93"/>
        <item x="44"/>
        <item x="1"/>
        <item x="20"/>
        <item x="80"/>
        <item x="24"/>
        <item x="90"/>
        <item x="41"/>
        <item x="70"/>
        <item x="39"/>
        <item x="51"/>
        <item x="75"/>
        <item x="99"/>
        <item x="43"/>
        <item x="11"/>
        <item x="0"/>
        <item x="59"/>
        <item x="18"/>
        <item x="30"/>
        <item x="40"/>
        <item x="19"/>
        <item x="9"/>
        <item x="45"/>
        <item x="21"/>
        <item x="110"/>
        <item x="68"/>
        <item x="37"/>
        <item x="66"/>
        <item x="95"/>
        <item x="29"/>
        <item x="131"/>
        <item x="74"/>
        <item x="149"/>
        <item x="69"/>
        <item x="28"/>
        <item x="67"/>
        <item x="33"/>
        <item x="8"/>
        <item x="58"/>
        <item x="26"/>
        <item x="134"/>
        <item x="25"/>
        <item x="49"/>
        <item x="101"/>
        <item x="65"/>
        <item x="62"/>
        <item x="12"/>
        <item x="13"/>
        <item x="6"/>
        <item x="5"/>
        <item x="7"/>
        <item x="61"/>
        <item x="102"/>
        <item x="15"/>
        <item x="109"/>
        <item x="114"/>
        <item x="23"/>
        <item x="10"/>
        <item x="47"/>
        <item x="129"/>
        <item x="115"/>
        <item x="143"/>
        <item x="123"/>
        <item x="117"/>
        <item x="100"/>
        <item x="14"/>
        <item x="63"/>
        <item x="16"/>
        <item x="150"/>
        <item x="173"/>
        <item x="145"/>
        <item x="64"/>
        <item x="144"/>
        <item x="127"/>
        <item x="72"/>
        <item x="130"/>
        <item x="153"/>
        <item x="17"/>
        <item x="176"/>
        <item x="105"/>
        <item x="157"/>
        <item x="148"/>
        <item x="116"/>
        <item x="146"/>
        <item x="106"/>
        <item x="32"/>
        <item x="107"/>
        <item x="188"/>
        <item x="124"/>
        <item x="152"/>
        <item x="139"/>
        <item x="141"/>
        <item x="2"/>
        <item x="60"/>
        <item x="92"/>
        <item x="140"/>
        <item x="147"/>
        <item x="3"/>
        <item x="118"/>
        <item x="138"/>
        <item x="4"/>
        <item x="165"/>
        <item x="151"/>
        <item x="160"/>
        <item x="161"/>
        <item x="159"/>
        <item x="163"/>
        <item x="103"/>
        <item x="164"/>
        <item x="120"/>
        <item x="156"/>
        <item x="186"/>
        <item x="166"/>
        <item x="167"/>
        <item x="187"/>
        <item x="126"/>
        <item x="122"/>
        <item x="121"/>
        <item x="135"/>
        <item x="175"/>
        <item x="128"/>
        <item x="119"/>
        <item x="137"/>
        <item x="162"/>
        <item x="136"/>
        <item x="181"/>
        <item x="179"/>
        <item x="174"/>
        <item x="180"/>
        <item x="9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Items count="1">
    <i/>
  </colItems>
  <dataFields count="1">
    <dataField name="Average of MinTemp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52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9.85546875" customWidth="1"/>
    <col min="3" max="3" width="20.140625" customWidth="1"/>
    <col min="4" max="4" width="18" bestFit="1" customWidth="1"/>
  </cols>
  <sheetData>
    <row r="3" spans="1:4" x14ac:dyDescent="0.25">
      <c r="A3" s="11" t="s">
        <v>106</v>
      </c>
      <c r="B3" t="s">
        <v>108</v>
      </c>
      <c r="C3" t="s">
        <v>109</v>
      </c>
      <c r="D3" t="s">
        <v>110</v>
      </c>
    </row>
    <row r="4" spans="1:4" x14ac:dyDescent="0.25">
      <c r="A4" s="13">
        <v>39617</v>
      </c>
      <c r="B4" s="12">
        <v>0.4</v>
      </c>
      <c r="C4" s="12">
        <v>15.5</v>
      </c>
      <c r="D4" s="12">
        <v>0</v>
      </c>
    </row>
    <row r="5" spans="1:4" x14ac:dyDescent="0.25">
      <c r="A5" s="13">
        <v>39634</v>
      </c>
      <c r="B5" s="12">
        <v>-0.1</v>
      </c>
      <c r="C5" s="12">
        <v>14.2</v>
      </c>
      <c r="D5" s="12">
        <v>0</v>
      </c>
    </row>
    <row r="6" spans="1:4" x14ac:dyDescent="0.25">
      <c r="A6" s="13">
        <v>39914</v>
      </c>
      <c r="B6" s="12">
        <v>14.733333333333334</v>
      </c>
      <c r="C6" s="12">
        <v>23.833333333333332</v>
      </c>
      <c r="D6" s="12">
        <v>0</v>
      </c>
    </row>
    <row r="7" spans="1:4" x14ac:dyDescent="0.25">
      <c r="A7" s="13">
        <v>39936</v>
      </c>
      <c r="B7" s="12">
        <v>4.5999999999999996</v>
      </c>
      <c r="C7" s="12">
        <v>18.899999999999999</v>
      </c>
      <c r="D7" s="12">
        <v>0</v>
      </c>
    </row>
    <row r="8" spans="1:4" x14ac:dyDescent="0.25">
      <c r="A8" s="13">
        <v>39938</v>
      </c>
      <c r="B8" s="12">
        <v>5.2</v>
      </c>
      <c r="C8" s="12">
        <v>18.8</v>
      </c>
      <c r="D8" s="12">
        <v>0</v>
      </c>
    </row>
    <row r="9" spans="1:4" x14ac:dyDescent="0.25">
      <c r="A9" s="13">
        <v>39941</v>
      </c>
      <c r="B9" s="12">
        <v>4.3</v>
      </c>
      <c r="C9" s="12">
        <v>19</v>
      </c>
      <c r="D9" s="12">
        <v>0</v>
      </c>
    </row>
    <row r="10" spans="1:4" x14ac:dyDescent="0.25">
      <c r="A10" s="13">
        <v>39944</v>
      </c>
      <c r="B10" s="12">
        <v>4.3</v>
      </c>
      <c r="C10" s="12">
        <v>17.7</v>
      </c>
      <c r="D10" s="12">
        <v>0</v>
      </c>
    </row>
    <row r="11" spans="1:4" x14ac:dyDescent="0.25">
      <c r="A11" s="13">
        <v>39950</v>
      </c>
      <c r="B11" s="12">
        <v>13.7</v>
      </c>
      <c r="C11" s="12">
        <v>16.100000000000001</v>
      </c>
      <c r="D11" s="12">
        <v>13.8</v>
      </c>
    </row>
    <row r="12" spans="1:4" x14ac:dyDescent="0.25">
      <c r="A12" s="13">
        <v>39951</v>
      </c>
      <c r="B12" s="12">
        <v>2.6</v>
      </c>
      <c r="C12" s="12">
        <v>19.7</v>
      </c>
      <c r="D12" s="12">
        <v>0</v>
      </c>
    </row>
    <row r="13" spans="1:4" x14ac:dyDescent="0.25">
      <c r="A13" s="13">
        <v>39952</v>
      </c>
      <c r="B13" s="12">
        <v>2.85</v>
      </c>
      <c r="C13" s="12">
        <v>17.55</v>
      </c>
      <c r="D13" s="12">
        <v>0.1</v>
      </c>
    </row>
    <row r="14" spans="1:4" x14ac:dyDescent="0.25">
      <c r="A14" s="13">
        <v>39953</v>
      </c>
      <c r="B14" s="12">
        <v>3.5</v>
      </c>
      <c r="C14" s="12">
        <v>18.649999999999999</v>
      </c>
      <c r="D14" s="12">
        <v>0</v>
      </c>
    </row>
    <row r="15" spans="1:4" x14ac:dyDescent="0.25">
      <c r="A15" s="13">
        <v>39954</v>
      </c>
      <c r="B15" s="12">
        <v>5.8000000000000007</v>
      </c>
      <c r="C15" s="12">
        <v>19.600000000000001</v>
      </c>
      <c r="D15" s="12">
        <v>0</v>
      </c>
    </row>
    <row r="16" spans="1:4" x14ac:dyDescent="0.25">
      <c r="A16" s="13">
        <v>39958</v>
      </c>
      <c r="B16" s="12">
        <v>11.3</v>
      </c>
      <c r="C16" s="12">
        <v>19.3</v>
      </c>
      <c r="D16" s="12">
        <v>0.2</v>
      </c>
    </row>
    <row r="17" spans="1:4" x14ac:dyDescent="0.25">
      <c r="A17" s="13">
        <v>39959</v>
      </c>
      <c r="B17" s="12">
        <v>9.6999999999999993</v>
      </c>
      <c r="C17" s="12">
        <v>21.3</v>
      </c>
      <c r="D17" s="12">
        <v>0.2</v>
      </c>
    </row>
    <row r="18" spans="1:4" x14ac:dyDescent="0.25">
      <c r="A18" s="13">
        <v>39961</v>
      </c>
      <c r="B18" s="12">
        <v>2</v>
      </c>
      <c r="C18" s="12">
        <v>15.55</v>
      </c>
      <c r="D18" s="12">
        <v>0</v>
      </c>
    </row>
    <row r="19" spans="1:4" x14ac:dyDescent="0.25">
      <c r="A19" s="13">
        <v>39964</v>
      </c>
      <c r="B19" s="12">
        <v>3.7</v>
      </c>
      <c r="C19" s="12">
        <v>16</v>
      </c>
      <c r="D19" s="12">
        <v>0.2</v>
      </c>
    </row>
    <row r="20" spans="1:4" x14ac:dyDescent="0.25">
      <c r="A20" s="13">
        <v>39965</v>
      </c>
      <c r="B20" s="12">
        <v>9.0500000000000007</v>
      </c>
      <c r="C20" s="12">
        <v>15.3</v>
      </c>
      <c r="D20" s="12">
        <v>0.8</v>
      </c>
    </row>
    <row r="21" spans="1:4" x14ac:dyDescent="0.25">
      <c r="A21" s="13">
        <v>39966</v>
      </c>
      <c r="B21" s="12">
        <v>9.4749999999999996</v>
      </c>
      <c r="C21" s="12">
        <v>16.55</v>
      </c>
      <c r="D21" s="12">
        <v>0.6</v>
      </c>
    </row>
    <row r="22" spans="1:4" x14ac:dyDescent="0.25">
      <c r="A22" s="13">
        <v>39967</v>
      </c>
      <c r="B22" s="12">
        <v>12.200000000000001</v>
      </c>
      <c r="C22" s="12">
        <v>16.766666666666669</v>
      </c>
      <c r="D22" s="12">
        <v>6.333333333333333</v>
      </c>
    </row>
    <row r="23" spans="1:4" x14ac:dyDescent="0.25">
      <c r="A23" s="13">
        <v>39968</v>
      </c>
      <c r="B23" s="12">
        <v>9.5428571428571427</v>
      </c>
      <c r="C23" s="12">
        <v>16.657142857142855</v>
      </c>
      <c r="D23" s="12">
        <v>4.3999999999999995</v>
      </c>
    </row>
    <row r="24" spans="1:4" x14ac:dyDescent="0.25">
      <c r="A24" s="13">
        <v>39969</v>
      </c>
      <c r="B24" s="12">
        <v>7.05</v>
      </c>
      <c r="C24" s="12">
        <v>14.7</v>
      </c>
      <c r="D24" s="12">
        <v>5.2</v>
      </c>
    </row>
    <row r="25" spans="1:4" x14ac:dyDescent="0.25">
      <c r="A25" s="13">
        <v>39970</v>
      </c>
      <c r="B25" s="12">
        <v>1.7</v>
      </c>
      <c r="C25" s="12">
        <v>10.5</v>
      </c>
      <c r="D25" s="12">
        <v>0.2</v>
      </c>
    </row>
    <row r="26" spans="1:4" x14ac:dyDescent="0.25">
      <c r="A26" s="13">
        <v>39975</v>
      </c>
      <c r="B26" s="12">
        <v>-2</v>
      </c>
      <c r="C26" s="12">
        <v>9.6</v>
      </c>
      <c r="D26" s="12">
        <v>0</v>
      </c>
    </row>
    <row r="27" spans="1:4" x14ac:dyDescent="0.25">
      <c r="A27" s="13">
        <v>39976</v>
      </c>
      <c r="B27" s="12">
        <v>0.4</v>
      </c>
      <c r="C27" s="12">
        <v>12.4</v>
      </c>
      <c r="D27" s="12">
        <v>0.1</v>
      </c>
    </row>
    <row r="28" spans="1:4" x14ac:dyDescent="0.25">
      <c r="A28" s="13">
        <v>39979</v>
      </c>
      <c r="B28" s="12">
        <v>0.5</v>
      </c>
      <c r="C28" s="12">
        <v>14.9</v>
      </c>
      <c r="D28" s="12">
        <v>0.4</v>
      </c>
    </row>
    <row r="29" spans="1:4" x14ac:dyDescent="0.25">
      <c r="A29" s="13">
        <v>39980</v>
      </c>
      <c r="B29" s="12">
        <v>1.45</v>
      </c>
      <c r="C29" s="12">
        <v>15.600000000000001</v>
      </c>
      <c r="D29" s="12">
        <v>0.2</v>
      </c>
    </row>
    <row r="30" spans="1:4" x14ac:dyDescent="0.25">
      <c r="A30" s="13">
        <v>39981</v>
      </c>
      <c r="B30" s="12">
        <v>0.6</v>
      </c>
      <c r="C30" s="12">
        <v>15.9</v>
      </c>
      <c r="D30" s="12">
        <v>0</v>
      </c>
    </row>
    <row r="31" spans="1:4" x14ac:dyDescent="0.25">
      <c r="A31" s="13">
        <v>39982</v>
      </c>
      <c r="B31" s="12">
        <v>0.95</v>
      </c>
      <c r="C31" s="12">
        <v>14.149999999999999</v>
      </c>
      <c r="D31" s="12">
        <v>0.2</v>
      </c>
    </row>
    <row r="32" spans="1:4" x14ac:dyDescent="0.25">
      <c r="A32" s="13">
        <v>39983</v>
      </c>
      <c r="B32" s="12">
        <v>1.45</v>
      </c>
      <c r="C32" s="12">
        <v>14.8</v>
      </c>
      <c r="D32" s="12">
        <v>0.1</v>
      </c>
    </row>
    <row r="33" spans="1:4" x14ac:dyDescent="0.25">
      <c r="A33" s="13">
        <v>39985</v>
      </c>
      <c r="B33" s="12">
        <v>9.4666666666666668</v>
      </c>
      <c r="C33" s="12">
        <v>15.633333333333333</v>
      </c>
      <c r="D33" s="12">
        <v>2.9333333333333336</v>
      </c>
    </row>
    <row r="34" spans="1:4" x14ac:dyDescent="0.25">
      <c r="A34" s="13">
        <v>39986</v>
      </c>
      <c r="B34" s="12">
        <v>4.0999999999999996</v>
      </c>
      <c r="C34" s="12">
        <v>16.100000000000001</v>
      </c>
      <c r="D34" s="12">
        <v>2.2000000000000002</v>
      </c>
    </row>
    <row r="35" spans="1:4" x14ac:dyDescent="0.25">
      <c r="A35" s="13">
        <v>39987</v>
      </c>
      <c r="B35" s="12">
        <v>5.7</v>
      </c>
      <c r="C35" s="12">
        <v>19.233333333333334</v>
      </c>
      <c r="D35" s="12">
        <v>6.6666666666666666E-2</v>
      </c>
    </row>
    <row r="36" spans="1:4" x14ac:dyDescent="0.25">
      <c r="A36" s="13">
        <v>39989</v>
      </c>
      <c r="B36" s="12">
        <v>6.75</v>
      </c>
      <c r="C36" s="12">
        <v>13.9</v>
      </c>
      <c r="D36" s="12">
        <v>0.1</v>
      </c>
    </row>
    <row r="37" spans="1:4" x14ac:dyDescent="0.25">
      <c r="A37" s="13">
        <v>39990</v>
      </c>
      <c r="B37" s="12">
        <v>4.2</v>
      </c>
      <c r="C37" s="12">
        <v>18.2</v>
      </c>
      <c r="D37" s="12">
        <v>0</v>
      </c>
    </row>
    <row r="38" spans="1:4" x14ac:dyDescent="0.25">
      <c r="A38" s="13">
        <v>39991</v>
      </c>
      <c r="B38" s="12">
        <v>5.0333333333333323</v>
      </c>
      <c r="C38" s="12">
        <v>14.383333333333333</v>
      </c>
      <c r="D38" s="12">
        <v>0.70000000000000007</v>
      </c>
    </row>
    <row r="39" spans="1:4" x14ac:dyDescent="0.25">
      <c r="A39" s="13">
        <v>40000</v>
      </c>
      <c r="B39" s="12">
        <v>1.5</v>
      </c>
      <c r="C39" s="12">
        <v>13.1</v>
      </c>
      <c r="D39" s="12">
        <v>0.2</v>
      </c>
    </row>
    <row r="40" spans="1:4" x14ac:dyDescent="0.25">
      <c r="A40" s="13">
        <v>40003</v>
      </c>
      <c r="B40" s="12">
        <v>-0.4</v>
      </c>
      <c r="C40" s="12">
        <v>15</v>
      </c>
      <c r="D40" s="12">
        <v>0.2</v>
      </c>
    </row>
    <row r="41" spans="1:4" x14ac:dyDescent="0.25">
      <c r="A41" s="13">
        <v>40004</v>
      </c>
      <c r="B41" s="12">
        <v>0.1</v>
      </c>
      <c r="C41" s="12">
        <v>13.5</v>
      </c>
      <c r="D41" s="12">
        <v>0</v>
      </c>
    </row>
    <row r="42" spans="1:4" x14ac:dyDescent="0.25">
      <c r="A42" s="13">
        <v>40008</v>
      </c>
      <c r="B42" s="12">
        <v>1.3</v>
      </c>
      <c r="C42" s="12">
        <v>13.4</v>
      </c>
      <c r="D42" s="12">
        <v>0.1</v>
      </c>
    </row>
    <row r="43" spans="1:4" x14ac:dyDescent="0.25">
      <c r="A43" s="13">
        <v>40009</v>
      </c>
      <c r="B43" s="12">
        <v>-1.6</v>
      </c>
      <c r="C43" s="12">
        <v>11.1</v>
      </c>
      <c r="D43" s="12">
        <v>0</v>
      </c>
    </row>
    <row r="44" spans="1:4" x14ac:dyDescent="0.25">
      <c r="A44" s="13">
        <v>40011</v>
      </c>
      <c r="B44" s="12">
        <v>-2.2999999999999998</v>
      </c>
      <c r="C44" s="12">
        <v>11.3</v>
      </c>
      <c r="D44" s="12">
        <v>0</v>
      </c>
    </row>
    <row r="45" spans="1:4" x14ac:dyDescent="0.25">
      <c r="A45" s="13">
        <v>40019</v>
      </c>
      <c r="B45" s="12">
        <v>-1.3</v>
      </c>
      <c r="C45" s="12">
        <v>17.899999999999999</v>
      </c>
      <c r="D45" s="12">
        <v>0.2</v>
      </c>
    </row>
    <row r="46" spans="1:4" x14ac:dyDescent="0.25">
      <c r="A46" s="13">
        <v>40020</v>
      </c>
      <c r="B46" s="12">
        <v>2.4500000000000002</v>
      </c>
      <c r="C46" s="12">
        <v>11.05</v>
      </c>
      <c r="D46" s="12">
        <v>0</v>
      </c>
    </row>
    <row r="47" spans="1:4" x14ac:dyDescent="0.25">
      <c r="A47" s="13">
        <v>40033</v>
      </c>
      <c r="B47" s="12">
        <v>-2.6</v>
      </c>
      <c r="C47" s="12">
        <v>13.6</v>
      </c>
      <c r="D47" s="12">
        <v>1.6</v>
      </c>
    </row>
    <row r="48" spans="1:4" x14ac:dyDescent="0.25">
      <c r="A48" s="13">
        <v>40034</v>
      </c>
      <c r="B48" s="12">
        <v>-1</v>
      </c>
      <c r="C48" s="12">
        <v>12.2</v>
      </c>
      <c r="D48" s="12">
        <v>0</v>
      </c>
    </row>
    <row r="49" spans="1:4" x14ac:dyDescent="0.25">
      <c r="A49" s="13">
        <v>40035</v>
      </c>
      <c r="B49" s="12">
        <v>1.4000000000000001</v>
      </c>
      <c r="C49" s="12">
        <v>17.700000000000003</v>
      </c>
      <c r="D49" s="12">
        <v>0.1</v>
      </c>
    </row>
    <row r="50" spans="1:4" x14ac:dyDescent="0.25">
      <c r="A50" s="13">
        <v>40043</v>
      </c>
      <c r="B50" s="12">
        <v>0.6</v>
      </c>
      <c r="C50" s="12">
        <v>15.6</v>
      </c>
      <c r="D50" s="12">
        <v>0</v>
      </c>
    </row>
    <row r="51" spans="1:4" x14ac:dyDescent="0.25">
      <c r="A51" s="13">
        <v>40222</v>
      </c>
      <c r="B51" s="12">
        <v>16.600000000000001</v>
      </c>
      <c r="C51" s="12">
        <v>19</v>
      </c>
      <c r="D51" s="12">
        <v>36.200000000000003</v>
      </c>
    </row>
    <row r="52" spans="1:4" x14ac:dyDescent="0.25">
      <c r="A52" s="13">
        <v>40242</v>
      </c>
      <c r="B52" s="12">
        <v>17.100000000000001</v>
      </c>
      <c r="C52" s="12">
        <v>23.5</v>
      </c>
      <c r="D52" s="12">
        <v>0.2</v>
      </c>
    </row>
    <row r="53" spans="1:4" x14ac:dyDescent="0.25">
      <c r="A53" s="13">
        <v>40284</v>
      </c>
      <c r="B53" s="12">
        <v>12.7</v>
      </c>
      <c r="C53" s="12">
        <v>19.100000000000001</v>
      </c>
      <c r="D53" s="12">
        <v>0</v>
      </c>
    </row>
    <row r="54" spans="1:4" x14ac:dyDescent="0.25">
      <c r="A54" s="13">
        <v>40286</v>
      </c>
      <c r="B54" s="12">
        <v>10.199999999999999</v>
      </c>
      <c r="C54" s="12">
        <v>24.2</v>
      </c>
      <c r="D54" s="12">
        <v>0</v>
      </c>
    </row>
    <row r="55" spans="1:4" x14ac:dyDescent="0.25">
      <c r="A55" s="13">
        <v>40294</v>
      </c>
      <c r="B55" s="12">
        <v>5.0999999999999996</v>
      </c>
      <c r="C55" s="12">
        <v>17.899999999999999</v>
      </c>
      <c r="D55" s="12">
        <v>0</v>
      </c>
    </row>
    <row r="56" spans="1:4" x14ac:dyDescent="0.25">
      <c r="A56" s="13">
        <v>40298</v>
      </c>
      <c r="B56" s="12">
        <v>5.5333333333333341</v>
      </c>
      <c r="C56" s="12">
        <v>19.133333333333336</v>
      </c>
      <c r="D56" s="12">
        <v>0</v>
      </c>
    </row>
    <row r="57" spans="1:4" x14ac:dyDescent="0.25">
      <c r="A57" s="13">
        <v>40300</v>
      </c>
      <c r="B57" s="12">
        <v>4.8</v>
      </c>
      <c r="C57" s="12">
        <v>20.7</v>
      </c>
      <c r="D57" s="12">
        <v>0</v>
      </c>
    </row>
    <row r="58" spans="1:4" x14ac:dyDescent="0.25">
      <c r="A58" s="13">
        <v>40302</v>
      </c>
      <c r="B58" s="12">
        <v>17.8</v>
      </c>
      <c r="C58" s="12">
        <v>21.2</v>
      </c>
      <c r="D58" s="12">
        <v>4.2</v>
      </c>
    </row>
    <row r="59" spans="1:4" x14ac:dyDescent="0.25">
      <c r="A59" s="13">
        <v>40306</v>
      </c>
      <c r="B59" s="12">
        <v>9.6</v>
      </c>
      <c r="C59" s="12">
        <v>19.3</v>
      </c>
      <c r="D59" s="12">
        <v>0</v>
      </c>
    </row>
    <row r="60" spans="1:4" x14ac:dyDescent="0.25">
      <c r="A60" s="13">
        <v>40312</v>
      </c>
      <c r="B60" s="12">
        <v>3.1</v>
      </c>
      <c r="C60" s="12">
        <v>17.7</v>
      </c>
      <c r="D60" s="12">
        <v>0.2</v>
      </c>
    </row>
    <row r="61" spans="1:4" x14ac:dyDescent="0.25">
      <c r="A61" s="13">
        <v>40313</v>
      </c>
      <c r="B61" s="12">
        <v>1.85</v>
      </c>
      <c r="C61" s="12">
        <v>17.649999999999999</v>
      </c>
      <c r="D61" s="12">
        <v>0</v>
      </c>
    </row>
    <row r="62" spans="1:4" x14ac:dyDescent="0.25">
      <c r="A62" s="13">
        <v>40314</v>
      </c>
      <c r="B62" s="12">
        <v>5.15</v>
      </c>
      <c r="C62" s="12">
        <v>17.825000000000003</v>
      </c>
      <c r="D62" s="12">
        <v>0.05</v>
      </c>
    </row>
    <row r="63" spans="1:4" x14ac:dyDescent="0.25">
      <c r="A63" s="13">
        <v>40315</v>
      </c>
      <c r="B63" s="12">
        <v>5.5</v>
      </c>
      <c r="C63" s="12">
        <v>16.399999999999999</v>
      </c>
      <c r="D63" s="12">
        <v>0</v>
      </c>
    </row>
    <row r="64" spans="1:4" x14ac:dyDescent="0.25">
      <c r="A64" s="13">
        <v>40316</v>
      </c>
      <c r="B64" s="12">
        <v>3</v>
      </c>
      <c r="C64" s="12">
        <v>14.8</v>
      </c>
      <c r="D64" s="12">
        <v>0</v>
      </c>
    </row>
    <row r="65" spans="1:4" x14ac:dyDescent="0.25">
      <c r="A65" s="13">
        <v>40317</v>
      </c>
      <c r="B65" s="12">
        <v>5</v>
      </c>
      <c r="C65" s="12">
        <v>20.7</v>
      </c>
      <c r="D65" s="12">
        <v>0</v>
      </c>
    </row>
    <row r="66" spans="1:4" x14ac:dyDescent="0.25">
      <c r="A66" s="13">
        <v>40318</v>
      </c>
      <c r="B66" s="12">
        <v>5.1000000000000005</v>
      </c>
      <c r="C66" s="12">
        <v>17.7</v>
      </c>
      <c r="D66" s="12">
        <v>0.79999999999999993</v>
      </c>
    </row>
    <row r="67" spans="1:4" x14ac:dyDescent="0.25">
      <c r="A67" s="13">
        <v>40319</v>
      </c>
      <c r="B67" s="12">
        <v>1.7</v>
      </c>
      <c r="C67" s="12">
        <v>17.899999999999999</v>
      </c>
      <c r="D67" s="12">
        <v>0</v>
      </c>
    </row>
    <row r="68" spans="1:4" x14ac:dyDescent="0.25">
      <c r="A68" s="13">
        <v>40321</v>
      </c>
      <c r="B68" s="12">
        <v>-1.6</v>
      </c>
      <c r="C68" s="12">
        <v>12.7</v>
      </c>
      <c r="D68" s="12">
        <v>0</v>
      </c>
    </row>
    <row r="69" spans="1:4" x14ac:dyDescent="0.25">
      <c r="A69" s="13">
        <v>40323</v>
      </c>
      <c r="B69" s="12">
        <v>13.266666666666666</v>
      </c>
      <c r="C69" s="12">
        <v>18.3</v>
      </c>
      <c r="D69" s="12">
        <v>7.5333333333333341</v>
      </c>
    </row>
    <row r="70" spans="1:4" x14ac:dyDescent="0.25">
      <c r="A70" s="13">
        <v>40325</v>
      </c>
      <c r="B70" s="12">
        <v>4.5999999999999996</v>
      </c>
      <c r="C70" s="12">
        <v>15.200000000000001</v>
      </c>
      <c r="D70" s="12">
        <v>0.1</v>
      </c>
    </row>
    <row r="71" spans="1:4" x14ac:dyDescent="0.25">
      <c r="A71" s="13">
        <v>40329</v>
      </c>
      <c r="B71" s="12">
        <v>4.3</v>
      </c>
      <c r="C71" s="12">
        <v>14.7</v>
      </c>
      <c r="D71" s="12">
        <v>0</v>
      </c>
    </row>
    <row r="72" spans="1:4" x14ac:dyDescent="0.25">
      <c r="A72" s="13">
        <v>40330</v>
      </c>
      <c r="B72" s="12">
        <v>4.45</v>
      </c>
      <c r="C72" s="12">
        <v>16.475000000000001</v>
      </c>
      <c r="D72" s="12">
        <v>0.6</v>
      </c>
    </row>
    <row r="73" spans="1:4" x14ac:dyDescent="0.25">
      <c r="A73" s="13">
        <v>40331</v>
      </c>
      <c r="B73" s="12">
        <v>4.4499999999999993</v>
      </c>
      <c r="C73" s="12">
        <v>16.399999999999999</v>
      </c>
      <c r="D73" s="12">
        <v>0.1</v>
      </c>
    </row>
    <row r="74" spans="1:4" x14ac:dyDescent="0.25">
      <c r="A74" s="13">
        <v>40332</v>
      </c>
      <c r="B74" s="12">
        <v>4.4000000000000004</v>
      </c>
      <c r="C74" s="12">
        <v>13.2</v>
      </c>
      <c r="D74" s="12">
        <v>0</v>
      </c>
    </row>
    <row r="75" spans="1:4" x14ac:dyDescent="0.25">
      <c r="A75" s="13">
        <v>40333</v>
      </c>
      <c r="B75" s="12">
        <v>5.7</v>
      </c>
      <c r="C75" s="12">
        <v>11.6</v>
      </c>
      <c r="D75" s="12">
        <v>0.2</v>
      </c>
    </row>
    <row r="76" spans="1:4" x14ac:dyDescent="0.25">
      <c r="A76" s="13">
        <v>40334</v>
      </c>
      <c r="B76" s="12">
        <v>0.3</v>
      </c>
      <c r="C76" s="12">
        <v>14.9</v>
      </c>
      <c r="D76" s="12">
        <v>0</v>
      </c>
    </row>
    <row r="77" spans="1:4" x14ac:dyDescent="0.25">
      <c r="A77" s="13">
        <v>40335</v>
      </c>
      <c r="B77" s="12">
        <v>5</v>
      </c>
      <c r="C77" s="12">
        <v>15.8</v>
      </c>
      <c r="D77" s="12">
        <v>0</v>
      </c>
    </row>
    <row r="78" spans="1:4" x14ac:dyDescent="0.25">
      <c r="A78" s="13">
        <v>40336</v>
      </c>
      <c r="B78" s="12">
        <v>3.7000000000000006</v>
      </c>
      <c r="C78" s="12">
        <v>13.766666666666666</v>
      </c>
      <c r="D78" s="12">
        <v>0.33333333333333331</v>
      </c>
    </row>
    <row r="79" spans="1:4" x14ac:dyDescent="0.25">
      <c r="A79" s="13">
        <v>40337</v>
      </c>
      <c r="B79" s="12">
        <v>1.1000000000000001</v>
      </c>
      <c r="C79" s="12">
        <v>11.8</v>
      </c>
      <c r="D79" s="12">
        <v>0.4</v>
      </c>
    </row>
    <row r="80" spans="1:4" x14ac:dyDescent="0.25">
      <c r="A80" s="13">
        <v>40341</v>
      </c>
      <c r="B80" s="12">
        <v>-1.8</v>
      </c>
      <c r="C80" s="12">
        <v>13.3</v>
      </c>
      <c r="D80" s="12">
        <v>0</v>
      </c>
    </row>
    <row r="81" spans="1:4" x14ac:dyDescent="0.25">
      <c r="A81" s="13">
        <v>40342</v>
      </c>
      <c r="B81" s="12">
        <v>-2.7333333333333329</v>
      </c>
      <c r="C81" s="12">
        <v>12.866666666666667</v>
      </c>
      <c r="D81" s="12">
        <v>0</v>
      </c>
    </row>
    <row r="82" spans="1:4" x14ac:dyDescent="0.25">
      <c r="A82" s="13">
        <v>40343</v>
      </c>
      <c r="B82" s="12">
        <v>-3.5666666666666664</v>
      </c>
      <c r="C82" s="12">
        <v>13.533333333333333</v>
      </c>
      <c r="D82" s="12">
        <v>0</v>
      </c>
    </row>
    <row r="83" spans="1:4" x14ac:dyDescent="0.25">
      <c r="A83" s="13">
        <v>40344</v>
      </c>
      <c r="B83" s="12">
        <v>-0.3</v>
      </c>
      <c r="C83" s="12">
        <v>12.8</v>
      </c>
      <c r="D83" s="12">
        <v>0</v>
      </c>
    </row>
    <row r="84" spans="1:4" x14ac:dyDescent="0.25">
      <c r="A84" s="13">
        <v>40349</v>
      </c>
      <c r="B84" s="12">
        <v>7</v>
      </c>
      <c r="C84" s="12">
        <v>13.9</v>
      </c>
      <c r="D84" s="12">
        <v>0.2</v>
      </c>
    </row>
    <row r="85" spans="1:4" x14ac:dyDescent="0.25">
      <c r="A85" s="13">
        <v>40350</v>
      </c>
      <c r="B85" s="12">
        <v>5.0999999999999996</v>
      </c>
      <c r="C85" s="12">
        <v>13.8</v>
      </c>
      <c r="D85" s="12">
        <v>2.6</v>
      </c>
    </row>
    <row r="86" spans="1:4" x14ac:dyDescent="0.25">
      <c r="A86" s="13">
        <v>40351</v>
      </c>
      <c r="B86" s="12">
        <v>1.75</v>
      </c>
      <c r="C86" s="12">
        <v>14.3</v>
      </c>
      <c r="D86" s="12">
        <v>0.1</v>
      </c>
    </row>
    <row r="87" spans="1:4" x14ac:dyDescent="0.25">
      <c r="A87" s="13">
        <v>40356</v>
      </c>
      <c r="B87" s="12">
        <v>-2.2000000000000002</v>
      </c>
      <c r="C87" s="12">
        <v>11</v>
      </c>
      <c r="D87" s="12">
        <v>0</v>
      </c>
    </row>
    <row r="88" spans="1:4" x14ac:dyDescent="0.25">
      <c r="A88" s="13">
        <v>40358</v>
      </c>
      <c r="B88" s="12">
        <v>-0.3</v>
      </c>
      <c r="C88" s="12">
        <v>13.9</v>
      </c>
      <c r="D88" s="12">
        <v>0.2</v>
      </c>
    </row>
    <row r="89" spans="1:4" x14ac:dyDescent="0.25">
      <c r="A89" s="13">
        <v>40359</v>
      </c>
      <c r="B89" s="12">
        <v>7.3</v>
      </c>
      <c r="C89" s="12">
        <v>15.5</v>
      </c>
      <c r="D89" s="12">
        <v>4.3</v>
      </c>
    </row>
    <row r="90" spans="1:4" x14ac:dyDescent="0.25">
      <c r="A90" s="13">
        <v>40360</v>
      </c>
      <c r="B90" s="12">
        <v>2.5</v>
      </c>
      <c r="C90" s="12">
        <v>12.299999999999999</v>
      </c>
      <c r="D90" s="12">
        <v>2.1333333333333333</v>
      </c>
    </row>
    <row r="91" spans="1:4" x14ac:dyDescent="0.25">
      <c r="A91" s="13">
        <v>40361</v>
      </c>
      <c r="B91" s="12">
        <v>3.9749999999999996</v>
      </c>
      <c r="C91" s="12">
        <v>11.65</v>
      </c>
      <c r="D91" s="12">
        <v>0.05</v>
      </c>
    </row>
    <row r="92" spans="1:4" x14ac:dyDescent="0.25">
      <c r="A92" s="13">
        <v>40362</v>
      </c>
      <c r="B92" s="12">
        <v>0.55000000000000004</v>
      </c>
      <c r="C92" s="12">
        <v>12.05</v>
      </c>
      <c r="D92" s="12">
        <v>0</v>
      </c>
    </row>
    <row r="93" spans="1:4" x14ac:dyDescent="0.25">
      <c r="A93" s="13">
        <v>40363</v>
      </c>
      <c r="B93" s="12">
        <v>0.25</v>
      </c>
      <c r="C93" s="12">
        <v>10.45</v>
      </c>
      <c r="D93" s="12">
        <v>0.2</v>
      </c>
    </row>
    <row r="94" spans="1:4" x14ac:dyDescent="0.25">
      <c r="A94" s="13">
        <v>40364</v>
      </c>
      <c r="B94" s="12">
        <v>4.1500000000000004</v>
      </c>
      <c r="C94" s="12">
        <v>13.7</v>
      </c>
      <c r="D94" s="12">
        <v>0</v>
      </c>
    </row>
    <row r="95" spans="1:4" x14ac:dyDescent="0.25">
      <c r="A95" s="13">
        <v>40366</v>
      </c>
      <c r="B95" s="12">
        <v>1.35</v>
      </c>
      <c r="C95" s="12">
        <v>13.45</v>
      </c>
      <c r="D95" s="12">
        <v>0.2</v>
      </c>
    </row>
    <row r="96" spans="1:4" x14ac:dyDescent="0.25">
      <c r="A96" s="13">
        <v>40367</v>
      </c>
      <c r="B96" s="12">
        <v>0.4</v>
      </c>
      <c r="C96" s="12">
        <v>14</v>
      </c>
      <c r="D96" s="12">
        <v>0.30000000000000004</v>
      </c>
    </row>
    <row r="97" spans="1:4" x14ac:dyDescent="0.25">
      <c r="A97" s="13">
        <v>40368</v>
      </c>
      <c r="B97" s="12">
        <v>-0.15</v>
      </c>
      <c r="C97" s="12">
        <v>12.8</v>
      </c>
      <c r="D97" s="12">
        <v>0.05</v>
      </c>
    </row>
    <row r="98" spans="1:4" x14ac:dyDescent="0.25">
      <c r="A98" s="13">
        <v>40371</v>
      </c>
      <c r="B98" s="12">
        <v>3.5</v>
      </c>
      <c r="C98" s="12">
        <v>15.3</v>
      </c>
      <c r="D98" s="12">
        <v>0.2</v>
      </c>
    </row>
    <row r="99" spans="1:4" x14ac:dyDescent="0.25">
      <c r="A99" s="13">
        <v>40375</v>
      </c>
      <c r="B99" s="12">
        <v>3.75</v>
      </c>
      <c r="C99" s="12">
        <v>13.55</v>
      </c>
      <c r="D99" s="12">
        <v>0</v>
      </c>
    </row>
    <row r="100" spans="1:4" x14ac:dyDescent="0.25">
      <c r="A100" s="13">
        <v>40376</v>
      </c>
      <c r="B100" s="12">
        <v>-0.75</v>
      </c>
      <c r="C100" s="12">
        <v>12.2</v>
      </c>
      <c r="D100" s="12">
        <v>0</v>
      </c>
    </row>
    <row r="101" spans="1:4" x14ac:dyDescent="0.25">
      <c r="A101" s="13">
        <v>40377</v>
      </c>
      <c r="B101" s="12">
        <v>8.1</v>
      </c>
      <c r="C101" s="12">
        <v>23.6</v>
      </c>
      <c r="D101" s="12">
        <v>0</v>
      </c>
    </row>
    <row r="102" spans="1:4" x14ac:dyDescent="0.25">
      <c r="A102" s="13">
        <v>40379</v>
      </c>
      <c r="B102" s="12">
        <v>1.2</v>
      </c>
      <c r="C102" s="12">
        <v>13.8</v>
      </c>
      <c r="D102" s="12">
        <v>0.8</v>
      </c>
    </row>
    <row r="103" spans="1:4" x14ac:dyDescent="0.25">
      <c r="A103" s="13">
        <v>40380</v>
      </c>
      <c r="B103" s="12">
        <v>-1.7</v>
      </c>
      <c r="C103" s="12">
        <v>13.2</v>
      </c>
      <c r="D103" s="12">
        <v>0.2</v>
      </c>
    </row>
    <row r="104" spans="1:4" x14ac:dyDescent="0.25">
      <c r="A104" s="13">
        <v>40381</v>
      </c>
      <c r="B104" s="12">
        <v>2</v>
      </c>
      <c r="C104" s="12">
        <v>16.8</v>
      </c>
      <c r="D104" s="12">
        <v>0</v>
      </c>
    </row>
    <row r="105" spans="1:4" x14ac:dyDescent="0.25">
      <c r="A105" s="13">
        <v>40382</v>
      </c>
      <c r="B105" s="12">
        <v>7.5</v>
      </c>
      <c r="C105" s="12">
        <v>11.8</v>
      </c>
      <c r="D105" s="12">
        <v>2.8</v>
      </c>
    </row>
    <row r="106" spans="1:4" x14ac:dyDescent="0.25">
      <c r="A106" s="13">
        <v>40385</v>
      </c>
      <c r="B106" s="12">
        <v>-1.8</v>
      </c>
      <c r="C106" s="12">
        <v>14</v>
      </c>
      <c r="D106" s="12">
        <v>0.2</v>
      </c>
    </row>
    <row r="107" spans="1:4" x14ac:dyDescent="0.25">
      <c r="A107" s="13">
        <v>40386</v>
      </c>
      <c r="B107" s="12">
        <v>5.5666666666666664</v>
      </c>
      <c r="C107" s="12">
        <v>16.3</v>
      </c>
      <c r="D107" s="12">
        <v>0.20000000000000004</v>
      </c>
    </row>
    <row r="108" spans="1:4" x14ac:dyDescent="0.25">
      <c r="A108" s="13">
        <v>40387</v>
      </c>
      <c r="B108" s="12">
        <v>4.5</v>
      </c>
      <c r="C108" s="12">
        <v>13.275</v>
      </c>
      <c r="D108" s="12">
        <v>0.55000000000000004</v>
      </c>
    </row>
    <row r="109" spans="1:4" x14ac:dyDescent="0.25">
      <c r="A109" s="13">
        <v>40388</v>
      </c>
      <c r="B109" s="12">
        <v>9.6</v>
      </c>
      <c r="C109" s="12" t="e">
        <v>#DIV/0!</v>
      </c>
      <c r="D109" s="12">
        <v>23.4</v>
      </c>
    </row>
    <row r="110" spans="1:4" x14ac:dyDescent="0.25">
      <c r="A110" s="13">
        <v>40397</v>
      </c>
      <c r="B110" s="12">
        <v>-0.70000000000000007</v>
      </c>
      <c r="C110" s="12">
        <v>12.200000000000001</v>
      </c>
      <c r="D110" s="12">
        <v>6.6666666666666666E-2</v>
      </c>
    </row>
    <row r="111" spans="1:4" x14ac:dyDescent="0.25">
      <c r="A111" s="13">
        <v>40398</v>
      </c>
      <c r="B111" s="12">
        <v>-0.25</v>
      </c>
      <c r="C111" s="12">
        <v>11.5</v>
      </c>
      <c r="D111" s="12">
        <v>0</v>
      </c>
    </row>
    <row r="112" spans="1:4" x14ac:dyDescent="0.25">
      <c r="A112" s="13">
        <v>40400</v>
      </c>
      <c r="B112" s="12">
        <v>5.9</v>
      </c>
      <c r="C112" s="12">
        <v>12.45</v>
      </c>
      <c r="D112" s="12">
        <v>5.4</v>
      </c>
    </row>
    <row r="113" spans="1:4" x14ac:dyDescent="0.25">
      <c r="A113" s="13">
        <v>40407</v>
      </c>
      <c r="B113" s="12">
        <v>-1</v>
      </c>
      <c r="C113" s="12">
        <v>12.1</v>
      </c>
      <c r="D113" s="12">
        <v>3.8</v>
      </c>
    </row>
    <row r="114" spans="1:4" x14ac:dyDescent="0.25">
      <c r="A114" s="13">
        <v>40419</v>
      </c>
      <c r="B114" s="12">
        <v>1.9</v>
      </c>
      <c r="C114" s="12">
        <v>15.2</v>
      </c>
      <c r="D114" s="12">
        <v>0</v>
      </c>
    </row>
    <row r="115" spans="1:4" x14ac:dyDescent="0.25">
      <c r="A115" s="13">
        <v>40664</v>
      </c>
      <c r="B115" s="12">
        <v>8.6999999999999993</v>
      </c>
      <c r="C115" s="12">
        <v>20.399999999999999</v>
      </c>
      <c r="D115" s="12">
        <v>0</v>
      </c>
    </row>
    <row r="116" spans="1:4" x14ac:dyDescent="0.25">
      <c r="A116" s="13">
        <v>40665</v>
      </c>
      <c r="B116" s="12">
        <v>7.95</v>
      </c>
      <c r="C116" s="12">
        <v>17.675000000000001</v>
      </c>
      <c r="D116" s="12">
        <v>1.7</v>
      </c>
    </row>
    <row r="117" spans="1:4" x14ac:dyDescent="0.25">
      <c r="A117" s="13">
        <v>40668</v>
      </c>
      <c r="B117" s="12">
        <v>0.4</v>
      </c>
      <c r="C117" s="12">
        <v>13.9</v>
      </c>
      <c r="D117" s="12">
        <v>0</v>
      </c>
    </row>
    <row r="118" spans="1:4" x14ac:dyDescent="0.25">
      <c r="A118" s="13">
        <v>40669</v>
      </c>
      <c r="B118" s="12">
        <v>-0.46666666666666679</v>
      </c>
      <c r="C118" s="12">
        <v>15.333333333333334</v>
      </c>
      <c r="D118" s="12">
        <v>6.6666666666666666E-2</v>
      </c>
    </row>
    <row r="119" spans="1:4" x14ac:dyDescent="0.25">
      <c r="A119" s="13">
        <v>40670</v>
      </c>
      <c r="B119" s="12">
        <v>12.3</v>
      </c>
      <c r="C119" s="12">
        <v>25</v>
      </c>
      <c r="D119" s="12">
        <v>0</v>
      </c>
    </row>
    <row r="120" spans="1:4" x14ac:dyDescent="0.25">
      <c r="A120" s="13">
        <v>40671</v>
      </c>
      <c r="B120" s="12">
        <v>2.4</v>
      </c>
      <c r="C120" s="12">
        <v>21.2</v>
      </c>
      <c r="D120" s="12">
        <v>0</v>
      </c>
    </row>
    <row r="121" spans="1:4" x14ac:dyDescent="0.25">
      <c r="A121" s="13">
        <v>40675</v>
      </c>
      <c r="B121" s="12">
        <v>0.2</v>
      </c>
      <c r="C121" s="12">
        <v>9.6</v>
      </c>
      <c r="D121" s="12">
        <v>1.4</v>
      </c>
    </row>
    <row r="122" spans="1:4" x14ac:dyDescent="0.25">
      <c r="A122" s="13">
        <v>40678</v>
      </c>
      <c r="B122" s="12">
        <v>-0.7</v>
      </c>
      <c r="C122" s="12">
        <v>13.7</v>
      </c>
      <c r="D122" s="12">
        <v>0</v>
      </c>
    </row>
    <row r="123" spans="1:4" x14ac:dyDescent="0.25">
      <c r="A123" s="13">
        <v>40679</v>
      </c>
      <c r="B123" s="12">
        <v>0.40000000000000008</v>
      </c>
      <c r="C123" s="12">
        <v>19.266666666666669</v>
      </c>
      <c r="D123" s="12">
        <v>0</v>
      </c>
    </row>
    <row r="124" spans="1:4" x14ac:dyDescent="0.25">
      <c r="A124" s="13">
        <v>40680</v>
      </c>
      <c r="B124" s="12">
        <v>5.7333333333333334</v>
      </c>
      <c r="C124" s="12">
        <v>14.066666666666668</v>
      </c>
      <c r="D124" s="12">
        <v>0</v>
      </c>
    </row>
    <row r="125" spans="1:4" x14ac:dyDescent="0.25">
      <c r="A125" s="13">
        <v>40682</v>
      </c>
      <c r="B125" s="12">
        <v>3.8000000000000003</v>
      </c>
      <c r="C125" s="12">
        <v>16.05</v>
      </c>
      <c r="D125" s="12">
        <v>0.1</v>
      </c>
    </row>
    <row r="126" spans="1:4" x14ac:dyDescent="0.25">
      <c r="A126" s="13">
        <v>40683</v>
      </c>
      <c r="B126" s="12">
        <v>3.55</v>
      </c>
      <c r="C126" s="12">
        <v>19.625</v>
      </c>
      <c r="D126" s="12">
        <v>0</v>
      </c>
    </row>
    <row r="127" spans="1:4" x14ac:dyDescent="0.25">
      <c r="A127" s="13">
        <v>40688</v>
      </c>
      <c r="B127" s="12">
        <v>0.4</v>
      </c>
      <c r="C127" s="12">
        <v>13.9</v>
      </c>
      <c r="D127" s="12">
        <v>0</v>
      </c>
    </row>
    <row r="128" spans="1:4" x14ac:dyDescent="0.25">
      <c r="A128" s="13">
        <v>40689</v>
      </c>
      <c r="B128" s="12">
        <v>-0.6</v>
      </c>
      <c r="C128" s="12">
        <v>14</v>
      </c>
      <c r="D128" s="12">
        <v>0</v>
      </c>
    </row>
    <row r="129" spans="1:4" x14ac:dyDescent="0.25">
      <c r="A129" s="13">
        <v>40691</v>
      </c>
      <c r="B129" s="12">
        <v>3.8</v>
      </c>
      <c r="C129" s="12">
        <v>14.350000000000001</v>
      </c>
      <c r="D129" s="12">
        <v>0</v>
      </c>
    </row>
    <row r="130" spans="1:4" x14ac:dyDescent="0.25">
      <c r="A130" s="13">
        <v>40692</v>
      </c>
      <c r="B130" s="12">
        <v>1.8999999999999997</v>
      </c>
      <c r="C130" s="12">
        <v>15.425000000000001</v>
      </c>
      <c r="D130" s="12">
        <v>0</v>
      </c>
    </row>
    <row r="131" spans="1:4" x14ac:dyDescent="0.25">
      <c r="A131" s="13">
        <v>40693</v>
      </c>
      <c r="B131" s="12">
        <v>-1</v>
      </c>
      <c r="C131" s="12">
        <v>13.5</v>
      </c>
      <c r="D131" s="12">
        <v>0</v>
      </c>
    </row>
    <row r="132" spans="1:4" x14ac:dyDescent="0.25">
      <c r="A132" s="13">
        <v>40695</v>
      </c>
      <c r="B132" s="12">
        <v>1</v>
      </c>
      <c r="C132" s="12">
        <v>18.8</v>
      </c>
      <c r="D132" s="12">
        <v>0.2</v>
      </c>
    </row>
    <row r="133" spans="1:4" x14ac:dyDescent="0.25">
      <c r="A133" s="13">
        <v>40696</v>
      </c>
      <c r="B133" s="12">
        <v>2.9</v>
      </c>
      <c r="C133" s="12">
        <v>17.600000000000001</v>
      </c>
      <c r="D133" s="12">
        <v>0</v>
      </c>
    </row>
    <row r="134" spans="1:4" x14ac:dyDescent="0.25">
      <c r="A134" s="13">
        <v>40697</v>
      </c>
      <c r="B134" s="12">
        <v>6.8</v>
      </c>
      <c r="C134" s="12">
        <v>20.7</v>
      </c>
      <c r="D134" s="12">
        <v>0</v>
      </c>
    </row>
    <row r="135" spans="1:4" x14ac:dyDescent="0.25">
      <c r="A135" s="13">
        <v>40699</v>
      </c>
      <c r="B135" s="12">
        <v>11.1</v>
      </c>
      <c r="C135" s="12">
        <v>22.8</v>
      </c>
      <c r="D135" s="12">
        <v>0</v>
      </c>
    </row>
    <row r="136" spans="1:4" x14ac:dyDescent="0.25">
      <c r="A136" s="13">
        <v>40705</v>
      </c>
      <c r="B136" s="12">
        <v>-0.3</v>
      </c>
      <c r="C136" s="12">
        <v>15.5</v>
      </c>
      <c r="D136" s="12">
        <v>0</v>
      </c>
    </row>
    <row r="137" spans="1:4" x14ac:dyDescent="0.25">
      <c r="A137" s="13">
        <v>40707</v>
      </c>
      <c r="B137" s="12">
        <v>0.2</v>
      </c>
      <c r="C137" s="12">
        <v>9.1999999999999993</v>
      </c>
      <c r="D137" s="12">
        <v>0</v>
      </c>
    </row>
    <row r="138" spans="1:4" x14ac:dyDescent="0.25">
      <c r="A138" s="13">
        <v>40708</v>
      </c>
      <c r="B138" s="12">
        <v>-1.2</v>
      </c>
      <c r="C138" s="12">
        <v>9.1999999999999993</v>
      </c>
      <c r="D138" s="12">
        <v>0</v>
      </c>
    </row>
    <row r="139" spans="1:4" x14ac:dyDescent="0.25">
      <c r="A139" s="13">
        <v>40709</v>
      </c>
      <c r="B139" s="12">
        <v>-0.4</v>
      </c>
      <c r="C139" s="12">
        <v>12.549999999999999</v>
      </c>
      <c r="D139" s="12">
        <v>0.3</v>
      </c>
    </row>
    <row r="140" spans="1:4" x14ac:dyDescent="0.25">
      <c r="A140" s="13">
        <v>40718</v>
      </c>
      <c r="B140" s="12">
        <v>1.0333333333333332</v>
      </c>
      <c r="C140" s="12">
        <v>15.066666666666668</v>
      </c>
      <c r="D140" s="12">
        <v>6.6666666666666666E-2</v>
      </c>
    </row>
    <row r="141" spans="1:4" x14ac:dyDescent="0.25">
      <c r="A141" s="13">
        <v>40719</v>
      </c>
      <c r="B141" s="12">
        <v>5.5</v>
      </c>
      <c r="C141" s="12">
        <v>15.5</v>
      </c>
      <c r="D141" s="12">
        <v>0.4</v>
      </c>
    </row>
    <row r="142" spans="1:4" x14ac:dyDescent="0.25">
      <c r="A142" s="13">
        <v>40720</v>
      </c>
      <c r="B142" s="12">
        <v>-0.4</v>
      </c>
      <c r="C142" s="12">
        <v>19.399999999999999</v>
      </c>
      <c r="D142" s="12">
        <v>0.2</v>
      </c>
    </row>
    <row r="143" spans="1:4" x14ac:dyDescent="0.25">
      <c r="A143" s="13">
        <v>40721</v>
      </c>
      <c r="B143" s="12">
        <v>5.6000000000000005</v>
      </c>
      <c r="C143" s="12">
        <v>18.3</v>
      </c>
      <c r="D143" s="12">
        <v>0.46666666666666662</v>
      </c>
    </row>
    <row r="144" spans="1:4" x14ac:dyDescent="0.25">
      <c r="A144" s="13">
        <v>40722</v>
      </c>
      <c r="B144" s="12">
        <v>-0.4</v>
      </c>
      <c r="C144" s="12">
        <v>13.95</v>
      </c>
      <c r="D144" s="12">
        <v>0</v>
      </c>
    </row>
    <row r="145" spans="1:4" x14ac:dyDescent="0.25">
      <c r="A145" s="13">
        <v>40723</v>
      </c>
      <c r="B145" s="12">
        <v>2</v>
      </c>
      <c r="C145" s="12">
        <v>13.1</v>
      </c>
      <c r="D145" s="12">
        <v>0</v>
      </c>
    </row>
    <row r="146" spans="1:4" x14ac:dyDescent="0.25">
      <c r="A146" s="13">
        <v>40724</v>
      </c>
      <c r="B146" s="12">
        <v>1.25</v>
      </c>
      <c r="C146" s="12">
        <v>16.5</v>
      </c>
      <c r="D146" s="12">
        <v>0.1</v>
      </c>
    </row>
    <row r="147" spans="1:4" x14ac:dyDescent="0.25">
      <c r="A147" s="13">
        <v>40725</v>
      </c>
      <c r="B147" s="12">
        <v>1.5499999999999998</v>
      </c>
      <c r="C147" s="12">
        <v>13.399999999999999</v>
      </c>
      <c r="D147" s="12">
        <v>0</v>
      </c>
    </row>
    <row r="148" spans="1:4" x14ac:dyDescent="0.25">
      <c r="A148" s="13">
        <v>40733</v>
      </c>
      <c r="B148" s="12">
        <v>7.6</v>
      </c>
      <c r="C148" s="12">
        <v>15.2</v>
      </c>
      <c r="D148" s="12">
        <v>0.8</v>
      </c>
    </row>
    <row r="149" spans="1:4" x14ac:dyDescent="0.25">
      <c r="A149" s="13">
        <v>40738</v>
      </c>
      <c r="B149" s="12">
        <v>-0.70000000000000007</v>
      </c>
      <c r="C149" s="12">
        <v>12.45</v>
      </c>
      <c r="D149" s="12">
        <v>2</v>
      </c>
    </row>
    <row r="150" spans="1:4" x14ac:dyDescent="0.25">
      <c r="A150" s="13">
        <v>40739</v>
      </c>
      <c r="B150" s="12">
        <v>3.1</v>
      </c>
      <c r="C150" s="12">
        <v>13.5</v>
      </c>
      <c r="D150" s="12">
        <v>0.2</v>
      </c>
    </row>
    <row r="151" spans="1:4" x14ac:dyDescent="0.25">
      <c r="A151" s="13">
        <v>40740</v>
      </c>
      <c r="B151" s="12">
        <v>3.5</v>
      </c>
      <c r="C151" s="12">
        <v>14.433333333333332</v>
      </c>
      <c r="D151" s="12">
        <v>0.8666666666666667</v>
      </c>
    </row>
    <row r="152" spans="1:4" x14ac:dyDescent="0.25">
      <c r="A152" s="13">
        <v>40741</v>
      </c>
      <c r="B152" s="12">
        <v>0</v>
      </c>
      <c r="C152" s="12">
        <v>12.899999999999999</v>
      </c>
      <c r="D152" s="12">
        <v>0</v>
      </c>
    </row>
    <row r="153" spans="1:4" x14ac:dyDescent="0.25">
      <c r="A153" s="13">
        <v>40743</v>
      </c>
      <c r="B153" s="12">
        <v>0.4</v>
      </c>
      <c r="C153" s="12">
        <v>14.5</v>
      </c>
      <c r="D153" s="12">
        <v>1.8</v>
      </c>
    </row>
    <row r="154" spans="1:4" x14ac:dyDescent="0.25">
      <c r="A154" s="13">
        <v>40747</v>
      </c>
      <c r="B154" s="12">
        <v>3.3</v>
      </c>
      <c r="C154" s="12">
        <v>12.9</v>
      </c>
      <c r="D154" s="12">
        <v>0.2</v>
      </c>
    </row>
    <row r="155" spans="1:4" x14ac:dyDescent="0.25">
      <c r="A155" s="13">
        <v>40748</v>
      </c>
      <c r="B155" s="12">
        <v>0.56666666666666676</v>
      </c>
      <c r="C155" s="12">
        <v>13.133333333333335</v>
      </c>
      <c r="D155" s="12">
        <v>0</v>
      </c>
    </row>
    <row r="156" spans="1:4" x14ac:dyDescent="0.25">
      <c r="A156" s="13">
        <v>40749</v>
      </c>
      <c r="B156" s="12">
        <v>-2</v>
      </c>
      <c r="C156" s="12">
        <v>11.2</v>
      </c>
      <c r="D156" s="12">
        <v>0</v>
      </c>
    </row>
    <row r="157" spans="1:4" x14ac:dyDescent="0.25">
      <c r="A157" s="13">
        <v>40751</v>
      </c>
      <c r="B157" s="12">
        <v>0.5</v>
      </c>
      <c r="C157" s="12">
        <v>14.5</v>
      </c>
      <c r="D157" s="12">
        <v>0</v>
      </c>
    </row>
    <row r="158" spans="1:4" x14ac:dyDescent="0.25">
      <c r="A158" s="13">
        <v>40752</v>
      </c>
      <c r="B158" s="12">
        <v>2.35</v>
      </c>
      <c r="C158" s="12">
        <v>18.899999999999999</v>
      </c>
      <c r="D158" s="12">
        <v>0.2</v>
      </c>
    </row>
    <row r="159" spans="1:4" x14ac:dyDescent="0.25">
      <c r="A159" s="13">
        <v>40753</v>
      </c>
      <c r="B159" s="12">
        <v>1.1333333333333335</v>
      </c>
      <c r="C159" s="12">
        <v>19.066666666666666</v>
      </c>
      <c r="D159" s="12">
        <v>0.20000000000000004</v>
      </c>
    </row>
    <row r="160" spans="1:4" x14ac:dyDescent="0.25">
      <c r="A160" s="13">
        <v>40754</v>
      </c>
      <c r="B160" s="12">
        <v>1.3</v>
      </c>
      <c r="C160" s="12">
        <v>19.600000000000001</v>
      </c>
      <c r="D160" s="12">
        <v>0.1</v>
      </c>
    </row>
    <row r="161" spans="1:4" x14ac:dyDescent="0.25">
      <c r="A161" s="13">
        <v>40755</v>
      </c>
      <c r="B161" s="12">
        <v>0.73333333333333328</v>
      </c>
      <c r="C161" s="12">
        <v>19.366666666666667</v>
      </c>
      <c r="D161" s="12">
        <v>6.6666666666666666E-2</v>
      </c>
    </row>
    <row r="162" spans="1:4" x14ac:dyDescent="0.25">
      <c r="A162" s="13">
        <v>40756</v>
      </c>
      <c r="B162" s="12">
        <v>5.4</v>
      </c>
      <c r="C162" s="12">
        <v>22.4</v>
      </c>
      <c r="D162" s="12">
        <v>0</v>
      </c>
    </row>
    <row r="163" spans="1:4" x14ac:dyDescent="0.25">
      <c r="A163" s="13">
        <v>40757</v>
      </c>
      <c r="B163" s="12">
        <v>2.85</v>
      </c>
      <c r="C163" s="12">
        <v>23.1</v>
      </c>
      <c r="D163" s="12">
        <v>0.2</v>
      </c>
    </row>
    <row r="164" spans="1:4" x14ac:dyDescent="0.25">
      <c r="A164" s="13">
        <v>40767</v>
      </c>
      <c r="B164" s="12">
        <v>2.9000000000000004</v>
      </c>
      <c r="C164" s="12">
        <v>13.35</v>
      </c>
      <c r="D164" s="12">
        <v>0.1</v>
      </c>
    </row>
    <row r="165" spans="1:4" x14ac:dyDescent="0.25">
      <c r="A165" s="13">
        <v>40768</v>
      </c>
      <c r="B165" s="12">
        <v>2.0333333333333337</v>
      </c>
      <c r="C165" s="12">
        <v>13.6</v>
      </c>
      <c r="D165" s="12">
        <v>6.6666666666666666E-2</v>
      </c>
    </row>
    <row r="166" spans="1:4" x14ac:dyDescent="0.25">
      <c r="A166" s="13">
        <v>40770</v>
      </c>
      <c r="B166" s="12">
        <v>3.9</v>
      </c>
      <c r="C166" s="12">
        <v>13.8</v>
      </c>
      <c r="D166" s="12">
        <v>1.2</v>
      </c>
    </row>
    <row r="167" spans="1:4" x14ac:dyDescent="0.25">
      <c r="A167" s="13">
        <v>40772</v>
      </c>
      <c r="B167" s="12">
        <v>6.7</v>
      </c>
      <c r="C167" s="12">
        <v>12.7</v>
      </c>
      <c r="D167" s="12">
        <v>0</v>
      </c>
    </row>
    <row r="168" spans="1:4" x14ac:dyDescent="0.25">
      <c r="A168" s="13">
        <v>40778</v>
      </c>
      <c r="B168" s="12">
        <v>9.8999999999999986</v>
      </c>
      <c r="C168" s="12">
        <v>17.850000000000001</v>
      </c>
      <c r="D168" s="12">
        <v>0</v>
      </c>
    </row>
    <row r="169" spans="1:4" x14ac:dyDescent="0.25">
      <c r="A169" s="13">
        <v>40780</v>
      </c>
      <c r="B169" s="12">
        <v>4.9000000000000004</v>
      </c>
      <c r="C169" s="12">
        <v>23.4</v>
      </c>
      <c r="D169" s="12">
        <v>0</v>
      </c>
    </row>
    <row r="170" spans="1:4" x14ac:dyDescent="0.25">
      <c r="A170" s="13">
        <v>40782</v>
      </c>
      <c r="B170" s="12">
        <v>8.3666666666666671</v>
      </c>
      <c r="C170" s="12">
        <v>17.966666666666665</v>
      </c>
      <c r="D170" s="12">
        <v>6.6666666666666666E-2</v>
      </c>
    </row>
    <row r="171" spans="1:4" x14ac:dyDescent="0.25">
      <c r="A171" s="13">
        <v>40787</v>
      </c>
      <c r="B171" s="12">
        <v>2.6</v>
      </c>
      <c r="C171" s="12">
        <v>18.3</v>
      </c>
      <c r="D171" s="12">
        <v>0</v>
      </c>
    </row>
    <row r="172" spans="1:4" x14ac:dyDescent="0.25">
      <c r="A172" s="13">
        <v>40822</v>
      </c>
      <c r="B172" s="12">
        <v>11.899999999999999</v>
      </c>
      <c r="C172" s="12">
        <v>17.100000000000001</v>
      </c>
      <c r="D172" s="12">
        <v>0</v>
      </c>
    </row>
    <row r="173" spans="1:4" x14ac:dyDescent="0.25">
      <c r="A173" s="13">
        <v>40830</v>
      </c>
      <c r="B173" s="12">
        <v>14.2</v>
      </c>
      <c r="C173" s="12">
        <v>17.600000000000001</v>
      </c>
      <c r="D173" s="12">
        <v>0</v>
      </c>
    </row>
    <row r="174" spans="1:4" x14ac:dyDescent="0.25">
      <c r="A174" s="13">
        <v>40864</v>
      </c>
      <c r="B174" s="12">
        <v>14.7</v>
      </c>
      <c r="C174" s="12">
        <v>20.3</v>
      </c>
      <c r="D174" s="12">
        <v>11</v>
      </c>
    </row>
    <row r="175" spans="1:4" x14ac:dyDescent="0.25">
      <c r="A175" s="13">
        <v>40995</v>
      </c>
      <c r="B175" s="12">
        <v>10.6</v>
      </c>
      <c r="C175" s="12">
        <v>22</v>
      </c>
      <c r="D175" s="12">
        <v>0</v>
      </c>
    </row>
    <row r="176" spans="1:4" x14ac:dyDescent="0.25">
      <c r="A176" s="13">
        <v>40996</v>
      </c>
      <c r="B176" s="12">
        <v>17.8</v>
      </c>
      <c r="C176" s="12">
        <v>24</v>
      </c>
      <c r="D176" s="12">
        <v>0</v>
      </c>
    </row>
    <row r="177" spans="1:4" x14ac:dyDescent="0.25">
      <c r="A177" s="13">
        <v>40999</v>
      </c>
      <c r="B177" s="12">
        <v>14.4</v>
      </c>
      <c r="C177" s="12">
        <v>27.5</v>
      </c>
      <c r="D177" s="12">
        <v>2.2000000000000002</v>
      </c>
    </row>
    <row r="178" spans="1:4" x14ac:dyDescent="0.25">
      <c r="A178" s="13">
        <v>41012</v>
      </c>
      <c r="B178" s="12">
        <v>6</v>
      </c>
      <c r="C178" s="12">
        <v>24</v>
      </c>
      <c r="D178" s="12">
        <v>0.1</v>
      </c>
    </row>
    <row r="179" spans="1:4" x14ac:dyDescent="0.25">
      <c r="A179" s="13">
        <v>41013</v>
      </c>
      <c r="B179" s="12">
        <v>6.7</v>
      </c>
      <c r="C179" s="12">
        <v>19.8</v>
      </c>
      <c r="D179" s="12">
        <v>0</v>
      </c>
    </row>
    <row r="180" spans="1:4" x14ac:dyDescent="0.25">
      <c r="A180" s="13">
        <v>41019</v>
      </c>
      <c r="B180" s="12">
        <v>14.75</v>
      </c>
      <c r="C180" s="12">
        <v>26.450000000000003</v>
      </c>
      <c r="D180" s="12">
        <v>1.3</v>
      </c>
    </row>
    <row r="181" spans="1:4" x14ac:dyDescent="0.25">
      <c r="A181" s="13">
        <v>41021</v>
      </c>
      <c r="B181" s="12">
        <v>14.233333333333334</v>
      </c>
      <c r="C181" s="12">
        <v>21.2</v>
      </c>
      <c r="D181" s="12">
        <v>0.53333333333333333</v>
      </c>
    </row>
    <row r="182" spans="1:4" x14ac:dyDescent="0.25">
      <c r="A182" s="13">
        <v>41029</v>
      </c>
      <c r="B182" s="12">
        <v>0.3</v>
      </c>
      <c r="C182" s="12">
        <v>12.8</v>
      </c>
      <c r="D182" s="12">
        <v>0</v>
      </c>
    </row>
    <row r="183" spans="1:4" x14ac:dyDescent="0.25">
      <c r="A183" s="13">
        <v>41031</v>
      </c>
      <c r="B183" s="12">
        <v>2.2000000000000002</v>
      </c>
      <c r="C183" s="12">
        <v>12.2</v>
      </c>
      <c r="D183" s="12">
        <v>0</v>
      </c>
    </row>
    <row r="184" spans="1:4" x14ac:dyDescent="0.25">
      <c r="A184" s="13">
        <v>41032</v>
      </c>
      <c r="B184" s="12">
        <v>11.6</v>
      </c>
      <c r="C184" s="12">
        <v>23</v>
      </c>
      <c r="D184" s="12">
        <v>1</v>
      </c>
    </row>
    <row r="185" spans="1:4" x14ac:dyDescent="0.25">
      <c r="A185" s="13">
        <v>41034</v>
      </c>
      <c r="B185" s="12">
        <v>4.3</v>
      </c>
      <c r="C185" s="12">
        <v>17.7</v>
      </c>
      <c r="D185" s="12">
        <v>0</v>
      </c>
    </row>
    <row r="186" spans="1:4" x14ac:dyDescent="0.25">
      <c r="A186" s="13">
        <v>41035</v>
      </c>
      <c r="B186" s="12">
        <v>6.5</v>
      </c>
      <c r="C186" s="12">
        <v>21.2</v>
      </c>
      <c r="D186" s="12">
        <v>0</v>
      </c>
    </row>
    <row r="187" spans="1:4" x14ac:dyDescent="0.25">
      <c r="A187" s="13">
        <v>41036</v>
      </c>
      <c r="B187" s="12">
        <v>3.2</v>
      </c>
      <c r="C187" s="12">
        <v>14.999999999999998</v>
      </c>
      <c r="D187" s="12">
        <v>0</v>
      </c>
    </row>
    <row r="188" spans="1:4" x14ac:dyDescent="0.25">
      <c r="A188" s="13">
        <v>41037</v>
      </c>
      <c r="B188" s="12">
        <v>5.5</v>
      </c>
      <c r="C188" s="12">
        <v>23.05</v>
      </c>
      <c r="D188" s="12">
        <v>0.1</v>
      </c>
    </row>
    <row r="189" spans="1:4" x14ac:dyDescent="0.25">
      <c r="A189" s="13">
        <v>41038</v>
      </c>
      <c r="B189" s="12">
        <v>10.3</v>
      </c>
      <c r="C189" s="12">
        <v>26.200000000000003</v>
      </c>
      <c r="D189" s="12">
        <v>0</v>
      </c>
    </row>
    <row r="190" spans="1:4" x14ac:dyDescent="0.25">
      <c r="A190" s="13">
        <v>41039</v>
      </c>
      <c r="B190" s="12">
        <v>7.5</v>
      </c>
      <c r="C190" s="12">
        <v>21.4</v>
      </c>
      <c r="D190" s="12">
        <v>0.4</v>
      </c>
    </row>
    <row r="191" spans="1:4" x14ac:dyDescent="0.25">
      <c r="A191" s="13">
        <v>41041</v>
      </c>
      <c r="B191" s="12">
        <v>13.4</v>
      </c>
      <c r="C191" s="12">
        <v>27.2</v>
      </c>
      <c r="D191" s="12">
        <v>0</v>
      </c>
    </row>
    <row r="192" spans="1:4" x14ac:dyDescent="0.25">
      <c r="A192" s="13">
        <v>41046</v>
      </c>
      <c r="B192" s="12">
        <v>4.1333333333333337</v>
      </c>
      <c r="C192" s="12">
        <v>19.099999999999998</v>
      </c>
      <c r="D192" s="12">
        <v>6.6666666666666666E-2</v>
      </c>
    </row>
    <row r="193" spans="1:4" x14ac:dyDescent="0.25">
      <c r="A193" s="13">
        <v>41047</v>
      </c>
      <c r="B193" s="12">
        <v>4.3000000000000007</v>
      </c>
      <c r="C193" s="12">
        <v>19.466666666666669</v>
      </c>
      <c r="D193" s="12">
        <v>6.6666666666666666E-2</v>
      </c>
    </row>
    <row r="194" spans="1:4" x14ac:dyDescent="0.25">
      <c r="A194" s="13">
        <v>41049</v>
      </c>
      <c r="B194" s="12">
        <v>5.9</v>
      </c>
      <c r="C194" s="12">
        <v>15.4</v>
      </c>
      <c r="D194" s="12">
        <v>0.8</v>
      </c>
    </row>
    <row r="195" spans="1:4" x14ac:dyDescent="0.25">
      <c r="A195" s="13">
        <v>41050</v>
      </c>
      <c r="B195" s="12">
        <v>0.9</v>
      </c>
      <c r="C195" s="12">
        <v>15</v>
      </c>
      <c r="D195" s="12">
        <v>0</v>
      </c>
    </row>
    <row r="196" spans="1:4" x14ac:dyDescent="0.25">
      <c r="A196" s="13">
        <v>41053</v>
      </c>
      <c r="B196" s="12">
        <v>2.95</v>
      </c>
      <c r="C196" s="12">
        <v>12.85</v>
      </c>
      <c r="D196" s="12">
        <v>0</v>
      </c>
    </row>
    <row r="197" spans="1:4" x14ac:dyDescent="0.25">
      <c r="A197" s="13">
        <v>41058</v>
      </c>
      <c r="B197" s="12">
        <v>1.9</v>
      </c>
      <c r="C197" s="12">
        <v>15.124999999999998</v>
      </c>
      <c r="D197" s="12">
        <v>0.1</v>
      </c>
    </row>
    <row r="198" spans="1:4" x14ac:dyDescent="0.25">
      <c r="A198" s="13">
        <v>41059</v>
      </c>
      <c r="B198" s="12">
        <v>1.35</v>
      </c>
      <c r="C198" s="12">
        <v>17.549999999999997</v>
      </c>
      <c r="D198" s="12">
        <v>0</v>
      </c>
    </row>
    <row r="199" spans="1:4" x14ac:dyDescent="0.25">
      <c r="A199" s="13">
        <v>41060</v>
      </c>
      <c r="B199" s="12">
        <v>1.5</v>
      </c>
      <c r="C199" s="12">
        <v>15.15</v>
      </c>
      <c r="D199" s="12">
        <v>0</v>
      </c>
    </row>
    <row r="200" spans="1:4" x14ac:dyDescent="0.25">
      <c r="A200" s="13">
        <v>41061</v>
      </c>
      <c r="B200" s="12">
        <v>4.375</v>
      </c>
      <c r="C200" s="12">
        <v>16.137499999999999</v>
      </c>
      <c r="D200" s="12">
        <v>0</v>
      </c>
    </row>
    <row r="201" spans="1:4" x14ac:dyDescent="0.25">
      <c r="A201" s="13">
        <v>41062</v>
      </c>
      <c r="B201" s="12">
        <v>8.34</v>
      </c>
      <c r="C201" s="12">
        <v>15.02</v>
      </c>
      <c r="D201" s="12">
        <v>0.75</v>
      </c>
    </row>
    <row r="202" spans="1:4" x14ac:dyDescent="0.25">
      <c r="A202" s="13">
        <v>41063</v>
      </c>
      <c r="B202" s="12">
        <v>10.1</v>
      </c>
      <c r="C202" s="12">
        <v>14.466666666666669</v>
      </c>
      <c r="D202" s="12">
        <v>9.9333333333333336</v>
      </c>
    </row>
    <row r="203" spans="1:4" x14ac:dyDescent="0.25">
      <c r="A203" s="13">
        <v>41068</v>
      </c>
      <c r="B203" s="12">
        <v>0.49999999999999994</v>
      </c>
      <c r="C203" s="12">
        <v>15.65</v>
      </c>
      <c r="D203" s="12">
        <v>0.15000000000000002</v>
      </c>
    </row>
    <row r="204" spans="1:4" x14ac:dyDescent="0.25">
      <c r="A204" s="13">
        <v>41069</v>
      </c>
      <c r="B204" s="12">
        <v>2.375</v>
      </c>
      <c r="C204" s="12">
        <v>14.875</v>
      </c>
      <c r="D204" s="12">
        <v>0.39999999999999997</v>
      </c>
    </row>
    <row r="205" spans="1:4" x14ac:dyDescent="0.25">
      <c r="A205" s="13">
        <v>41070</v>
      </c>
      <c r="B205" s="12">
        <v>0.2</v>
      </c>
      <c r="C205" s="12">
        <v>15.6</v>
      </c>
      <c r="D205" s="12">
        <v>0</v>
      </c>
    </row>
    <row r="206" spans="1:4" x14ac:dyDescent="0.25">
      <c r="A206" s="13">
        <v>41071</v>
      </c>
      <c r="B206" s="12">
        <v>2.3000000000000003</v>
      </c>
      <c r="C206" s="12">
        <v>13.9</v>
      </c>
      <c r="D206" s="12">
        <v>0</v>
      </c>
    </row>
    <row r="207" spans="1:4" x14ac:dyDescent="0.25">
      <c r="A207" s="13">
        <v>41072</v>
      </c>
      <c r="B207" s="12">
        <v>0.4</v>
      </c>
      <c r="C207" s="12">
        <v>16.399999999999999</v>
      </c>
      <c r="D207" s="12">
        <v>0.2</v>
      </c>
    </row>
    <row r="208" spans="1:4" x14ac:dyDescent="0.25">
      <c r="A208" s="13">
        <v>41073</v>
      </c>
      <c r="B208" s="12">
        <v>0.2</v>
      </c>
      <c r="C208" s="12">
        <v>15.2</v>
      </c>
      <c r="D208" s="12">
        <v>0</v>
      </c>
    </row>
    <row r="209" spans="1:4" x14ac:dyDescent="0.25">
      <c r="A209" s="13">
        <v>41074</v>
      </c>
      <c r="B209" s="12">
        <v>4.8</v>
      </c>
      <c r="C209" s="12">
        <v>14.7</v>
      </c>
      <c r="D209" s="12">
        <v>0</v>
      </c>
    </row>
    <row r="210" spans="1:4" x14ac:dyDescent="0.25">
      <c r="A210" s="13">
        <v>41075</v>
      </c>
      <c r="B210" s="12">
        <v>8.5333333333333332</v>
      </c>
      <c r="C210" s="12">
        <v>21.2</v>
      </c>
      <c r="D210" s="12">
        <v>6.6666666666666666E-2</v>
      </c>
    </row>
    <row r="211" spans="1:4" x14ac:dyDescent="0.25">
      <c r="A211" s="13">
        <v>41076</v>
      </c>
      <c r="B211" s="12">
        <v>1.3</v>
      </c>
      <c r="C211" s="12">
        <v>9.4</v>
      </c>
      <c r="D211" s="12">
        <v>0</v>
      </c>
    </row>
    <row r="212" spans="1:4" x14ac:dyDescent="0.25">
      <c r="A212" s="13">
        <v>41080</v>
      </c>
      <c r="B212" s="12">
        <v>1.8</v>
      </c>
      <c r="C212" s="12">
        <v>16.333333333333332</v>
      </c>
      <c r="D212" s="12">
        <v>0</v>
      </c>
    </row>
    <row r="213" spans="1:4" x14ac:dyDescent="0.25">
      <c r="A213" s="13">
        <v>41086</v>
      </c>
      <c r="B213" s="12">
        <v>0.96666666666666679</v>
      </c>
      <c r="C213" s="12">
        <v>12.1</v>
      </c>
      <c r="D213" s="12">
        <v>0.33333333333333331</v>
      </c>
    </row>
    <row r="214" spans="1:4" x14ac:dyDescent="0.25">
      <c r="A214" s="13">
        <v>41087</v>
      </c>
      <c r="B214" s="12">
        <v>1.8</v>
      </c>
      <c r="C214" s="12">
        <v>13.7</v>
      </c>
      <c r="D214" s="12">
        <v>0</v>
      </c>
    </row>
    <row r="215" spans="1:4" x14ac:dyDescent="0.25">
      <c r="A215" s="13">
        <v>41088</v>
      </c>
      <c r="B215" s="12">
        <v>3.4749999999999996</v>
      </c>
      <c r="C215" s="12">
        <v>15.225</v>
      </c>
      <c r="D215" s="12">
        <v>0</v>
      </c>
    </row>
    <row r="216" spans="1:4" x14ac:dyDescent="0.25">
      <c r="A216" s="13">
        <v>41089</v>
      </c>
      <c r="B216" s="12">
        <v>8.35</v>
      </c>
      <c r="C216" s="12">
        <v>20.05</v>
      </c>
      <c r="D216" s="12">
        <v>0</v>
      </c>
    </row>
    <row r="217" spans="1:4" x14ac:dyDescent="0.25">
      <c r="A217" s="13">
        <v>41092</v>
      </c>
      <c r="B217" s="12">
        <v>1.4</v>
      </c>
      <c r="C217" s="12">
        <v>14.6</v>
      </c>
      <c r="D217" s="12">
        <v>0</v>
      </c>
    </row>
    <row r="218" spans="1:4" x14ac:dyDescent="0.25">
      <c r="A218" s="13">
        <v>41094</v>
      </c>
      <c r="B218" s="12">
        <v>-2.2999999999999998</v>
      </c>
      <c r="C218" s="12">
        <v>13.1</v>
      </c>
      <c r="D218" s="12">
        <v>0.3</v>
      </c>
    </row>
    <row r="219" spans="1:4" x14ac:dyDescent="0.25">
      <c r="A219" s="13">
        <v>41095</v>
      </c>
      <c r="B219" s="12">
        <v>1.3</v>
      </c>
      <c r="C219" s="12">
        <v>11.55</v>
      </c>
      <c r="D219" s="12">
        <v>0.2</v>
      </c>
    </row>
    <row r="220" spans="1:4" x14ac:dyDescent="0.25">
      <c r="A220" s="13">
        <v>41096</v>
      </c>
      <c r="B220" s="12">
        <v>0.3666666666666667</v>
      </c>
      <c r="C220" s="12">
        <v>14</v>
      </c>
      <c r="D220" s="12">
        <v>6.6666666666666666E-2</v>
      </c>
    </row>
    <row r="221" spans="1:4" x14ac:dyDescent="0.25">
      <c r="A221" s="13">
        <v>41100</v>
      </c>
      <c r="B221" s="12">
        <v>3.85</v>
      </c>
      <c r="C221" s="12">
        <v>13.7</v>
      </c>
      <c r="D221" s="12">
        <v>0</v>
      </c>
    </row>
    <row r="222" spans="1:4" x14ac:dyDescent="0.25">
      <c r="A222" s="13">
        <v>41102</v>
      </c>
      <c r="B222" s="12">
        <v>4.55</v>
      </c>
      <c r="C222" s="12">
        <v>12.399999999999999</v>
      </c>
      <c r="D222" s="12">
        <v>0</v>
      </c>
    </row>
    <row r="223" spans="1:4" x14ac:dyDescent="0.25">
      <c r="A223" s="13">
        <v>41103</v>
      </c>
      <c r="B223" s="12">
        <v>7.4499999999999993</v>
      </c>
      <c r="C223" s="12">
        <v>14.1</v>
      </c>
      <c r="D223" s="12">
        <v>4.4000000000000004</v>
      </c>
    </row>
    <row r="224" spans="1:4" x14ac:dyDescent="0.25">
      <c r="A224" s="13">
        <v>41107</v>
      </c>
      <c r="B224" s="12">
        <v>3.7</v>
      </c>
      <c r="C224" s="12">
        <v>19.7</v>
      </c>
      <c r="D224" s="12">
        <v>0.2</v>
      </c>
    </row>
    <row r="225" spans="1:4" x14ac:dyDescent="0.25">
      <c r="A225" s="13">
        <v>41108</v>
      </c>
      <c r="B225" s="12">
        <v>13.2</v>
      </c>
      <c r="C225" s="12">
        <v>20.8</v>
      </c>
      <c r="D225" s="12">
        <v>0.6</v>
      </c>
    </row>
    <row r="226" spans="1:4" x14ac:dyDescent="0.25">
      <c r="A226" s="13">
        <v>41110</v>
      </c>
      <c r="B226" s="12">
        <v>1.8</v>
      </c>
      <c r="C226" s="12">
        <v>21.8</v>
      </c>
      <c r="D226" s="12">
        <v>0</v>
      </c>
    </row>
    <row r="227" spans="1:4" x14ac:dyDescent="0.25">
      <c r="A227" s="13">
        <v>41111</v>
      </c>
      <c r="B227" s="12">
        <v>1.4</v>
      </c>
      <c r="C227" s="12">
        <v>15.3</v>
      </c>
      <c r="D227" s="12">
        <v>0</v>
      </c>
    </row>
    <row r="228" spans="1:4" x14ac:dyDescent="0.25">
      <c r="A228" s="13">
        <v>41113</v>
      </c>
      <c r="B228" s="12">
        <v>-0.1</v>
      </c>
      <c r="C228" s="12">
        <v>16.100000000000001</v>
      </c>
      <c r="D228" s="12">
        <v>0</v>
      </c>
    </row>
    <row r="229" spans="1:4" x14ac:dyDescent="0.25">
      <c r="A229" s="13">
        <v>41114</v>
      </c>
      <c r="B229" s="12">
        <v>0.4</v>
      </c>
      <c r="C229" s="12">
        <v>13.6</v>
      </c>
      <c r="D229" s="12">
        <v>0</v>
      </c>
    </row>
    <row r="230" spans="1:4" x14ac:dyDescent="0.25">
      <c r="A230" s="13">
        <v>41116</v>
      </c>
      <c r="B230" s="12">
        <v>4</v>
      </c>
      <c r="C230" s="12">
        <v>16.8</v>
      </c>
      <c r="D230" s="12">
        <v>2</v>
      </c>
    </row>
    <row r="231" spans="1:4" x14ac:dyDescent="0.25">
      <c r="A231" s="13">
        <v>41117</v>
      </c>
      <c r="B231" s="12">
        <v>7.1</v>
      </c>
      <c r="C231" s="12">
        <v>15.7</v>
      </c>
      <c r="D231" s="12">
        <v>3.2</v>
      </c>
    </row>
    <row r="232" spans="1:4" x14ac:dyDescent="0.25">
      <c r="A232" s="13">
        <v>41120</v>
      </c>
      <c r="B232" s="12">
        <v>-0.6</v>
      </c>
      <c r="C232" s="12">
        <v>13.1</v>
      </c>
      <c r="D232" s="12">
        <v>0</v>
      </c>
    </row>
    <row r="233" spans="1:4" x14ac:dyDescent="0.25">
      <c r="A233" s="13">
        <v>41122</v>
      </c>
      <c r="B233" s="12">
        <v>1.1000000000000001</v>
      </c>
      <c r="C233" s="12">
        <v>13.6</v>
      </c>
      <c r="D233" s="12">
        <v>0</v>
      </c>
    </row>
    <row r="234" spans="1:4" x14ac:dyDescent="0.25">
      <c r="A234" s="13">
        <v>41124</v>
      </c>
      <c r="B234" s="12">
        <v>2.4</v>
      </c>
      <c r="C234" s="12">
        <v>17.899999999999999</v>
      </c>
      <c r="D234" s="12">
        <v>0</v>
      </c>
    </row>
    <row r="235" spans="1:4" x14ac:dyDescent="0.25">
      <c r="A235" s="13">
        <v>41128</v>
      </c>
      <c r="B235" s="12">
        <v>0.20000000000000007</v>
      </c>
      <c r="C235" s="12">
        <v>18.100000000000001</v>
      </c>
      <c r="D235" s="12">
        <v>0</v>
      </c>
    </row>
    <row r="236" spans="1:4" x14ac:dyDescent="0.25">
      <c r="A236" s="13">
        <v>41133</v>
      </c>
      <c r="B236" s="12">
        <v>0.8</v>
      </c>
      <c r="C236" s="12">
        <v>15.7</v>
      </c>
      <c r="D236" s="12">
        <v>0.2</v>
      </c>
    </row>
    <row r="237" spans="1:4" x14ac:dyDescent="0.25">
      <c r="A237" s="13">
        <v>41163</v>
      </c>
      <c r="B237" s="12">
        <v>2.7</v>
      </c>
      <c r="C237" s="12">
        <v>18.8</v>
      </c>
      <c r="D237" s="12">
        <v>0</v>
      </c>
    </row>
    <row r="238" spans="1:4" x14ac:dyDescent="0.25">
      <c r="A238" s="13">
        <v>41375</v>
      </c>
      <c r="B238" s="12">
        <v>10.3</v>
      </c>
      <c r="C238" s="12">
        <v>26.8</v>
      </c>
      <c r="D238" s="12">
        <v>0.4</v>
      </c>
    </row>
    <row r="239" spans="1:4" x14ac:dyDescent="0.25">
      <c r="A239" s="13">
        <v>41378</v>
      </c>
      <c r="B239" s="12">
        <v>10.8</v>
      </c>
      <c r="C239" s="12">
        <v>29.3</v>
      </c>
      <c r="D239" s="12">
        <v>0</v>
      </c>
    </row>
    <row r="240" spans="1:4" x14ac:dyDescent="0.25">
      <c r="A240" s="13">
        <v>41381</v>
      </c>
      <c r="B240" s="12">
        <v>6.7</v>
      </c>
      <c r="C240" s="12">
        <v>19.899999999999999</v>
      </c>
      <c r="D240" s="12">
        <v>0.2</v>
      </c>
    </row>
    <row r="241" spans="1:4" x14ac:dyDescent="0.25">
      <c r="A241" s="13">
        <v>41392</v>
      </c>
      <c r="B241" s="12">
        <v>14.1</v>
      </c>
      <c r="C241" s="12">
        <v>27.6</v>
      </c>
      <c r="D241" s="12">
        <v>0</v>
      </c>
    </row>
    <row r="242" spans="1:4" x14ac:dyDescent="0.25">
      <c r="A242" s="13">
        <v>41400</v>
      </c>
      <c r="B242" s="12">
        <v>-0.4</v>
      </c>
      <c r="C242" s="12">
        <v>15.8</v>
      </c>
      <c r="D242" s="12">
        <v>0</v>
      </c>
    </row>
    <row r="243" spans="1:4" x14ac:dyDescent="0.25">
      <c r="A243" s="13">
        <v>41401</v>
      </c>
      <c r="B243" s="12">
        <v>1.8</v>
      </c>
      <c r="C243" s="12">
        <v>16.5</v>
      </c>
      <c r="D243" s="12">
        <v>0</v>
      </c>
    </row>
    <row r="244" spans="1:4" x14ac:dyDescent="0.25">
      <c r="A244" s="13">
        <v>41403</v>
      </c>
      <c r="B244" s="12">
        <v>8</v>
      </c>
      <c r="C244" s="12">
        <v>22.8</v>
      </c>
      <c r="D244" s="12">
        <v>0</v>
      </c>
    </row>
    <row r="245" spans="1:4" x14ac:dyDescent="0.25">
      <c r="A245" s="13">
        <v>41404</v>
      </c>
      <c r="B245" s="12">
        <v>6.4499999999999993</v>
      </c>
      <c r="C245" s="12">
        <v>23.425000000000001</v>
      </c>
      <c r="D245" s="12">
        <v>0.13333333333333333</v>
      </c>
    </row>
    <row r="246" spans="1:4" x14ac:dyDescent="0.25">
      <c r="A246" s="13">
        <v>41407</v>
      </c>
      <c r="B246" s="12">
        <v>13.049999999999999</v>
      </c>
      <c r="C246" s="12">
        <v>21.450000000000003</v>
      </c>
      <c r="D246" s="12">
        <v>2.3000000000000003</v>
      </c>
    </row>
    <row r="247" spans="1:4" x14ac:dyDescent="0.25">
      <c r="A247" s="13">
        <v>41414</v>
      </c>
      <c r="B247" s="12">
        <v>-1.3</v>
      </c>
      <c r="C247" s="12">
        <v>9</v>
      </c>
      <c r="D247" s="12">
        <v>0</v>
      </c>
    </row>
    <row r="248" spans="1:4" x14ac:dyDescent="0.25">
      <c r="A248" s="13">
        <v>41415</v>
      </c>
      <c r="B248" s="12">
        <v>5.333333333333333</v>
      </c>
      <c r="C248" s="12">
        <v>17.633333333333333</v>
      </c>
      <c r="D248" s="12">
        <v>0.66666666666666663</v>
      </c>
    </row>
    <row r="249" spans="1:4" x14ac:dyDescent="0.25">
      <c r="A249" s="13">
        <v>41416</v>
      </c>
      <c r="B249" s="12">
        <v>3.8000000000000007</v>
      </c>
      <c r="C249" s="12">
        <v>15.333333333333334</v>
      </c>
      <c r="D249" s="12">
        <v>0</v>
      </c>
    </row>
    <row r="250" spans="1:4" x14ac:dyDescent="0.25">
      <c r="A250" s="13">
        <v>41417</v>
      </c>
      <c r="B250" s="12">
        <v>0.8</v>
      </c>
      <c r="C250" s="12">
        <v>15.7</v>
      </c>
      <c r="D250" s="12">
        <v>0</v>
      </c>
    </row>
    <row r="251" spans="1:4" x14ac:dyDescent="0.25">
      <c r="A251" s="13">
        <v>41418</v>
      </c>
      <c r="B251" s="12">
        <v>2.5</v>
      </c>
      <c r="C251" s="12">
        <v>15.3</v>
      </c>
      <c r="D251" s="12">
        <v>0.2</v>
      </c>
    </row>
    <row r="252" spans="1:4" x14ac:dyDescent="0.25">
      <c r="A252" s="13">
        <v>41420</v>
      </c>
      <c r="B252" s="12">
        <v>2.65</v>
      </c>
      <c r="C252" s="12">
        <v>18.424999999999997</v>
      </c>
      <c r="D252" s="12">
        <v>0.1</v>
      </c>
    </row>
    <row r="253" spans="1:4" x14ac:dyDescent="0.25">
      <c r="A253" s="13">
        <v>41422</v>
      </c>
      <c r="B253" s="12">
        <v>2.6500000000000004</v>
      </c>
      <c r="C253" s="12">
        <v>16.850000000000001</v>
      </c>
      <c r="D253" s="12">
        <v>0.1</v>
      </c>
    </row>
    <row r="254" spans="1:4" x14ac:dyDescent="0.25">
      <c r="A254" s="13">
        <v>41423</v>
      </c>
      <c r="B254" s="12">
        <v>9.5500000000000007</v>
      </c>
      <c r="C254" s="12">
        <v>17.5</v>
      </c>
      <c r="D254" s="12">
        <v>0.60000000000000009</v>
      </c>
    </row>
    <row r="255" spans="1:4" x14ac:dyDescent="0.25">
      <c r="A255" s="13">
        <v>41424</v>
      </c>
      <c r="B255" s="12">
        <v>7.9499999999999993</v>
      </c>
      <c r="C255" s="12">
        <v>21.200000000000003</v>
      </c>
      <c r="D255" s="12">
        <v>0.2</v>
      </c>
    </row>
    <row r="256" spans="1:4" x14ac:dyDescent="0.25">
      <c r="A256" s="13">
        <v>41425</v>
      </c>
      <c r="B256" s="12">
        <v>6.6999999999999993</v>
      </c>
      <c r="C256" s="12">
        <v>23.15</v>
      </c>
      <c r="D256" s="12">
        <v>0.2</v>
      </c>
    </row>
    <row r="257" spans="1:4" x14ac:dyDescent="0.25">
      <c r="A257" s="13">
        <v>41426</v>
      </c>
      <c r="B257" s="12">
        <v>13.4</v>
      </c>
      <c r="C257" s="12">
        <v>22.2</v>
      </c>
      <c r="D257" s="12">
        <v>2.6</v>
      </c>
    </row>
    <row r="258" spans="1:4" x14ac:dyDescent="0.25">
      <c r="A258" s="13">
        <v>41429</v>
      </c>
      <c r="B258" s="12">
        <v>6.3500000000000005</v>
      </c>
      <c r="C258" s="12">
        <v>14.45</v>
      </c>
      <c r="D258" s="12">
        <v>0.3</v>
      </c>
    </row>
    <row r="259" spans="1:4" x14ac:dyDescent="0.25">
      <c r="A259" s="13">
        <v>41430</v>
      </c>
      <c r="B259" s="12">
        <v>9.1999999999999993</v>
      </c>
      <c r="C259" s="12">
        <v>19.049999999999997</v>
      </c>
      <c r="D259" s="12">
        <v>0</v>
      </c>
    </row>
    <row r="260" spans="1:4" x14ac:dyDescent="0.25">
      <c r="A260" s="13">
        <v>41431</v>
      </c>
      <c r="B260" s="12">
        <v>10.333333333333334</v>
      </c>
      <c r="C260" s="12">
        <v>18.133333333333333</v>
      </c>
      <c r="D260" s="12">
        <v>6.6666666666666666E-2</v>
      </c>
    </row>
    <row r="261" spans="1:4" x14ac:dyDescent="0.25">
      <c r="A261" s="13">
        <v>41432</v>
      </c>
      <c r="B261" s="12">
        <v>14.8</v>
      </c>
      <c r="C261" s="12">
        <v>24.5</v>
      </c>
      <c r="D261" s="12">
        <v>0</v>
      </c>
    </row>
    <row r="262" spans="1:4" x14ac:dyDescent="0.25">
      <c r="A262" s="13">
        <v>41433</v>
      </c>
      <c r="B262" s="12">
        <v>1.7</v>
      </c>
      <c r="C262" s="12">
        <v>14.6</v>
      </c>
      <c r="D262" s="12">
        <v>1</v>
      </c>
    </row>
    <row r="263" spans="1:4" x14ac:dyDescent="0.25">
      <c r="A263" s="13">
        <v>41434</v>
      </c>
      <c r="B263" s="12">
        <v>0.6</v>
      </c>
      <c r="C263" s="12">
        <v>13.8</v>
      </c>
      <c r="D263" s="12">
        <v>0.2</v>
      </c>
    </row>
    <row r="264" spans="1:4" x14ac:dyDescent="0.25">
      <c r="A264" s="13">
        <v>41435</v>
      </c>
      <c r="B264" s="12">
        <v>4.8999999999999995</v>
      </c>
      <c r="C264" s="12">
        <v>14.233333333333334</v>
      </c>
      <c r="D264" s="12">
        <v>0</v>
      </c>
    </row>
    <row r="265" spans="1:4" x14ac:dyDescent="0.25">
      <c r="A265" s="13">
        <v>41436</v>
      </c>
      <c r="B265" s="12">
        <v>8.5333333333333332</v>
      </c>
      <c r="C265" s="12">
        <v>20.166666666666668</v>
      </c>
      <c r="D265" s="12">
        <v>11.733333333333334</v>
      </c>
    </row>
    <row r="266" spans="1:4" x14ac:dyDescent="0.25">
      <c r="A266" s="13">
        <v>41438</v>
      </c>
      <c r="B266" s="12">
        <v>15.9</v>
      </c>
      <c r="C266" s="12">
        <v>22.8</v>
      </c>
      <c r="D266" s="12">
        <v>2.4</v>
      </c>
    </row>
    <row r="267" spans="1:4" x14ac:dyDescent="0.25">
      <c r="A267" s="13">
        <v>41439</v>
      </c>
      <c r="B267" s="12">
        <v>4.3</v>
      </c>
      <c r="C267" s="12">
        <v>12.2</v>
      </c>
      <c r="D267" s="12">
        <v>3.6</v>
      </c>
    </row>
    <row r="268" spans="1:4" x14ac:dyDescent="0.25">
      <c r="A268" s="13">
        <v>41441</v>
      </c>
      <c r="B268" s="12">
        <v>10.8</v>
      </c>
      <c r="C268" s="12">
        <v>21.7</v>
      </c>
      <c r="D268" s="12">
        <v>0</v>
      </c>
    </row>
    <row r="269" spans="1:4" x14ac:dyDescent="0.25">
      <c r="A269" s="13">
        <v>41442</v>
      </c>
      <c r="B269" s="12">
        <v>0.3</v>
      </c>
      <c r="C269" s="12">
        <v>10.4</v>
      </c>
      <c r="D269" s="12">
        <v>0.2</v>
      </c>
    </row>
    <row r="270" spans="1:4" x14ac:dyDescent="0.25">
      <c r="A270" s="13">
        <v>41443</v>
      </c>
      <c r="B270" s="12">
        <v>3.1</v>
      </c>
      <c r="C270" s="12">
        <v>15.5</v>
      </c>
      <c r="D270" s="12">
        <v>0.6</v>
      </c>
    </row>
    <row r="271" spans="1:4" x14ac:dyDescent="0.25">
      <c r="A271" s="13">
        <v>41445</v>
      </c>
      <c r="B271" s="12">
        <v>0</v>
      </c>
      <c r="C271" s="12">
        <v>14.1</v>
      </c>
      <c r="D271" s="12">
        <v>0</v>
      </c>
    </row>
    <row r="272" spans="1:4" x14ac:dyDescent="0.25">
      <c r="A272" s="13">
        <v>41446</v>
      </c>
      <c r="B272" s="12">
        <v>3.5333333333333337</v>
      </c>
      <c r="C272" s="12">
        <v>13</v>
      </c>
      <c r="D272" s="12">
        <v>0.93333333333333346</v>
      </c>
    </row>
    <row r="273" spans="1:4" x14ac:dyDescent="0.25">
      <c r="A273" s="13">
        <v>41447</v>
      </c>
      <c r="B273" s="12">
        <v>-0.75</v>
      </c>
      <c r="C273" s="12">
        <v>13</v>
      </c>
      <c r="D273" s="12">
        <v>0</v>
      </c>
    </row>
    <row r="274" spans="1:4" x14ac:dyDescent="0.25">
      <c r="A274" s="13">
        <v>41448</v>
      </c>
      <c r="B274" s="12">
        <v>-2.9</v>
      </c>
      <c r="C274" s="12">
        <v>10.9</v>
      </c>
      <c r="D274" s="12">
        <v>0</v>
      </c>
    </row>
    <row r="275" spans="1:4" x14ac:dyDescent="0.25">
      <c r="A275" s="13">
        <v>41451</v>
      </c>
      <c r="B275" s="12">
        <v>2.7</v>
      </c>
      <c r="C275" s="12">
        <v>16.2</v>
      </c>
      <c r="D275" s="12">
        <v>1.6</v>
      </c>
    </row>
    <row r="276" spans="1:4" x14ac:dyDescent="0.25">
      <c r="A276" s="13">
        <v>41452</v>
      </c>
      <c r="B276" s="12">
        <v>1.1499999999999999</v>
      </c>
      <c r="C276" s="12">
        <v>15.55</v>
      </c>
      <c r="D276" s="12">
        <v>0</v>
      </c>
    </row>
    <row r="277" spans="1:4" x14ac:dyDescent="0.25">
      <c r="A277" s="13">
        <v>41453</v>
      </c>
      <c r="B277" s="12">
        <v>2</v>
      </c>
      <c r="C277" s="12">
        <v>16</v>
      </c>
      <c r="D277" s="12">
        <v>0</v>
      </c>
    </row>
    <row r="278" spans="1:4" x14ac:dyDescent="0.25">
      <c r="A278" s="13">
        <v>41454</v>
      </c>
      <c r="B278" s="12">
        <v>5.5</v>
      </c>
      <c r="C278" s="12">
        <v>13.2</v>
      </c>
      <c r="D278" s="12">
        <v>0.2</v>
      </c>
    </row>
    <row r="279" spans="1:4" x14ac:dyDescent="0.25">
      <c r="A279" s="13">
        <v>41456</v>
      </c>
      <c r="B279" s="12">
        <v>5.9</v>
      </c>
      <c r="C279" s="12">
        <v>19.05</v>
      </c>
      <c r="D279" s="12">
        <v>0.2</v>
      </c>
    </row>
    <row r="280" spans="1:4" x14ac:dyDescent="0.25">
      <c r="A280" s="13">
        <v>41457</v>
      </c>
      <c r="B280" s="12">
        <v>2.7333333333333329</v>
      </c>
      <c r="C280" s="12">
        <v>15.166666666666666</v>
      </c>
      <c r="D280" s="12">
        <v>0.13333333333333333</v>
      </c>
    </row>
    <row r="281" spans="1:4" x14ac:dyDescent="0.25">
      <c r="A281" s="13">
        <v>41458</v>
      </c>
      <c r="B281" s="12">
        <v>3.5</v>
      </c>
      <c r="C281" s="12">
        <v>16.766666666666669</v>
      </c>
      <c r="D281" s="12">
        <v>0.13333333333333333</v>
      </c>
    </row>
    <row r="282" spans="1:4" x14ac:dyDescent="0.25">
      <c r="A282" s="13">
        <v>41461</v>
      </c>
      <c r="B282" s="12">
        <v>12.5</v>
      </c>
      <c r="C282" s="12">
        <v>25.4</v>
      </c>
      <c r="D282" s="12">
        <v>0</v>
      </c>
    </row>
    <row r="283" spans="1:4" x14ac:dyDescent="0.25">
      <c r="A283" s="13">
        <v>41462</v>
      </c>
      <c r="B283" s="12">
        <v>1.5</v>
      </c>
      <c r="C283" s="12">
        <v>19</v>
      </c>
      <c r="D283" s="12">
        <v>0</v>
      </c>
    </row>
    <row r="284" spans="1:4" x14ac:dyDescent="0.25">
      <c r="A284" s="13">
        <v>41463</v>
      </c>
      <c r="B284" s="12">
        <v>-1.7</v>
      </c>
      <c r="C284" s="12">
        <v>12.2</v>
      </c>
      <c r="D284" s="12">
        <v>0</v>
      </c>
    </row>
    <row r="285" spans="1:4" x14ac:dyDescent="0.25">
      <c r="A285" s="13">
        <v>41464</v>
      </c>
      <c r="B285" s="12">
        <v>0.3</v>
      </c>
      <c r="C285" s="12">
        <v>13.6</v>
      </c>
      <c r="D285" s="12">
        <v>0</v>
      </c>
    </row>
    <row r="286" spans="1:4" x14ac:dyDescent="0.25">
      <c r="A286" s="13">
        <v>41465</v>
      </c>
      <c r="B286" s="12">
        <v>3.56</v>
      </c>
      <c r="C286" s="12">
        <v>14.040000000000001</v>
      </c>
      <c r="D286" s="12">
        <v>0.04</v>
      </c>
    </row>
    <row r="287" spans="1:4" x14ac:dyDescent="0.25">
      <c r="A287" s="13">
        <v>41466</v>
      </c>
      <c r="B287" s="12">
        <v>2.15</v>
      </c>
      <c r="C287" s="12">
        <v>15.299999999999999</v>
      </c>
      <c r="D287" s="12">
        <v>0.25</v>
      </c>
    </row>
    <row r="288" spans="1:4" x14ac:dyDescent="0.25">
      <c r="A288" s="13">
        <v>41467</v>
      </c>
      <c r="B288" s="12">
        <v>3.7333333333333329</v>
      </c>
      <c r="C288" s="12">
        <v>17.3</v>
      </c>
      <c r="D288" s="12">
        <v>0.20000000000000004</v>
      </c>
    </row>
    <row r="289" spans="1:4" x14ac:dyDescent="0.25">
      <c r="A289" s="13">
        <v>41468</v>
      </c>
      <c r="B289" s="12">
        <v>4.1333333333333329</v>
      </c>
      <c r="C289" s="12">
        <v>15.833333333333334</v>
      </c>
      <c r="D289" s="12">
        <v>0.13333333333333333</v>
      </c>
    </row>
    <row r="290" spans="1:4" x14ac:dyDescent="0.25">
      <c r="A290" s="13">
        <v>41470</v>
      </c>
      <c r="B290" s="12">
        <v>10.350000000000001</v>
      </c>
      <c r="C290" s="12">
        <v>15.4</v>
      </c>
      <c r="D290" s="12">
        <v>0.7</v>
      </c>
    </row>
    <row r="291" spans="1:4" x14ac:dyDescent="0.25">
      <c r="A291" s="13">
        <v>41471</v>
      </c>
      <c r="B291" s="12">
        <v>11</v>
      </c>
      <c r="C291" s="12">
        <v>19.600000000000001</v>
      </c>
      <c r="D291" s="12">
        <v>0</v>
      </c>
    </row>
    <row r="292" spans="1:4" x14ac:dyDescent="0.25">
      <c r="A292" s="13">
        <v>41472</v>
      </c>
      <c r="B292" s="12">
        <v>9.6999999999999993</v>
      </c>
      <c r="C292" s="12">
        <v>22.6</v>
      </c>
      <c r="D292" s="12">
        <v>0.5</v>
      </c>
    </row>
    <row r="293" spans="1:4" x14ac:dyDescent="0.25">
      <c r="A293" s="13">
        <v>41473</v>
      </c>
      <c r="B293" s="12">
        <v>7.5</v>
      </c>
      <c r="C293" s="12">
        <v>21.4</v>
      </c>
      <c r="D293" s="12">
        <v>0</v>
      </c>
    </row>
    <row r="294" spans="1:4" x14ac:dyDescent="0.25">
      <c r="A294" s="13">
        <v>41475</v>
      </c>
      <c r="B294" s="12">
        <v>5.8</v>
      </c>
      <c r="C294" s="12">
        <v>12.4</v>
      </c>
      <c r="D294" s="12">
        <v>9.8000000000000007</v>
      </c>
    </row>
    <row r="295" spans="1:4" x14ac:dyDescent="0.25">
      <c r="A295" s="13">
        <v>41476</v>
      </c>
      <c r="B295" s="12">
        <v>2.2000000000000002</v>
      </c>
      <c r="C295" s="12">
        <v>11</v>
      </c>
      <c r="D295" s="12">
        <v>0.5</v>
      </c>
    </row>
    <row r="296" spans="1:4" x14ac:dyDescent="0.25">
      <c r="A296" s="13">
        <v>41477</v>
      </c>
      <c r="B296" s="12">
        <v>8.1000000000000014</v>
      </c>
      <c r="C296" s="12">
        <v>15.1</v>
      </c>
      <c r="D296" s="12">
        <v>2.3000000000000003</v>
      </c>
    </row>
    <row r="297" spans="1:4" x14ac:dyDescent="0.25">
      <c r="A297" s="13">
        <v>41479</v>
      </c>
      <c r="B297" s="12">
        <v>-1.6</v>
      </c>
      <c r="C297" s="12">
        <v>15</v>
      </c>
      <c r="D297" s="12">
        <v>0</v>
      </c>
    </row>
    <row r="298" spans="1:4" x14ac:dyDescent="0.25">
      <c r="A298" s="13">
        <v>41480</v>
      </c>
      <c r="B298" s="12">
        <v>0.8</v>
      </c>
      <c r="C298" s="12">
        <v>11.3</v>
      </c>
      <c r="D298" s="12">
        <v>0</v>
      </c>
    </row>
    <row r="299" spans="1:4" x14ac:dyDescent="0.25">
      <c r="A299" s="13">
        <v>41481</v>
      </c>
      <c r="B299" s="12">
        <v>1.1499999999999999</v>
      </c>
      <c r="C299" s="12">
        <v>19.45</v>
      </c>
      <c r="D299" s="12">
        <v>0</v>
      </c>
    </row>
    <row r="300" spans="1:4" x14ac:dyDescent="0.25">
      <c r="A300" s="13">
        <v>41483</v>
      </c>
      <c r="B300" s="12">
        <v>3.25</v>
      </c>
      <c r="C300" s="12">
        <v>18.049999999999997</v>
      </c>
      <c r="D300" s="12">
        <v>0.1</v>
      </c>
    </row>
    <row r="301" spans="1:4" x14ac:dyDescent="0.25">
      <c r="A301" s="13">
        <v>41485</v>
      </c>
      <c r="B301" s="12">
        <v>5.3</v>
      </c>
      <c r="C301" s="12">
        <v>20.7</v>
      </c>
      <c r="D301" s="12">
        <v>0.2</v>
      </c>
    </row>
    <row r="302" spans="1:4" x14ac:dyDescent="0.25">
      <c r="A302" s="13">
        <v>41487</v>
      </c>
      <c r="B302" s="12">
        <v>3.85</v>
      </c>
      <c r="C302" s="12">
        <v>16.8</v>
      </c>
      <c r="D302" s="12">
        <v>0.1</v>
      </c>
    </row>
    <row r="303" spans="1:4" x14ac:dyDescent="0.25">
      <c r="A303" s="13">
        <v>41512</v>
      </c>
      <c r="B303" s="12">
        <v>4.9000000000000004</v>
      </c>
      <c r="C303" s="12">
        <v>20.9</v>
      </c>
      <c r="D303" s="12">
        <v>0</v>
      </c>
    </row>
    <row r="304" spans="1:4" x14ac:dyDescent="0.25">
      <c r="A304" s="13">
        <v>41519</v>
      </c>
      <c r="B304" s="12">
        <v>7</v>
      </c>
      <c r="C304" s="12">
        <v>23.849999999999998</v>
      </c>
      <c r="D304" s="12">
        <v>0.05</v>
      </c>
    </row>
    <row r="305" spans="1:4" x14ac:dyDescent="0.25">
      <c r="A305" s="13">
        <v>41520</v>
      </c>
      <c r="B305" s="12">
        <v>8</v>
      </c>
      <c r="C305" s="12">
        <v>23.3</v>
      </c>
      <c r="D305" s="12">
        <v>0</v>
      </c>
    </row>
    <row r="306" spans="1:4" x14ac:dyDescent="0.25">
      <c r="A306" s="13">
        <v>41532</v>
      </c>
      <c r="B306" s="12">
        <v>4.7</v>
      </c>
      <c r="C306" s="12">
        <v>13.1</v>
      </c>
      <c r="D306" s="12">
        <v>0</v>
      </c>
    </row>
    <row r="307" spans="1:4" x14ac:dyDescent="0.25">
      <c r="A307" s="13">
        <v>41633</v>
      </c>
      <c r="B307" s="12">
        <v>17</v>
      </c>
      <c r="C307" s="12">
        <v>22</v>
      </c>
      <c r="D307" s="12">
        <v>1.2</v>
      </c>
    </row>
    <row r="308" spans="1:4" x14ac:dyDescent="0.25">
      <c r="A308" s="13">
        <v>41724</v>
      </c>
      <c r="B308" s="12">
        <v>18.8</v>
      </c>
      <c r="C308" s="12">
        <v>23.4</v>
      </c>
      <c r="D308" s="12">
        <v>0</v>
      </c>
    </row>
    <row r="309" spans="1:4" x14ac:dyDescent="0.25">
      <c r="A309" s="13">
        <v>41726</v>
      </c>
      <c r="B309" s="12">
        <v>13.5</v>
      </c>
      <c r="C309" s="12">
        <v>18.3</v>
      </c>
      <c r="D309" s="12">
        <v>0.4</v>
      </c>
    </row>
    <row r="310" spans="1:4" x14ac:dyDescent="0.25">
      <c r="A310" s="13">
        <v>41730</v>
      </c>
      <c r="B310" s="12">
        <v>11.033333333333333</v>
      </c>
      <c r="C310" s="12">
        <v>25.3</v>
      </c>
      <c r="D310" s="12">
        <v>0.13333333333333333</v>
      </c>
    </row>
    <row r="311" spans="1:4" x14ac:dyDescent="0.25">
      <c r="A311" s="13">
        <v>41731</v>
      </c>
      <c r="B311" s="12">
        <v>15</v>
      </c>
      <c r="C311" s="12">
        <v>28</v>
      </c>
      <c r="D311" s="12">
        <v>0</v>
      </c>
    </row>
    <row r="312" spans="1:4" x14ac:dyDescent="0.25">
      <c r="A312" s="13">
        <v>41739</v>
      </c>
      <c r="B312" s="12">
        <v>16.149999999999999</v>
      </c>
      <c r="C312" s="12">
        <v>21.7</v>
      </c>
      <c r="D312" s="12">
        <v>0.1</v>
      </c>
    </row>
    <row r="313" spans="1:4" x14ac:dyDescent="0.25">
      <c r="A313" s="13">
        <v>41751</v>
      </c>
      <c r="B313" s="12">
        <v>7.3</v>
      </c>
      <c r="C313" s="12">
        <v>24</v>
      </c>
      <c r="D313" s="12">
        <v>0</v>
      </c>
    </row>
    <row r="314" spans="1:4" x14ac:dyDescent="0.25">
      <c r="A314" s="13">
        <v>41752</v>
      </c>
      <c r="B314" s="12">
        <v>7.7666666666666657</v>
      </c>
      <c r="C314" s="12">
        <v>25.033333333333331</v>
      </c>
      <c r="D314" s="12">
        <v>0</v>
      </c>
    </row>
    <row r="315" spans="1:4" x14ac:dyDescent="0.25">
      <c r="A315" s="13">
        <v>41754</v>
      </c>
      <c r="B315" s="12">
        <v>5.2</v>
      </c>
      <c r="C315" s="12">
        <v>14.8</v>
      </c>
      <c r="D315" s="12">
        <v>0</v>
      </c>
    </row>
    <row r="316" spans="1:4" x14ac:dyDescent="0.25">
      <c r="A316" s="13">
        <v>41767</v>
      </c>
      <c r="B316" s="12">
        <v>-0.5</v>
      </c>
      <c r="C316" s="12">
        <v>15.5</v>
      </c>
      <c r="D316" s="12">
        <v>0</v>
      </c>
    </row>
    <row r="317" spans="1:4" x14ac:dyDescent="0.25">
      <c r="A317" s="13">
        <v>41768</v>
      </c>
      <c r="B317" s="12">
        <v>7.8</v>
      </c>
      <c r="C317" s="12">
        <v>20.8</v>
      </c>
      <c r="D317" s="12">
        <v>0</v>
      </c>
    </row>
    <row r="318" spans="1:4" x14ac:dyDescent="0.25">
      <c r="A318" s="13">
        <v>41771</v>
      </c>
      <c r="B318" s="12">
        <v>4.4000000000000004</v>
      </c>
      <c r="C318" s="12">
        <v>18.333333333333332</v>
      </c>
      <c r="D318" s="12">
        <v>6.6666666666666666E-2</v>
      </c>
    </row>
    <row r="319" spans="1:4" x14ac:dyDescent="0.25">
      <c r="A319" s="13">
        <v>41772</v>
      </c>
      <c r="B319" s="12">
        <v>7.7</v>
      </c>
      <c r="C319" s="12">
        <v>20.149999999999999</v>
      </c>
      <c r="D319" s="12">
        <v>0.1</v>
      </c>
    </row>
    <row r="320" spans="1:4" x14ac:dyDescent="0.25">
      <c r="A320" s="13">
        <v>41774</v>
      </c>
      <c r="B320" s="12">
        <v>6.3666666666666671</v>
      </c>
      <c r="C320" s="12">
        <v>21.433333333333334</v>
      </c>
      <c r="D320" s="12">
        <v>0.13333333333333333</v>
      </c>
    </row>
    <row r="321" spans="1:4" x14ac:dyDescent="0.25">
      <c r="A321" s="13">
        <v>41775</v>
      </c>
      <c r="B321" s="12">
        <v>3.8666666666666667</v>
      </c>
      <c r="C321" s="12">
        <v>21.599999999999998</v>
      </c>
      <c r="D321" s="12">
        <v>0</v>
      </c>
    </row>
    <row r="322" spans="1:4" x14ac:dyDescent="0.25">
      <c r="A322" s="13">
        <v>41776</v>
      </c>
      <c r="B322" s="12">
        <v>6</v>
      </c>
      <c r="C322" s="12">
        <v>22.2</v>
      </c>
      <c r="D322" s="12">
        <v>0.1</v>
      </c>
    </row>
    <row r="323" spans="1:4" x14ac:dyDescent="0.25">
      <c r="A323" s="13">
        <v>41777</v>
      </c>
      <c r="B323" s="12">
        <v>9.1999999999999993</v>
      </c>
      <c r="C323" s="12">
        <v>22.324999999999999</v>
      </c>
      <c r="D323" s="12">
        <v>0</v>
      </c>
    </row>
    <row r="324" spans="1:4" x14ac:dyDescent="0.25">
      <c r="A324" s="13">
        <v>41778</v>
      </c>
      <c r="B324" s="12">
        <v>7.1</v>
      </c>
      <c r="C324" s="12">
        <v>24.8</v>
      </c>
      <c r="D324" s="12">
        <v>0</v>
      </c>
    </row>
    <row r="325" spans="1:4" x14ac:dyDescent="0.25">
      <c r="A325" s="13">
        <v>41779</v>
      </c>
      <c r="B325" s="12">
        <v>8.8500000000000014</v>
      </c>
      <c r="C325" s="12">
        <v>24.05</v>
      </c>
      <c r="D325" s="12">
        <v>0</v>
      </c>
    </row>
    <row r="326" spans="1:4" x14ac:dyDescent="0.25">
      <c r="A326" s="13">
        <v>41780</v>
      </c>
      <c r="B326" s="12">
        <v>9.4</v>
      </c>
      <c r="C326" s="12">
        <v>20.3</v>
      </c>
      <c r="D326" s="12">
        <v>0</v>
      </c>
    </row>
    <row r="327" spans="1:4" x14ac:dyDescent="0.25">
      <c r="A327" s="13">
        <v>41784</v>
      </c>
      <c r="B327" s="12">
        <v>6.6000000000000005</v>
      </c>
      <c r="C327" s="12">
        <v>19.066666666666666</v>
      </c>
      <c r="D327" s="12">
        <v>0</v>
      </c>
    </row>
    <row r="328" spans="1:4" x14ac:dyDescent="0.25">
      <c r="A328" s="13">
        <v>41785</v>
      </c>
      <c r="B328" s="12">
        <v>9.3000000000000007</v>
      </c>
      <c r="C328" s="12">
        <v>25.85</v>
      </c>
      <c r="D328" s="12">
        <v>0</v>
      </c>
    </row>
    <row r="329" spans="1:4" x14ac:dyDescent="0.25">
      <c r="A329" s="13">
        <v>41788</v>
      </c>
      <c r="B329" s="12">
        <v>8.3000000000000007</v>
      </c>
      <c r="C329" s="12">
        <v>16.350000000000001</v>
      </c>
      <c r="D329" s="12">
        <v>0.2</v>
      </c>
    </row>
    <row r="330" spans="1:4" x14ac:dyDescent="0.25">
      <c r="A330" s="13">
        <v>41789</v>
      </c>
      <c r="B330" s="12">
        <v>6.18</v>
      </c>
      <c r="C330" s="12">
        <v>17.7</v>
      </c>
      <c r="D330" s="12">
        <v>0.04</v>
      </c>
    </row>
    <row r="331" spans="1:4" x14ac:dyDescent="0.25">
      <c r="A331" s="13">
        <v>41790</v>
      </c>
      <c r="B331" s="12">
        <v>3.1</v>
      </c>
      <c r="C331" s="12">
        <v>12.55</v>
      </c>
      <c r="D331" s="12">
        <v>0</v>
      </c>
    </row>
    <row r="332" spans="1:4" x14ac:dyDescent="0.25">
      <c r="A332" s="13">
        <v>41791</v>
      </c>
      <c r="B332" s="12">
        <v>9.6999999999999993</v>
      </c>
      <c r="C332" s="12">
        <v>14.4</v>
      </c>
      <c r="D332" s="12">
        <v>2.8</v>
      </c>
    </row>
    <row r="333" spans="1:4" x14ac:dyDescent="0.25">
      <c r="A333" s="13">
        <v>41794</v>
      </c>
      <c r="B333" s="12">
        <v>8.6666666666666661</v>
      </c>
      <c r="C333" s="12">
        <v>22.966666666666669</v>
      </c>
      <c r="D333" s="12">
        <v>6.6666666666666666E-2</v>
      </c>
    </row>
    <row r="334" spans="1:4" x14ac:dyDescent="0.25">
      <c r="A334" s="13">
        <v>41795</v>
      </c>
      <c r="B334" s="12">
        <v>1.1000000000000001</v>
      </c>
      <c r="C334" s="12">
        <v>15.1</v>
      </c>
      <c r="D334" s="12">
        <v>0</v>
      </c>
    </row>
    <row r="335" spans="1:4" x14ac:dyDescent="0.25">
      <c r="A335" s="13">
        <v>41796</v>
      </c>
      <c r="B335" s="12">
        <v>5.5</v>
      </c>
      <c r="C335" s="12">
        <v>14.6</v>
      </c>
      <c r="D335" s="12">
        <v>0</v>
      </c>
    </row>
    <row r="336" spans="1:4" x14ac:dyDescent="0.25">
      <c r="A336" s="13">
        <v>41799</v>
      </c>
      <c r="B336" s="12">
        <v>-1.1000000000000001</v>
      </c>
      <c r="C336" s="12">
        <v>14.3</v>
      </c>
      <c r="D336" s="12">
        <v>0</v>
      </c>
    </row>
    <row r="337" spans="1:4" x14ac:dyDescent="0.25">
      <c r="A337" s="13">
        <v>41800</v>
      </c>
      <c r="B337" s="12">
        <v>2.5</v>
      </c>
      <c r="C337" s="12">
        <v>16.8</v>
      </c>
      <c r="D337" s="12">
        <v>0</v>
      </c>
    </row>
    <row r="338" spans="1:4" x14ac:dyDescent="0.25">
      <c r="A338" s="13">
        <v>41801</v>
      </c>
      <c r="B338" s="12">
        <v>2.8333333333333326</v>
      </c>
      <c r="C338" s="12">
        <v>16.066666666666666</v>
      </c>
      <c r="D338" s="12">
        <v>0.20000000000000004</v>
      </c>
    </row>
    <row r="339" spans="1:4" x14ac:dyDescent="0.25">
      <c r="A339" s="13">
        <v>41803</v>
      </c>
      <c r="B339" s="12">
        <v>6.5500000000000007</v>
      </c>
      <c r="C339" s="12">
        <v>14.649999999999999</v>
      </c>
      <c r="D339" s="12">
        <v>0.1</v>
      </c>
    </row>
    <row r="340" spans="1:4" x14ac:dyDescent="0.25">
      <c r="A340" s="13">
        <v>41806</v>
      </c>
      <c r="B340" s="12">
        <v>-0.4</v>
      </c>
      <c r="C340" s="12">
        <v>11.2</v>
      </c>
      <c r="D340" s="12">
        <v>0</v>
      </c>
    </row>
    <row r="341" spans="1:4" x14ac:dyDescent="0.25">
      <c r="A341" s="13">
        <v>41807</v>
      </c>
      <c r="B341" s="12">
        <v>1.4</v>
      </c>
      <c r="C341" s="12">
        <v>13.2</v>
      </c>
      <c r="D341" s="12">
        <v>0.8</v>
      </c>
    </row>
    <row r="342" spans="1:4" x14ac:dyDescent="0.25">
      <c r="A342" s="13">
        <v>41808</v>
      </c>
      <c r="B342" s="12">
        <v>6.75</v>
      </c>
      <c r="C342" s="12">
        <v>12.45</v>
      </c>
      <c r="D342" s="12">
        <v>0.3</v>
      </c>
    </row>
    <row r="343" spans="1:4" x14ac:dyDescent="0.25">
      <c r="A343" s="13">
        <v>41809</v>
      </c>
      <c r="B343" s="12">
        <v>3.15</v>
      </c>
      <c r="C343" s="12">
        <v>14.4</v>
      </c>
      <c r="D343" s="12">
        <v>0</v>
      </c>
    </row>
    <row r="344" spans="1:4" x14ac:dyDescent="0.25">
      <c r="A344" s="13">
        <v>41810</v>
      </c>
      <c r="B344" s="12">
        <v>11.85</v>
      </c>
      <c r="C344" s="12">
        <v>21.25</v>
      </c>
      <c r="D344" s="12">
        <v>2.9</v>
      </c>
    </row>
    <row r="345" spans="1:4" x14ac:dyDescent="0.25">
      <c r="A345" s="13">
        <v>41811</v>
      </c>
      <c r="B345" s="12">
        <v>4.4000000000000004</v>
      </c>
      <c r="C345" s="12">
        <v>13</v>
      </c>
      <c r="D345" s="12">
        <v>0.2</v>
      </c>
    </row>
    <row r="346" spans="1:4" x14ac:dyDescent="0.25">
      <c r="A346" s="13">
        <v>41812</v>
      </c>
      <c r="B346" s="12">
        <v>6.5400000000000009</v>
      </c>
      <c r="C346" s="12">
        <v>16.940000000000005</v>
      </c>
      <c r="D346" s="12">
        <v>1.1200000000000001</v>
      </c>
    </row>
    <row r="347" spans="1:4" x14ac:dyDescent="0.25">
      <c r="A347" s="13">
        <v>41821</v>
      </c>
      <c r="B347" s="12">
        <v>-0.3</v>
      </c>
      <c r="C347" s="12">
        <v>7.9</v>
      </c>
      <c r="D347" s="12">
        <v>0</v>
      </c>
    </row>
    <row r="348" spans="1:4" x14ac:dyDescent="0.25">
      <c r="A348" s="13">
        <v>41822</v>
      </c>
      <c r="B348" s="12">
        <v>0.15000000000000002</v>
      </c>
      <c r="C348" s="12">
        <v>12.65</v>
      </c>
      <c r="D348" s="12">
        <v>0</v>
      </c>
    </row>
    <row r="349" spans="1:4" x14ac:dyDescent="0.25">
      <c r="A349" s="13">
        <v>41823</v>
      </c>
      <c r="B349" s="12">
        <v>1.3400000000000003</v>
      </c>
      <c r="C349" s="12">
        <v>15.9</v>
      </c>
      <c r="D349" s="12">
        <v>0.04</v>
      </c>
    </row>
    <row r="350" spans="1:4" x14ac:dyDescent="0.25">
      <c r="A350" s="13">
        <v>41827</v>
      </c>
      <c r="B350" s="12">
        <v>4.4000000000000004</v>
      </c>
      <c r="C350" s="12">
        <v>14.5</v>
      </c>
      <c r="D350" s="12">
        <v>0.8</v>
      </c>
    </row>
    <row r="351" spans="1:4" x14ac:dyDescent="0.25">
      <c r="A351" s="13">
        <v>41828</v>
      </c>
      <c r="B351" s="12">
        <v>1.9</v>
      </c>
      <c r="C351" s="12">
        <v>17.600000000000001</v>
      </c>
      <c r="D351" s="12">
        <v>0</v>
      </c>
    </row>
    <row r="352" spans="1:4" x14ac:dyDescent="0.25">
      <c r="A352" s="13">
        <v>41834</v>
      </c>
      <c r="B352" s="12">
        <v>-1.1499999999999999</v>
      </c>
      <c r="C352" s="12">
        <v>12</v>
      </c>
      <c r="D352" s="12">
        <v>0.1</v>
      </c>
    </row>
    <row r="353" spans="1:4" x14ac:dyDescent="0.25">
      <c r="A353" s="13">
        <v>41835</v>
      </c>
      <c r="B353" s="12">
        <v>6.9</v>
      </c>
      <c r="C353" s="12">
        <v>13.95</v>
      </c>
      <c r="D353" s="12">
        <v>0.5</v>
      </c>
    </row>
    <row r="354" spans="1:4" x14ac:dyDescent="0.25">
      <c r="A354" s="13">
        <v>41836</v>
      </c>
      <c r="B354" s="12">
        <v>11.2</v>
      </c>
      <c r="C354" s="12">
        <v>22</v>
      </c>
      <c r="D354" s="12">
        <v>0.8</v>
      </c>
    </row>
    <row r="355" spans="1:4" x14ac:dyDescent="0.25">
      <c r="A355" s="13">
        <v>41839</v>
      </c>
      <c r="B355" s="12">
        <v>-0.8</v>
      </c>
      <c r="C355" s="12">
        <v>14.1</v>
      </c>
      <c r="D355" s="12">
        <v>0</v>
      </c>
    </row>
    <row r="356" spans="1:4" x14ac:dyDescent="0.25">
      <c r="A356" s="13">
        <v>41840</v>
      </c>
      <c r="B356" s="12">
        <v>1.1666666666666667</v>
      </c>
      <c r="C356" s="12">
        <v>13.566666666666668</v>
      </c>
      <c r="D356" s="12">
        <v>6.6666666666666666E-2</v>
      </c>
    </row>
    <row r="357" spans="1:4" x14ac:dyDescent="0.25">
      <c r="A357" s="13">
        <v>41841</v>
      </c>
      <c r="B357" s="12">
        <v>2.4000000000000004</v>
      </c>
      <c r="C357" s="12">
        <v>13.62</v>
      </c>
      <c r="D357" s="12">
        <v>0.04</v>
      </c>
    </row>
    <row r="358" spans="1:4" x14ac:dyDescent="0.25">
      <c r="A358" s="13">
        <v>41842</v>
      </c>
      <c r="B358" s="12">
        <v>-0.95</v>
      </c>
      <c r="C358" s="12">
        <v>14.225</v>
      </c>
      <c r="D358" s="12">
        <v>0.05</v>
      </c>
    </row>
    <row r="359" spans="1:4" x14ac:dyDescent="0.25">
      <c r="A359" s="13">
        <v>41843</v>
      </c>
      <c r="B359" s="12">
        <v>9.9999999999999936E-2</v>
      </c>
      <c r="C359" s="12">
        <v>14.166666666666666</v>
      </c>
      <c r="D359" s="12">
        <v>0</v>
      </c>
    </row>
    <row r="360" spans="1:4" x14ac:dyDescent="0.25">
      <c r="A360" s="13">
        <v>41844</v>
      </c>
      <c r="B360" s="12">
        <v>1.05</v>
      </c>
      <c r="C360" s="12">
        <v>13.350000000000001</v>
      </c>
      <c r="D360" s="12">
        <v>0</v>
      </c>
    </row>
    <row r="361" spans="1:4" x14ac:dyDescent="0.25">
      <c r="A361" s="13">
        <v>41845</v>
      </c>
      <c r="B361" s="12">
        <v>3.1</v>
      </c>
      <c r="C361" s="12">
        <v>14.3</v>
      </c>
      <c r="D361" s="12">
        <v>0</v>
      </c>
    </row>
    <row r="362" spans="1:4" x14ac:dyDescent="0.25">
      <c r="A362" s="13">
        <v>41847</v>
      </c>
      <c r="B362" s="12">
        <v>5.05</v>
      </c>
      <c r="C362" s="12">
        <v>16.850000000000001</v>
      </c>
      <c r="D362" s="12">
        <v>0.3</v>
      </c>
    </row>
    <row r="363" spans="1:4" x14ac:dyDescent="0.25">
      <c r="A363" s="13">
        <v>41848</v>
      </c>
      <c r="B363" s="12">
        <v>5.5</v>
      </c>
      <c r="C363" s="12">
        <v>17.899999999999999</v>
      </c>
      <c r="D363" s="12">
        <v>0.2</v>
      </c>
    </row>
    <row r="364" spans="1:4" x14ac:dyDescent="0.25">
      <c r="A364" s="13">
        <v>41853</v>
      </c>
      <c r="B364" s="12">
        <v>-1.5</v>
      </c>
      <c r="C364" s="12">
        <v>11.7</v>
      </c>
      <c r="D364" s="12">
        <v>1.6</v>
      </c>
    </row>
    <row r="365" spans="1:4" x14ac:dyDescent="0.25">
      <c r="A365" s="13">
        <v>41854</v>
      </c>
      <c r="B365" s="12">
        <v>-1.7</v>
      </c>
      <c r="C365" s="12">
        <v>12.7</v>
      </c>
      <c r="D365" s="12">
        <v>0.2</v>
      </c>
    </row>
    <row r="366" spans="1:4" x14ac:dyDescent="0.25">
      <c r="A366" s="13">
        <v>41855</v>
      </c>
      <c r="B366" s="12">
        <v>-1.8</v>
      </c>
      <c r="C366" s="12">
        <v>14</v>
      </c>
      <c r="D366" s="12">
        <v>0</v>
      </c>
    </row>
    <row r="367" spans="1:4" x14ac:dyDescent="0.25">
      <c r="A367" s="13">
        <v>41857</v>
      </c>
      <c r="B367" s="12">
        <v>0.1</v>
      </c>
      <c r="C367" s="12">
        <v>10.5</v>
      </c>
      <c r="D367" s="12">
        <v>0.2</v>
      </c>
    </row>
    <row r="368" spans="1:4" x14ac:dyDescent="0.25">
      <c r="A368" s="13">
        <v>41859</v>
      </c>
      <c r="B368" s="12">
        <v>1.1499999999999999</v>
      </c>
      <c r="C368" s="12">
        <v>13.65</v>
      </c>
      <c r="D368" s="12">
        <v>0</v>
      </c>
    </row>
    <row r="369" spans="1:4" x14ac:dyDescent="0.25">
      <c r="A369" s="13">
        <v>41860</v>
      </c>
      <c r="B369" s="12">
        <v>2.4</v>
      </c>
      <c r="C369" s="12">
        <v>21.3</v>
      </c>
      <c r="D369" s="12">
        <v>0</v>
      </c>
    </row>
    <row r="370" spans="1:4" x14ac:dyDescent="0.25">
      <c r="A370" s="13">
        <v>41864</v>
      </c>
      <c r="B370" s="12">
        <v>-0.7</v>
      </c>
      <c r="C370" s="12">
        <v>15.5</v>
      </c>
      <c r="D370" s="12">
        <v>0</v>
      </c>
    </row>
    <row r="371" spans="1:4" x14ac:dyDescent="0.25">
      <c r="A371" s="13">
        <v>41865</v>
      </c>
      <c r="B371" s="12">
        <v>-0.7</v>
      </c>
      <c r="C371" s="12">
        <v>16.2</v>
      </c>
      <c r="D371" s="12">
        <v>0</v>
      </c>
    </row>
    <row r="372" spans="1:4" x14ac:dyDescent="0.25">
      <c r="A372" s="13">
        <v>41867</v>
      </c>
      <c r="B372" s="12">
        <v>0.9</v>
      </c>
      <c r="C372" s="12">
        <v>15.3</v>
      </c>
      <c r="D372" s="12">
        <v>0</v>
      </c>
    </row>
    <row r="373" spans="1:4" x14ac:dyDescent="0.25">
      <c r="A373" s="13">
        <v>41868</v>
      </c>
      <c r="B373" s="12">
        <v>3</v>
      </c>
      <c r="C373" s="12">
        <v>15.6</v>
      </c>
      <c r="D373" s="12">
        <v>0</v>
      </c>
    </row>
    <row r="374" spans="1:4" x14ac:dyDescent="0.25">
      <c r="A374" s="13">
        <v>41871</v>
      </c>
      <c r="B374" s="12">
        <v>2</v>
      </c>
      <c r="C374" s="12">
        <v>16.3</v>
      </c>
      <c r="D374" s="12">
        <v>0</v>
      </c>
    </row>
    <row r="375" spans="1:4" x14ac:dyDescent="0.25">
      <c r="A375" s="13">
        <v>41872</v>
      </c>
      <c r="B375" s="12">
        <v>0.9</v>
      </c>
      <c r="C375" s="12">
        <v>16.5</v>
      </c>
      <c r="D375" s="12">
        <v>0</v>
      </c>
    </row>
    <row r="376" spans="1:4" x14ac:dyDescent="0.25">
      <c r="A376" s="13">
        <v>41873</v>
      </c>
      <c r="B376" s="12">
        <v>2.6</v>
      </c>
      <c r="C376" s="12">
        <v>18.5</v>
      </c>
      <c r="D376" s="12">
        <v>0</v>
      </c>
    </row>
    <row r="377" spans="1:4" x14ac:dyDescent="0.25">
      <c r="A377" s="13">
        <v>41876</v>
      </c>
      <c r="B377" s="12">
        <v>2.4500000000000002</v>
      </c>
      <c r="C377" s="12">
        <v>17.25</v>
      </c>
      <c r="D377" s="12">
        <v>1.8</v>
      </c>
    </row>
    <row r="378" spans="1:4" x14ac:dyDescent="0.25">
      <c r="A378" s="13">
        <v>41878</v>
      </c>
      <c r="B378" s="12">
        <v>3.5</v>
      </c>
      <c r="C378" s="12">
        <v>19.100000000000001</v>
      </c>
      <c r="D378" s="12">
        <v>0</v>
      </c>
    </row>
    <row r="379" spans="1:4" x14ac:dyDescent="0.25">
      <c r="A379" s="13">
        <v>41882</v>
      </c>
      <c r="B379" s="12">
        <v>9.4</v>
      </c>
      <c r="C379" s="12">
        <v>22.5</v>
      </c>
      <c r="D379" s="12">
        <v>0</v>
      </c>
    </row>
    <row r="380" spans="1:4" x14ac:dyDescent="0.25">
      <c r="A380" s="13">
        <v>41981</v>
      </c>
      <c r="B380" s="12">
        <v>25.3</v>
      </c>
      <c r="C380" s="12">
        <v>38</v>
      </c>
      <c r="D380" s="12">
        <v>0</v>
      </c>
    </row>
    <row r="381" spans="1:4" x14ac:dyDescent="0.25">
      <c r="A381" s="13">
        <v>42001</v>
      </c>
      <c r="B381" s="12">
        <v>19.600000000000001</v>
      </c>
      <c r="C381" s="12">
        <v>27</v>
      </c>
      <c r="D381" s="12">
        <v>22.4</v>
      </c>
    </row>
    <row r="382" spans="1:4" x14ac:dyDescent="0.25">
      <c r="A382" s="13">
        <v>42111</v>
      </c>
      <c r="B382" s="12">
        <v>14.75</v>
      </c>
      <c r="C382" s="12">
        <v>19.299999999999997</v>
      </c>
      <c r="D382" s="12">
        <v>2.9499999999999997</v>
      </c>
    </row>
    <row r="383" spans="1:4" x14ac:dyDescent="0.25">
      <c r="A383" s="13">
        <v>42114</v>
      </c>
      <c r="B383" s="12">
        <v>-0.7</v>
      </c>
      <c r="C383" s="12">
        <v>17.2</v>
      </c>
      <c r="D383" s="12">
        <v>0</v>
      </c>
    </row>
    <row r="384" spans="1:4" x14ac:dyDescent="0.25">
      <c r="A384" s="13">
        <v>42123</v>
      </c>
      <c r="B384" s="12">
        <v>1.4</v>
      </c>
      <c r="C384" s="12">
        <v>18.8</v>
      </c>
      <c r="D384" s="12">
        <v>0</v>
      </c>
    </row>
    <row r="385" spans="1:4" x14ac:dyDescent="0.25">
      <c r="A385" s="13">
        <v>42126</v>
      </c>
      <c r="B385" s="12">
        <v>7.7</v>
      </c>
      <c r="C385" s="12">
        <v>20.7</v>
      </c>
      <c r="D385" s="12">
        <v>0</v>
      </c>
    </row>
    <row r="386" spans="1:4" x14ac:dyDescent="0.25">
      <c r="A386" s="13">
        <v>42128</v>
      </c>
      <c r="B386" s="12">
        <v>15.9</v>
      </c>
      <c r="C386" s="12">
        <v>23</v>
      </c>
      <c r="D386" s="12">
        <v>0</v>
      </c>
    </row>
    <row r="387" spans="1:4" x14ac:dyDescent="0.25">
      <c r="A387" s="13">
        <v>42139</v>
      </c>
      <c r="B387" s="12">
        <v>2.2999999999999998</v>
      </c>
      <c r="C387" s="12">
        <v>17.8</v>
      </c>
      <c r="D387" s="12">
        <v>0</v>
      </c>
    </row>
    <row r="388" spans="1:4" x14ac:dyDescent="0.25">
      <c r="A388" s="13">
        <v>42141</v>
      </c>
      <c r="B388" s="12">
        <v>4.2333333333333334</v>
      </c>
      <c r="C388" s="12">
        <v>19.8</v>
      </c>
      <c r="D388" s="12">
        <v>0</v>
      </c>
    </row>
    <row r="389" spans="1:4" x14ac:dyDescent="0.25">
      <c r="A389" s="13">
        <v>42142</v>
      </c>
      <c r="B389" s="12">
        <v>5.1999999999999993</v>
      </c>
      <c r="C389" s="12">
        <v>18.5</v>
      </c>
      <c r="D389" s="12">
        <v>0</v>
      </c>
    </row>
    <row r="390" spans="1:4" x14ac:dyDescent="0.25">
      <c r="A390" s="13">
        <v>42143</v>
      </c>
      <c r="B390" s="12">
        <v>15.9</v>
      </c>
      <c r="C390" s="12">
        <v>22.7</v>
      </c>
      <c r="D390" s="12">
        <v>0.8</v>
      </c>
    </row>
    <row r="391" spans="1:4" x14ac:dyDescent="0.25">
      <c r="A391" s="13">
        <v>42147</v>
      </c>
      <c r="B391" s="12">
        <v>-0.30000000000000004</v>
      </c>
      <c r="C391" s="12">
        <v>15.65</v>
      </c>
      <c r="D391" s="12">
        <v>0</v>
      </c>
    </row>
    <row r="392" spans="1:4" x14ac:dyDescent="0.25">
      <c r="A392" s="13">
        <v>42148</v>
      </c>
      <c r="B392" s="12">
        <v>1.7249999999999999</v>
      </c>
      <c r="C392" s="12">
        <v>17.05</v>
      </c>
      <c r="D392" s="12">
        <v>0.05</v>
      </c>
    </row>
    <row r="393" spans="1:4" x14ac:dyDescent="0.25">
      <c r="A393" s="13">
        <v>42149</v>
      </c>
      <c r="B393" s="12">
        <v>5.0250000000000004</v>
      </c>
      <c r="C393" s="12">
        <v>16.225000000000001</v>
      </c>
      <c r="D393" s="12">
        <v>0</v>
      </c>
    </row>
    <row r="394" spans="1:4" x14ac:dyDescent="0.25">
      <c r="A394" s="13">
        <v>42150</v>
      </c>
      <c r="B394" s="12">
        <v>3.8</v>
      </c>
      <c r="C394" s="12">
        <v>16.419999999999998</v>
      </c>
      <c r="D394" s="12">
        <v>0.12000000000000002</v>
      </c>
    </row>
    <row r="395" spans="1:4" x14ac:dyDescent="0.25">
      <c r="A395" s="13">
        <v>42151</v>
      </c>
      <c r="B395" s="12">
        <v>4.4000000000000004</v>
      </c>
      <c r="C395" s="12">
        <v>18.45</v>
      </c>
      <c r="D395" s="12">
        <v>0</v>
      </c>
    </row>
    <row r="396" spans="1:4" x14ac:dyDescent="0.25">
      <c r="A396" s="13">
        <v>42152</v>
      </c>
      <c r="B396" s="12">
        <v>7.7</v>
      </c>
      <c r="C396" s="12">
        <v>20</v>
      </c>
      <c r="D396" s="12">
        <v>0</v>
      </c>
    </row>
    <row r="397" spans="1:4" x14ac:dyDescent="0.25">
      <c r="A397" s="13">
        <v>42154</v>
      </c>
      <c r="B397" s="12">
        <v>5.5500000000000007</v>
      </c>
      <c r="C397" s="12">
        <v>17.149999999999999</v>
      </c>
      <c r="D397" s="12">
        <v>0</v>
      </c>
    </row>
    <row r="398" spans="1:4" x14ac:dyDescent="0.25">
      <c r="A398" s="13">
        <v>42157</v>
      </c>
      <c r="B398" s="12">
        <v>-1.4</v>
      </c>
      <c r="C398" s="12">
        <v>12.5</v>
      </c>
      <c r="D398" s="12">
        <v>0</v>
      </c>
    </row>
    <row r="399" spans="1:4" x14ac:dyDescent="0.25">
      <c r="A399" s="13">
        <v>42158</v>
      </c>
      <c r="B399" s="12">
        <v>2.1999999999999997</v>
      </c>
      <c r="C399" s="12">
        <v>13.266666666666666</v>
      </c>
      <c r="D399" s="12">
        <v>0.19999999999999998</v>
      </c>
    </row>
    <row r="400" spans="1:4" x14ac:dyDescent="0.25">
      <c r="A400" s="13">
        <v>42159</v>
      </c>
      <c r="B400" s="12">
        <v>-2.4</v>
      </c>
      <c r="C400" s="12">
        <v>10.199999999999999</v>
      </c>
      <c r="D400" s="12">
        <v>0</v>
      </c>
    </row>
    <row r="401" spans="1:4" x14ac:dyDescent="0.25">
      <c r="A401" s="13">
        <v>42160</v>
      </c>
      <c r="B401" s="12">
        <v>-1.5</v>
      </c>
      <c r="C401" s="12">
        <v>13.2</v>
      </c>
      <c r="D401" s="12">
        <v>0</v>
      </c>
    </row>
    <row r="402" spans="1:4" x14ac:dyDescent="0.25">
      <c r="A402" s="13">
        <v>42161</v>
      </c>
      <c r="B402" s="12">
        <v>1.95</v>
      </c>
      <c r="C402" s="12">
        <v>16.7</v>
      </c>
      <c r="D402" s="12">
        <v>0.1</v>
      </c>
    </row>
    <row r="403" spans="1:4" x14ac:dyDescent="0.25">
      <c r="A403" s="13">
        <v>42162</v>
      </c>
      <c r="B403" s="12">
        <v>2.4500000000000002</v>
      </c>
      <c r="C403" s="12">
        <v>15.45</v>
      </c>
      <c r="D403" s="12">
        <v>0</v>
      </c>
    </row>
    <row r="404" spans="1:4" x14ac:dyDescent="0.25">
      <c r="A404" s="13">
        <v>42166</v>
      </c>
      <c r="B404" s="12">
        <v>5.7666666666666666</v>
      </c>
      <c r="C404" s="12">
        <v>16.933333333333334</v>
      </c>
      <c r="D404" s="12">
        <v>6.6666666666666666E-2</v>
      </c>
    </row>
    <row r="405" spans="1:4" x14ac:dyDescent="0.25">
      <c r="A405" s="13">
        <v>42167</v>
      </c>
      <c r="B405" s="12">
        <v>-1.1000000000000001</v>
      </c>
      <c r="C405" s="12">
        <v>14.175000000000001</v>
      </c>
      <c r="D405" s="12">
        <v>0.05</v>
      </c>
    </row>
    <row r="406" spans="1:4" x14ac:dyDescent="0.25">
      <c r="A406" s="13">
        <v>42168</v>
      </c>
      <c r="B406" s="12">
        <v>0.3</v>
      </c>
      <c r="C406" s="12">
        <v>15.3</v>
      </c>
      <c r="D406" s="12">
        <v>0</v>
      </c>
    </row>
    <row r="407" spans="1:4" x14ac:dyDescent="0.25">
      <c r="A407" s="13">
        <v>42169</v>
      </c>
      <c r="B407" s="12">
        <v>3.2</v>
      </c>
      <c r="C407" s="12">
        <v>16.18</v>
      </c>
      <c r="D407" s="12">
        <v>0</v>
      </c>
    </row>
    <row r="408" spans="1:4" x14ac:dyDescent="0.25">
      <c r="A408" s="13">
        <v>42170</v>
      </c>
      <c r="B408" s="12">
        <v>4.6333333333333329</v>
      </c>
      <c r="C408" s="12">
        <v>15.733333333333334</v>
      </c>
      <c r="D408" s="12">
        <v>2.5333333333333337</v>
      </c>
    </row>
    <row r="409" spans="1:4" x14ac:dyDescent="0.25">
      <c r="A409" s="13">
        <v>42171</v>
      </c>
      <c r="B409" s="12">
        <v>5.65</v>
      </c>
      <c r="C409" s="12">
        <v>14.25</v>
      </c>
      <c r="D409" s="12">
        <v>10.799999999999999</v>
      </c>
    </row>
    <row r="410" spans="1:4" x14ac:dyDescent="0.25">
      <c r="A410" s="13">
        <v>42172</v>
      </c>
      <c r="B410" s="12">
        <v>12.4</v>
      </c>
      <c r="C410" s="12">
        <v>15.2</v>
      </c>
      <c r="D410" s="12">
        <v>15</v>
      </c>
    </row>
    <row r="411" spans="1:4" x14ac:dyDescent="0.25">
      <c r="A411" s="13">
        <v>42173</v>
      </c>
      <c r="B411" s="12">
        <v>9.9</v>
      </c>
      <c r="C411" s="12">
        <v>11.1</v>
      </c>
      <c r="D411" s="12">
        <v>22.4</v>
      </c>
    </row>
    <row r="412" spans="1:4" x14ac:dyDescent="0.25">
      <c r="A412" s="13">
        <v>42175</v>
      </c>
      <c r="B412" s="12">
        <v>-2.9</v>
      </c>
      <c r="C412" s="12">
        <v>10</v>
      </c>
      <c r="D412" s="12">
        <v>0.3</v>
      </c>
    </row>
    <row r="413" spans="1:4" x14ac:dyDescent="0.25">
      <c r="A413" s="13">
        <v>42176</v>
      </c>
      <c r="B413" s="12">
        <v>0.3</v>
      </c>
      <c r="C413" s="12">
        <v>13.066666666666668</v>
      </c>
      <c r="D413" s="12">
        <v>6.6666666666666666E-2</v>
      </c>
    </row>
    <row r="414" spans="1:4" x14ac:dyDescent="0.25">
      <c r="A414" s="13">
        <v>42177</v>
      </c>
      <c r="B414" s="12">
        <v>2.333333333333333</v>
      </c>
      <c r="C414" s="12">
        <v>14.933333333333332</v>
      </c>
      <c r="D414" s="12">
        <v>6.6666666666666666E-2</v>
      </c>
    </row>
    <row r="415" spans="1:4" x14ac:dyDescent="0.25">
      <c r="A415" s="13">
        <v>42178</v>
      </c>
      <c r="B415" s="12">
        <v>3.2</v>
      </c>
      <c r="C415" s="12">
        <v>18.200000000000003</v>
      </c>
      <c r="D415" s="12">
        <v>0.1</v>
      </c>
    </row>
    <row r="416" spans="1:4" x14ac:dyDescent="0.25">
      <c r="A416" s="13">
        <v>42179</v>
      </c>
      <c r="B416" s="12">
        <v>6.8</v>
      </c>
      <c r="C416" s="12">
        <v>17.7</v>
      </c>
      <c r="D416" s="12">
        <v>2.4</v>
      </c>
    </row>
    <row r="417" spans="1:4" x14ac:dyDescent="0.25">
      <c r="A417" s="13">
        <v>42181</v>
      </c>
      <c r="B417" s="12">
        <v>1.8</v>
      </c>
      <c r="C417" s="12">
        <v>14.3</v>
      </c>
      <c r="D417" s="12">
        <v>0.2</v>
      </c>
    </row>
    <row r="418" spans="1:4" x14ac:dyDescent="0.25">
      <c r="A418" s="13">
        <v>42182</v>
      </c>
      <c r="B418" s="12">
        <v>3.1999999999999997</v>
      </c>
      <c r="C418" s="12">
        <v>18.566666666666666</v>
      </c>
      <c r="D418" s="12">
        <v>0.26666666666666666</v>
      </c>
    </row>
    <row r="419" spans="1:4" x14ac:dyDescent="0.25">
      <c r="A419" s="13">
        <v>42183</v>
      </c>
      <c r="B419" s="12">
        <v>3.5333333333333332</v>
      </c>
      <c r="C419" s="12">
        <v>17.233333333333334</v>
      </c>
      <c r="D419" s="12">
        <v>0.13333333333333333</v>
      </c>
    </row>
    <row r="420" spans="1:4" x14ac:dyDescent="0.25">
      <c r="A420" s="13">
        <v>42184</v>
      </c>
      <c r="B420" s="12">
        <v>4.2</v>
      </c>
      <c r="C420" s="12">
        <v>15.6</v>
      </c>
      <c r="D420" s="12">
        <v>0</v>
      </c>
    </row>
    <row r="421" spans="1:4" x14ac:dyDescent="0.25">
      <c r="A421" s="13">
        <v>42185</v>
      </c>
      <c r="B421" s="12">
        <v>3.0249999999999999</v>
      </c>
      <c r="C421" s="12">
        <v>13.275</v>
      </c>
      <c r="D421" s="12">
        <v>0.15000000000000002</v>
      </c>
    </row>
    <row r="422" spans="1:4" x14ac:dyDescent="0.25">
      <c r="A422" s="13">
        <v>42189</v>
      </c>
      <c r="B422" s="12">
        <v>0.44999999999999996</v>
      </c>
      <c r="C422" s="12">
        <v>16.100000000000001</v>
      </c>
      <c r="D422" s="12">
        <v>0</v>
      </c>
    </row>
    <row r="423" spans="1:4" x14ac:dyDescent="0.25">
      <c r="A423" s="13">
        <v>42190</v>
      </c>
      <c r="B423" s="12">
        <v>1.2</v>
      </c>
      <c r="C423" s="12">
        <v>14.24</v>
      </c>
      <c r="D423" s="12">
        <v>0.27999999999999997</v>
      </c>
    </row>
    <row r="424" spans="1:4" x14ac:dyDescent="0.25">
      <c r="A424" s="13">
        <v>42193</v>
      </c>
      <c r="B424" s="12">
        <v>-1</v>
      </c>
      <c r="C424" s="12">
        <v>12.55</v>
      </c>
      <c r="D424" s="12">
        <v>0</v>
      </c>
    </row>
    <row r="425" spans="1:4" x14ac:dyDescent="0.25">
      <c r="A425" s="13">
        <v>42197</v>
      </c>
      <c r="B425" s="12">
        <v>2.2000000000000002</v>
      </c>
      <c r="C425" s="12">
        <v>13.9</v>
      </c>
      <c r="D425" s="12">
        <v>0</v>
      </c>
    </row>
    <row r="426" spans="1:4" x14ac:dyDescent="0.25">
      <c r="A426" s="13">
        <v>42199</v>
      </c>
      <c r="B426" s="12">
        <v>-0.3</v>
      </c>
      <c r="C426" s="12">
        <v>9.8000000000000007</v>
      </c>
      <c r="D426" s="12">
        <v>0</v>
      </c>
    </row>
    <row r="427" spans="1:4" x14ac:dyDescent="0.25">
      <c r="A427" s="13">
        <v>42200</v>
      </c>
      <c r="B427" s="12">
        <v>2.6500000000000004</v>
      </c>
      <c r="C427" s="12">
        <v>17</v>
      </c>
      <c r="D427" s="12">
        <v>0</v>
      </c>
    </row>
    <row r="428" spans="1:4" x14ac:dyDescent="0.25">
      <c r="A428" s="13">
        <v>42204</v>
      </c>
      <c r="B428" s="12">
        <v>-1.5</v>
      </c>
      <c r="C428" s="12">
        <v>13</v>
      </c>
      <c r="D428" s="12">
        <v>0</v>
      </c>
    </row>
    <row r="429" spans="1:4" x14ac:dyDescent="0.25">
      <c r="A429" s="13">
        <v>42205</v>
      </c>
      <c r="B429" s="12">
        <v>0.53333333333333321</v>
      </c>
      <c r="C429" s="12">
        <v>14.1</v>
      </c>
      <c r="D429" s="12">
        <v>0</v>
      </c>
    </row>
    <row r="430" spans="1:4" x14ac:dyDescent="0.25">
      <c r="A430" s="13">
        <v>42207</v>
      </c>
      <c r="B430" s="12">
        <v>6.2</v>
      </c>
      <c r="C430" s="12">
        <v>14.9</v>
      </c>
      <c r="D430" s="12">
        <v>0</v>
      </c>
    </row>
    <row r="431" spans="1:4" x14ac:dyDescent="0.25">
      <c r="A431" s="13">
        <v>42208</v>
      </c>
      <c r="B431" s="12">
        <v>6.833333333333333</v>
      </c>
      <c r="C431" s="12">
        <v>15.133333333333331</v>
      </c>
      <c r="D431" s="12">
        <v>3.5333333333333332</v>
      </c>
    </row>
    <row r="432" spans="1:4" x14ac:dyDescent="0.25">
      <c r="A432" s="13">
        <v>42214</v>
      </c>
      <c r="B432" s="12">
        <v>2.5</v>
      </c>
      <c r="C432" s="12">
        <v>17.600000000000001</v>
      </c>
      <c r="D432" s="12">
        <v>0</v>
      </c>
    </row>
    <row r="433" spans="1:4" x14ac:dyDescent="0.25">
      <c r="A433" s="13">
        <v>42222</v>
      </c>
      <c r="B433" s="12">
        <v>-2.7</v>
      </c>
      <c r="C433" s="12">
        <v>13.4</v>
      </c>
      <c r="D433" s="12">
        <v>0</v>
      </c>
    </row>
    <row r="434" spans="1:4" x14ac:dyDescent="0.25">
      <c r="A434" s="13">
        <v>42223</v>
      </c>
      <c r="B434" s="12">
        <v>-2.2000000000000002</v>
      </c>
      <c r="C434" s="12">
        <v>14.3</v>
      </c>
      <c r="D434" s="12">
        <v>0.2</v>
      </c>
    </row>
    <row r="435" spans="1:4" x14ac:dyDescent="0.25">
      <c r="A435" s="13">
        <v>42224</v>
      </c>
      <c r="B435" s="12">
        <v>7.1</v>
      </c>
      <c r="C435" s="12">
        <v>12.7</v>
      </c>
      <c r="D435" s="12">
        <v>0</v>
      </c>
    </row>
    <row r="436" spans="1:4" x14ac:dyDescent="0.25">
      <c r="A436" s="13">
        <v>42225</v>
      </c>
      <c r="B436" s="12">
        <v>0.8</v>
      </c>
      <c r="C436" s="12">
        <v>11</v>
      </c>
      <c r="D436" s="12">
        <v>0</v>
      </c>
    </row>
    <row r="437" spans="1:4" x14ac:dyDescent="0.25">
      <c r="A437" s="13">
        <v>42230</v>
      </c>
      <c r="B437" s="12">
        <v>4.2</v>
      </c>
      <c r="C437" s="12">
        <v>12.8</v>
      </c>
      <c r="D437" s="12">
        <v>0</v>
      </c>
    </row>
    <row r="438" spans="1:4" x14ac:dyDescent="0.25">
      <c r="A438" s="13">
        <v>42231</v>
      </c>
      <c r="B438" s="12">
        <v>2</v>
      </c>
      <c r="C438" s="12">
        <v>15.8</v>
      </c>
      <c r="D438" s="12">
        <v>0</v>
      </c>
    </row>
    <row r="439" spans="1:4" x14ac:dyDescent="0.25">
      <c r="A439" s="13">
        <v>42234</v>
      </c>
      <c r="B439" s="12">
        <v>8.8000000000000007</v>
      </c>
      <c r="C439" s="12">
        <v>14.3</v>
      </c>
      <c r="D439" s="12">
        <v>0.4</v>
      </c>
    </row>
    <row r="440" spans="1:4" x14ac:dyDescent="0.25">
      <c r="A440" s="13">
        <v>42236</v>
      </c>
      <c r="B440" s="12">
        <v>-0.7</v>
      </c>
      <c r="C440" s="12">
        <v>11.2</v>
      </c>
      <c r="D440" s="12">
        <v>0</v>
      </c>
    </row>
    <row r="441" spans="1:4" x14ac:dyDescent="0.25">
      <c r="A441" s="13">
        <v>42239</v>
      </c>
      <c r="B441" s="12">
        <v>8.9</v>
      </c>
      <c r="C441" s="12">
        <v>17.7</v>
      </c>
      <c r="D441" s="12">
        <v>0.8</v>
      </c>
    </row>
    <row r="442" spans="1:4" x14ac:dyDescent="0.25">
      <c r="A442" s="13">
        <v>42242</v>
      </c>
      <c r="B442" s="12">
        <v>8</v>
      </c>
      <c r="C442" s="12">
        <v>16.7</v>
      </c>
      <c r="D442" s="12">
        <v>0</v>
      </c>
    </row>
    <row r="443" spans="1:4" x14ac:dyDescent="0.25">
      <c r="A443" s="13">
        <v>42248</v>
      </c>
      <c r="B443" s="12">
        <v>4.5999999999999996</v>
      </c>
      <c r="C443" s="12">
        <v>20.6</v>
      </c>
      <c r="D443" s="12">
        <v>0</v>
      </c>
    </row>
    <row r="444" spans="1:4" x14ac:dyDescent="0.25">
      <c r="A444" s="13">
        <v>42282</v>
      </c>
      <c r="B444" s="12">
        <v>8.6</v>
      </c>
      <c r="C444" s="12">
        <v>36.6</v>
      </c>
      <c r="D444" s="12">
        <v>0</v>
      </c>
    </row>
    <row r="445" spans="1:4" x14ac:dyDescent="0.25">
      <c r="A445" s="13">
        <v>42327</v>
      </c>
      <c r="B445" s="12">
        <v>16.600000000000001</v>
      </c>
      <c r="C445" s="12">
        <v>39</v>
      </c>
      <c r="D445" s="12">
        <v>0</v>
      </c>
    </row>
    <row r="446" spans="1:4" x14ac:dyDescent="0.25">
      <c r="A446" s="13">
        <v>42823</v>
      </c>
      <c r="B446" s="12">
        <v>20</v>
      </c>
      <c r="C446" s="12">
        <v>33.4</v>
      </c>
      <c r="D446" s="12">
        <v>0</v>
      </c>
    </row>
    <row r="447" spans="1:4" x14ac:dyDescent="0.25">
      <c r="A447" s="13">
        <v>42847</v>
      </c>
      <c r="B447" s="12">
        <v>15.233333333333334</v>
      </c>
      <c r="C447" s="12">
        <v>24</v>
      </c>
      <c r="D447" s="12">
        <v>0</v>
      </c>
    </row>
    <row r="448" spans="1:4" x14ac:dyDescent="0.25">
      <c r="A448" s="13">
        <v>42848</v>
      </c>
      <c r="B448" s="12">
        <v>11.2</v>
      </c>
      <c r="C448" s="12">
        <v>23.8</v>
      </c>
      <c r="D448" s="12">
        <v>0.6</v>
      </c>
    </row>
    <row r="449" spans="1:4" x14ac:dyDescent="0.25">
      <c r="A449" s="13">
        <v>42849</v>
      </c>
      <c r="B449" s="12">
        <v>12</v>
      </c>
      <c r="C449" s="12">
        <v>15.3</v>
      </c>
      <c r="D449" s="12">
        <v>0.2</v>
      </c>
    </row>
    <row r="450" spans="1:4" x14ac:dyDescent="0.25">
      <c r="A450" s="13">
        <v>42854</v>
      </c>
      <c r="B450" s="12">
        <v>13.5</v>
      </c>
      <c r="C450" s="12">
        <v>17.600000000000001</v>
      </c>
      <c r="D450" s="12">
        <v>2.8</v>
      </c>
    </row>
    <row r="451" spans="1:4" x14ac:dyDescent="0.25">
      <c r="A451" s="13">
        <v>42858</v>
      </c>
      <c r="B451" s="12">
        <v>-0.8</v>
      </c>
      <c r="C451" s="12">
        <v>16.2</v>
      </c>
      <c r="D451" s="12">
        <v>0</v>
      </c>
    </row>
    <row r="452" spans="1:4" x14ac:dyDescent="0.25">
      <c r="A452" s="13">
        <v>42859</v>
      </c>
      <c r="B452" s="12">
        <v>9.3000000000000007</v>
      </c>
      <c r="C452" s="12">
        <v>17.75</v>
      </c>
      <c r="D452" s="12">
        <v>0</v>
      </c>
    </row>
    <row r="453" spans="1:4" x14ac:dyDescent="0.25">
      <c r="A453" s="13">
        <v>42864</v>
      </c>
      <c r="B453" s="12">
        <v>2.7</v>
      </c>
      <c r="C453" s="12">
        <v>18.100000000000001</v>
      </c>
      <c r="D453" s="12">
        <v>0</v>
      </c>
    </row>
    <row r="454" spans="1:4" x14ac:dyDescent="0.25">
      <c r="A454" s="13">
        <v>42865</v>
      </c>
      <c r="B454" s="12">
        <v>7</v>
      </c>
      <c r="C454" s="12">
        <v>21.9</v>
      </c>
      <c r="D454" s="12">
        <v>0</v>
      </c>
    </row>
    <row r="455" spans="1:4" x14ac:dyDescent="0.25">
      <c r="A455" s="13">
        <v>42866</v>
      </c>
      <c r="B455" s="12">
        <v>4.5199999999999996</v>
      </c>
      <c r="C455" s="12">
        <v>19.560000000000002</v>
      </c>
      <c r="D455" s="12">
        <v>0.04</v>
      </c>
    </row>
    <row r="456" spans="1:4" x14ac:dyDescent="0.25">
      <c r="A456" s="13">
        <v>42867</v>
      </c>
      <c r="B456" s="12">
        <v>6.8</v>
      </c>
      <c r="C456" s="12">
        <v>18.649999999999999</v>
      </c>
      <c r="D456" s="12">
        <v>0</v>
      </c>
    </row>
    <row r="457" spans="1:4" x14ac:dyDescent="0.25">
      <c r="A457" s="13">
        <v>42870</v>
      </c>
      <c r="B457" s="12">
        <v>3.3</v>
      </c>
      <c r="C457" s="12">
        <v>15.3</v>
      </c>
      <c r="D457" s="12">
        <v>0.2</v>
      </c>
    </row>
    <row r="458" spans="1:4" x14ac:dyDescent="0.25">
      <c r="A458" s="13">
        <v>42871</v>
      </c>
      <c r="B458" s="12">
        <v>2.9333333333333336</v>
      </c>
      <c r="C458" s="12">
        <v>17.600000000000001</v>
      </c>
      <c r="D458" s="12">
        <v>0</v>
      </c>
    </row>
    <row r="459" spans="1:4" x14ac:dyDescent="0.25">
      <c r="A459" s="13">
        <v>42872</v>
      </c>
      <c r="B459" s="12">
        <v>3.3000000000000003</v>
      </c>
      <c r="C459" s="12">
        <v>15.850000000000001</v>
      </c>
      <c r="D459" s="12">
        <v>0</v>
      </c>
    </row>
    <row r="460" spans="1:4" x14ac:dyDescent="0.25">
      <c r="A460" s="13">
        <v>42874</v>
      </c>
      <c r="B460" s="12">
        <v>14.649999999999999</v>
      </c>
      <c r="C460" s="12">
        <v>18.899999999999999</v>
      </c>
      <c r="D460" s="12">
        <v>5.5</v>
      </c>
    </row>
    <row r="461" spans="1:4" x14ac:dyDescent="0.25">
      <c r="A461" s="13">
        <v>42875</v>
      </c>
      <c r="B461" s="12">
        <v>15.6</v>
      </c>
      <c r="C461" s="12">
        <v>23.333333333333332</v>
      </c>
      <c r="D461" s="12">
        <v>6.8666666666666671</v>
      </c>
    </row>
    <row r="462" spans="1:4" x14ac:dyDescent="0.25">
      <c r="A462" s="13">
        <v>42876</v>
      </c>
      <c r="B462" s="12">
        <v>8.0500000000000007</v>
      </c>
      <c r="C462" s="12">
        <v>20.45</v>
      </c>
      <c r="D462" s="12">
        <v>0.1</v>
      </c>
    </row>
    <row r="463" spans="1:4" x14ac:dyDescent="0.25">
      <c r="A463" s="13">
        <v>42877</v>
      </c>
      <c r="B463" s="12">
        <v>4.8</v>
      </c>
      <c r="C463" s="12">
        <v>19.8</v>
      </c>
      <c r="D463" s="12">
        <v>0</v>
      </c>
    </row>
    <row r="464" spans="1:4" x14ac:dyDescent="0.25">
      <c r="A464" s="13">
        <v>42880</v>
      </c>
      <c r="B464" s="12">
        <v>6.1999999999999993</v>
      </c>
      <c r="C464" s="12">
        <v>20.45</v>
      </c>
      <c r="D464" s="12">
        <v>0</v>
      </c>
    </row>
    <row r="465" spans="1:4" x14ac:dyDescent="0.25">
      <c r="A465" s="13">
        <v>42881</v>
      </c>
      <c r="B465" s="12">
        <v>8.6999999999999993</v>
      </c>
      <c r="C465" s="12">
        <v>15.6</v>
      </c>
      <c r="D465" s="12">
        <v>0</v>
      </c>
    </row>
    <row r="466" spans="1:4" x14ac:dyDescent="0.25">
      <c r="A466" s="13">
        <v>42886</v>
      </c>
      <c r="B466" s="12">
        <v>-0.95</v>
      </c>
      <c r="C466" s="12">
        <v>13.350000000000001</v>
      </c>
      <c r="D466" s="12">
        <v>2.7</v>
      </c>
    </row>
    <row r="467" spans="1:4" x14ac:dyDescent="0.25">
      <c r="A467" s="13">
        <v>42887</v>
      </c>
      <c r="B467" s="12">
        <v>-0.45000000000000007</v>
      </c>
      <c r="C467" s="12">
        <v>14.95</v>
      </c>
      <c r="D467" s="12">
        <v>0</v>
      </c>
    </row>
    <row r="468" spans="1:4" x14ac:dyDescent="0.25">
      <c r="A468" s="13">
        <v>42888</v>
      </c>
      <c r="B468" s="12">
        <v>0.1</v>
      </c>
      <c r="C468" s="12">
        <v>15.8</v>
      </c>
      <c r="D468" s="12">
        <v>0</v>
      </c>
    </row>
    <row r="469" spans="1:4" x14ac:dyDescent="0.25">
      <c r="A469" s="13">
        <v>42889</v>
      </c>
      <c r="B469" s="12">
        <v>0.44999999999999996</v>
      </c>
      <c r="C469" s="12">
        <v>16.399999999999999</v>
      </c>
      <c r="D469" s="12">
        <v>0</v>
      </c>
    </row>
    <row r="470" spans="1:4" x14ac:dyDescent="0.25">
      <c r="A470" s="13">
        <v>42890</v>
      </c>
      <c r="B470" s="12">
        <v>5.2333333333333334</v>
      </c>
      <c r="C470" s="12">
        <v>16.633333333333333</v>
      </c>
      <c r="D470" s="12">
        <v>0</v>
      </c>
    </row>
    <row r="471" spans="1:4" x14ac:dyDescent="0.25">
      <c r="A471" s="13">
        <v>42891</v>
      </c>
      <c r="B471" s="12">
        <v>4.9000000000000004</v>
      </c>
      <c r="C471" s="12">
        <v>19.100000000000001</v>
      </c>
      <c r="D471" s="12">
        <v>0</v>
      </c>
    </row>
    <row r="472" spans="1:4" x14ac:dyDescent="0.25">
      <c r="A472" s="13">
        <v>42893</v>
      </c>
      <c r="B472" s="12">
        <v>-1.6</v>
      </c>
      <c r="C472" s="12">
        <v>13.5</v>
      </c>
      <c r="D472" s="12">
        <v>0</v>
      </c>
    </row>
    <row r="473" spans="1:4" x14ac:dyDescent="0.25">
      <c r="A473" s="13">
        <v>42895</v>
      </c>
      <c r="B473" s="12">
        <v>0.75</v>
      </c>
      <c r="C473" s="12">
        <v>16</v>
      </c>
      <c r="D473" s="12">
        <v>0</v>
      </c>
    </row>
    <row r="474" spans="1:4" x14ac:dyDescent="0.25">
      <c r="A474" s="13">
        <v>42896</v>
      </c>
      <c r="B474" s="12">
        <v>1.9</v>
      </c>
      <c r="C474" s="12">
        <v>16.7</v>
      </c>
      <c r="D474" s="12">
        <v>0</v>
      </c>
    </row>
    <row r="475" spans="1:4" x14ac:dyDescent="0.25">
      <c r="A475" s="13">
        <v>42897</v>
      </c>
      <c r="B475" s="12">
        <v>5.5</v>
      </c>
      <c r="C475" s="12">
        <v>16.850000000000001</v>
      </c>
      <c r="D475" s="12">
        <v>0.44999999999999996</v>
      </c>
    </row>
    <row r="476" spans="1:4" x14ac:dyDescent="0.25">
      <c r="A476" s="13">
        <v>42898</v>
      </c>
      <c r="B476" s="12">
        <v>0.1</v>
      </c>
      <c r="C476" s="12">
        <v>15</v>
      </c>
      <c r="D476" s="12">
        <v>0</v>
      </c>
    </row>
    <row r="477" spans="1:4" x14ac:dyDescent="0.25">
      <c r="A477" s="13">
        <v>42899</v>
      </c>
      <c r="B477" s="12">
        <v>8.3000000000000007</v>
      </c>
      <c r="C477" s="12">
        <v>13.85</v>
      </c>
      <c r="D477" s="12">
        <v>0.30000000000000004</v>
      </c>
    </row>
    <row r="478" spans="1:4" x14ac:dyDescent="0.25">
      <c r="A478" s="13">
        <v>42901</v>
      </c>
      <c r="B478" s="12">
        <v>2.58</v>
      </c>
      <c r="C478" s="12">
        <v>14.739999999999998</v>
      </c>
      <c r="D478" s="12">
        <v>0.12000000000000002</v>
      </c>
    </row>
    <row r="479" spans="1:4" x14ac:dyDescent="0.25">
      <c r="A479" s="13">
        <v>42902</v>
      </c>
      <c r="B479" s="12">
        <v>4.4666666666666668</v>
      </c>
      <c r="C479" s="12">
        <v>13.133333333333333</v>
      </c>
      <c r="D479" s="12">
        <v>0.50000000000000011</v>
      </c>
    </row>
    <row r="480" spans="1:4" x14ac:dyDescent="0.25">
      <c r="A480" s="13">
        <v>42903</v>
      </c>
      <c r="B480" s="12">
        <v>5.6999999999999993</v>
      </c>
      <c r="C480" s="12">
        <v>15.433333333333332</v>
      </c>
      <c r="D480" s="12">
        <v>3.3333333333333333E-2</v>
      </c>
    </row>
    <row r="481" spans="1:4" x14ac:dyDescent="0.25">
      <c r="A481" s="13">
        <v>42904</v>
      </c>
      <c r="B481" s="12">
        <v>8</v>
      </c>
      <c r="C481" s="12">
        <v>16.899999999999999</v>
      </c>
      <c r="D481" s="12">
        <v>0.2</v>
      </c>
    </row>
    <row r="482" spans="1:4" x14ac:dyDescent="0.25">
      <c r="A482" s="13">
        <v>42905</v>
      </c>
      <c r="B482" s="12">
        <v>2.0499999999999998</v>
      </c>
      <c r="C482" s="12">
        <v>14.899999999999999</v>
      </c>
      <c r="D482" s="12">
        <v>0</v>
      </c>
    </row>
    <row r="483" spans="1:4" x14ac:dyDescent="0.25">
      <c r="A483" s="13">
        <v>42906</v>
      </c>
      <c r="B483" s="12">
        <v>-0.9</v>
      </c>
      <c r="C483" s="12">
        <v>12.95</v>
      </c>
      <c r="D483" s="12">
        <v>0.2</v>
      </c>
    </row>
    <row r="484" spans="1:4" x14ac:dyDescent="0.25">
      <c r="A484" s="13">
        <v>42907</v>
      </c>
      <c r="B484" s="12">
        <v>1.2</v>
      </c>
      <c r="C484" s="12">
        <v>15.2</v>
      </c>
      <c r="D484" s="12">
        <v>0.4</v>
      </c>
    </row>
    <row r="485" spans="1:4" x14ac:dyDescent="0.25">
      <c r="A485" s="13">
        <v>42912</v>
      </c>
      <c r="B485" s="12">
        <v>1.6666666666666667</v>
      </c>
      <c r="C485" s="12">
        <v>13.5</v>
      </c>
      <c r="D485" s="12">
        <v>1</v>
      </c>
    </row>
    <row r="486" spans="1:4" x14ac:dyDescent="0.25">
      <c r="A486" s="13">
        <v>42913</v>
      </c>
      <c r="B486" s="12">
        <v>1.24</v>
      </c>
      <c r="C486" s="12">
        <v>13.440000000000001</v>
      </c>
      <c r="D486" s="12">
        <v>0</v>
      </c>
    </row>
    <row r="487" spans="1:4" x14ac:dyDescent="0.25">
      <c r="A487" s="13">
        <v>42914</v>
      </c>
      <c r="B487" s="12">
        <v>5.3249999999999993</v>
      </c>
      <c r="C487" s="12">
        <v>12.35</v>
      </c>
      <c r="D487" s="12">
        <v>0.1</v>
      </c>
    </row>
    <row r="488" spans="1:4" x14ac:dyDescent="0.25">
      <c r="A488" s="13">
        <v>42917</v>
      </c>
      <c r="B488" s="12">
        <v>-3.1</v>
      </c>
      <c r="C488" s="12">
        <v>10.3</v>
      </c>
      <c r="D488" s="12">
        <v>0</v>
      </c>
    </row>
    <row r="489" spans="1:4" x14ac:dyDescent="0.25">
      <c r="A489" s="13">
        <v>42918</v>
      </c>
      <c r="B489" s="12">
        <v>-1.1000000000000001</v>
      </c>
      <c r="C489" s="12">
        <v>14</v>
      </c>
      <c r="D489" s="12">
        <v>0.1</v>
      </c>
    </row>
    <row r="490" spans="1:4" x14ac:dyDescent="0.25">
      <c r="A490" s="13">
        <v>42919</v>
      </c>
      <c r="B490" s="12">
        <v>0.29999999999999993</v>
      </c>
      <c r="C490" s="12">
        <v>12.25</v>
      </c>
      <c r="D490" s="12">
        <v>0</v>
      </c>
    </row>
    <row r="491" spans="1:4" x14ac:dyDescent="0.25">
      <c r="A491" s="13">
        <v>42920</v>
      </c>
      <c r="B491" s="12">
        <v>6.4</v>
      </c>
      <c r="C491" s="12">
        <v>15.3</v>
      </c>
      <c r="D491" s="12">
        <v>4.8</v>
      </c>
    </row>
    <row r="492" spans="1:4" x14ac:dyDescent="0.25">
      <c r="A492" s="13">
        <v>42922</v>
      </c>
      <c r="B492" s="12">
        <v>3.6</v>
      </c>
      <c r="C492" s="12">
        <v>12.2</v>
      </c>
      <c r="D492" s="12">
        <v>15.6</v>
      </c>
    </row>
    <row r="493" spans="1:4" x14ac:dyDescent="0.25">
      <c r="A493" s="13">
        <v>42923</v>
      </c>
      <c r="B493" s="12">
        <v>1.8</v>
      </c>
      <c r="C493" s="12">
        <v>9.9</v>
      </c>
      <c r="D493" s="12">
        <v>0.4</v>
      </c>
    </row>
    <row r="494" spans="1:4" x14ac:dyDescent="0.25">
      <c r="A494" s="13">
        <v>42925</v>
      </c>
      <c r="B494" s="12">
        <v>6.8</v>
      </c>
      <c r="C494" s="12">
        <v>21.5</v>
      </c>
      <c r="D494" s="12">
        <v>0.2</v>
      </c>
    </row>
    <row r="495" spans="1:4" x14ac:dyDescent="0.25">
      <c r="A495" s="13">
        <v>42927</v>
      </c>
      <c r="B495" s="12">
        <v>3.2</v>
      </c>
      <c r="C495" s="12">
        <v>14</v>
      </c>
      <c r="D495" s="12">
        <v>0.1</v>
      </c>
    </row>
    <row r="496" spans="1:4" x14ac:dyDescent="0.25">
      <c r="A496" s="13">
        <v>42928</v>
      </c>
      <c r="B496" s="12">
        <v>-0.85</v>
      </c>
      <c r="C496" s="12">
        <v>12.8</v>
      </c>
      <c r="D496" s="12">
        <v>0.1</v>
      </c>
    </row>
    <row r="497" spans="1:4" x14ac:dyDescent="0.25">
      <c r="A497" s="13">
        <v>42929</v>
      </c>
      <c r="B497" s="12">
        <v>-1.2</v>
      </c>
      <c r="C497" s="12">
        <v>12.1</v>
      </c>
      <c r="D497" s="12">
        <v>0.2</v>
      </c>
    </row>
    <row r="498" spans="1:4" x14ac:dyDescent="0.25">
      <c r="A498" s="13">
        <v>42932</v>
      </c>
      <c r="B498" s="12">
        <v>2.8</v>
      </c>
      <c r="C498" s="12">
        <v>16.649999999999999</v>
      </c>
      <c r="D498" s="12">
        <v>0</v>
      </c>
    </row>
    <row r="499" spans="1:4" x14ac:dyDescent="0.25">
      <c r="A499" s="13">
        <v>42933</v>
      </c>
      <c r="B499" s="12">
        <v>2.65</v>
      </c>
      <c r="C499" s="12">
        <v>17.25</v>
      </c>
      <c r="D499" s="12">
        <v>0</v>
      </c>
    </row>
    <row r="500" spans="1:4" x14ac:dyDescent="0.25">
      <c r="A500" s="13">
        <v>42937</v>
      </c>
      <c r="B500" s="12">
        <v>-2.4</v>
      </c>
      <c r="C500" s="12">
        <v>13.2</v>
      </c>
      <c r="D500" s="12">
        <v>0.2</v>
      </c>
    </row>
    <row r="501" spans="1:4" x14ac:dyDescent="0.25">
      <c r="A501" s="13">
        <v>42938</v>
      </c>
      <c r="B501" s="12">
        <v>-0.35</v>
      </c>
      <c r="C501" s="12">
        <v>17.950000000000003</v>
      </c>
      <c r="D501" s="12">
        <v>0</v>
      </c>
    </row>
    <row r="502" spans="1:4" x14ac:dyDescent="0.25">
      <c r="A502" s="13">
        <v>42947</v>
      </c>
      <c r="B502" s="12">
        <v>-0.6</v>
      </c>
      <c r="C502" s="12">
        <v>14.2</v>
      </c>
      <c r="D502" s="12">
        <v>4.4000000000000004</v>
      </c>
    </row>
    <row r="503" spans="1:4" x14ac:dyDescent="0.25">
      <c r="A503" s="13">
        <v>42948</v>
      </c>
      <c r="B503" s="12">
        <v>1.1000000000000001</v>
      </c>
      <c r="C503" s="12">
        <v>16</v>
      </c>
      <c r="D503" s="12">
        <v>1.4</v>
      </c>
    </row>
    <row r="504" spans="1:4" x14ac:dyDescent="0.25">
      <c r="A504" s="13">
        <v>42949</v>
      </c>
      <c r="B504" s="12">
        <v>2.4500000000000002</v>
      </c>
      <c r="C504" s="12">
        <v>12.8</v>
      </c>
      <c r="D504" s="12">
        <v>0</v>
      </c>
    </row>
    <row r="505" spans="1:4" x14ac:dyDescent="0.25">
      <c r="A505" s="13">
        <v>42950</v>
      </c>
      <c r="B505" s="12">
        <v>-0.4</v>
      </c>
      <c r="C505" s="12">
        <v>8.1</v>
      </c>
      <c r="D505" s="12">
        <v>0</v>
      </c>
    </row>
    <row r="506" spans="1:4" x14ac:dyDescent="0.25">
      <c r="A506" s="13">
        <v>42961</v>
      </c>
      <c r="B506" s="12">
        <v>1.5</v>
      </c>
      <c r="C506" s="12">
        <v>21.1</v>
      </c>
      <c r="D506" s="12">
        <v>0</v>
      </c>
    </row>
    <row r="507" spans="1:4" x14ac:dyDescent="0.25">
      <c r="A507" s="13">
        <v>42968</v>
      </c>
      <c r="B507" s="12">
        <v>5.2</v>
      </c>
      <c r="C507" s="12">
        <v>15</v>
      </c>
      <c r="D507" s="12">
        <v>0</v>
      </c>
    </row>
    <row r="508" spans="1:4" x14ac:dyDescent="0.25">
      <c r="A508" s="13">
        <v>42970</v>
      </c>
      <c r="B508" s="12">
        <v>1.9</v>
      </c>
      <c r="C508" s="12">
        <v>22</v>
      </c>
      <c r="D508" s="12">
        <v>0</v>
      </c>
    </row>
    <row r="509" spans="1:4" x14ac:dyDescent="0.25">
      <c r="A509" s="13">
        <v>42980</v>
      </c>
      <c r="B509" s="12">
        <v>2.5499999999999998</v>
      </c>
      <c r="C509" s="12">
        <v>22.15</v>
      </c>
      <c r="D509" s="12">
        <v>0</v>
      </c>
    </row>
    <row r="510" spans="1:4" x14ac:dyDescent="0.25">
      <c r="A510" s="13">
        <v>42986</v>
      </c>
      <c r="B510" s="12">
        <v>-2.2999999999999998</v>
      </c>
      <c r="C510" s="12">
        <v>-0.9</v>
      </c>
      <c r="D510" s="12">
        <v>7</v>
      </c>
    </row>
    <row r="511" spans="1:4" x14ac:dyDescent="0.25">
      <c r="A511" s="13">
        <v>42989</v>
      </c>
      <c r="B511" s="12">
        <v>2.5</v>
      </c>
      <c r="C511" s="12">
        <v>24.2</v>
      </c>
      <c r="D511" s="12">
        <v>0</v>
      </c>
    </row>
    <row r="512" spans="1:4" x14ac:dyDescent="0.25">
      <c r="A512" s="13">
        <v>43209</v>
      </c>
      <c r="B512" s="12">
        <v>5.0999999999999996</v>
      </c>
      <c r="C512" s="12">
        <v>17.3</v>
      </c>
      <c r="D512" s="12">
        <v>0</v>
      </c>
    </row>
    <row r="513" spans="1:4" x14ac:dyDescent="0.25">
      <c r="A513" s="13">
        <v>43213</v>
      </c>
      <c r="B513" s="12">
        <v>9</v>
      </c>
      <c r="C513" s="12">
        <v>18.3</v>
      </c>
      <c r="D513" s="12">
        <v>0.2</v>
      </c>
    </row>
    <row r="514" spans="1:4" x14ac:dyDescent="0.25">
      <c r="A514" s="13">
        <v>43217</v>
      </c>
      <c r="B514" s="12">
        <v>3.4</v>
      </c>
      <c r="C514" s="12">
        <v>19.899999999999999</v>
      </c>
      <c r="D514" s="12">
        <v>0</v>
      </c>
    </row>
    <row r="515" spans="1:4" x14ac:dyDescent="0.25">
      <c r="A515" s="13">
        <v>43221</v>
      </c>
      <c r="B515" s="12">
        <v>9.1</v>
      </c>
      <c r="C515" s="12">
        <v>25.6</v>
      </c>
      <c r="D515" s="12">
        <v>0</v>
      </c>
    </row>
    <row r="516" spans="1:4" x14ac:dyDescent="0.25">
      <c r="A516" s="13">
        <v>43222</v>
      </c>
      <c r="B516" s="12">
        <v>9.1666666666666661</v>
      </c>
      <c r="C516" s="12">
        <v>21.066666666666666</v>
      </c>
      <c r="D516" s="12">
        <v>6.6666666666666666E-2</v>
      </c>
    </row>
    <row r="517" spans="1:4" x14ac:dyDescent="0.25">
      <c r="A517" s="13">
        <v>43228</v>
      </c>
      <c r="B517" s="12">
        <v>8.6</v>
      </c>
      <c r="C517" s="12">
        <v>25.9</v>
      </c>
      <c r="D517" s="12">
        <v>0</v>
      </c>
    </row>
    <row r="518" spans="1:4" x14ac:dyDescent="0.25">
      <c r="A518" s="13">
        <v>43235</v>
      </c>
      <c r="B518" s="12">
        <v>1</v>
      </c>
      <c r="C518" s="12">
        <v>17.3</v>
      </c>
      <c r="D518" s="12">
        <v>0</v>
      </c>
    </row>
    <row r="519" spans="1:4" x14ac:dyDescent="0.25">
      <c r="A519" s="13">
        <v>43243</v>
      </c>
      <c r="B519" s="12">
        <v>7.3</v>
      </c>
      <c r="C519" s="12">
        <v>22.9</v>
      </c>
      <c r="D519" s="12">
        <v>0</v>
      </c>
    </row>
    <row r="520" spans="1:4" x14ac:dyDescent="0.25">
      <c r="A520" s="13">
        <v>43244</v>
      </c>
      <c r="B520" s="12">
        <v>2.6</v>
      </c>
      <c r="C520" s="12">
        <v>18.2</v>
      </c>
      <c r="D520" s="12">
        <v>0</v>
      </c>
    </row>
    <row r="521" spans="1:4" x14ac:dyDescent="0.25">
      <c r="A521" s="13">
        <v>43246</v>
      </c>
      <c r="B521" s="12">
        <v>1.4</v>
      </c>
      <c r="C521" s="12">
        <v>14.950000000000001</v>
      </c>
      <c r="D521" s="12">
        <v>0</v>
      </c>
    </row>
    <row r="522" spans="1:4" x14ac:dyDescent="0.25">
      <c r="A522" s="13">
        <v>43248</v>
      </c>
      <c r="B522" s="12">
        <v>7.35</v>
      </c>
      <c r="C522" s="12">
        <v>20.7</v>
      </c>
      <c r="D522" s="12">
        <v>0.1</v>
      </c>
    </row>
    <row r="523" spans="1:4" x14ac:dyDescent="0.25">
      <c r="A523" s="13">
        <v>43252</v>
      </c>
      <c r="B523" s="12">
        <v>0.8</v>
      </c>
      <c r="C523" s="12">
        <v>15.4</v>
      </c>
      <c r="D523" s="12">
        <v>0</v>
      </c>
    </row>
    <row r="524" spans="1:4" x14ac:dyDescent="0.25">
      <c r="A524" s="13">
        <v>43253</v>
      </c>
      <c r="B524" s="12">
        <v>0.6</v>
      </c>
      <c r="C524" s="12">
        <v>17.2</v>
      </c>
      <c r="D524" s="12">
        <v>0.2</v>
      </c>
    </row>
    <row r="525" spans="1:4" x14ac:dyDescent="0.25">
      <c r="A525" s="13">
        <v>43254</v>
      </c>
      <c r="B525" s="12">
        <v>1.7666666666666666</v>
      </c>
      <c r="C525" s="12">
        <v>16.2</v>
      </c>
      <c r="D525" s="12">
        <v>0</v>
      </c>
    </row>
    <row r="526" spans="1:4" x14ac:dyDescent="0.25">
      <c r="A526" s="13">
        <v>43257</v>
      </c>
      <c r="B526" s="12">
        <v>-1.3</v>
      </c>
      <c r="C526" s="12">
        <v>14.7</v>
      </c>
      <c r="D526" s="12">
        <v>0</v>
      </c>
    </row>
    <row r="527" spans="1:4" x14ac:dyDescent="0.25">
      <c r="A527" s="13">
        <v>43259</v>
      </c>
      <c r="B527" s="12">
        <v>7.9</v>
      </c>
      <c r="C527" s="12">
        <v>13.4</v>
      </c>
      <c r="D527" s="12">
        <v>0</v>
      </c>
    </row>
    <row r="528" spans="1:4" x14ac:dyDescent="0.25">
      <c r="A528" s="13">
        <v>43260</v>
      </c>
      <c r="B528" s="12">
        <v>6.7666666666666666</v>
      </c>
      <c r="C528" s="12">
        <v>14.799999999999999</v>
      </c>
      <c r="D528" s="12">
        <v>6.1333333333333329</v>
      </c>
    </row>
    <row r="529" spans="1:4" x14ac:dyDescent="0.25">
      <c r="A529" s="13">
        <v>43261</v>
      </c>
      <c r="B529" s="12">
        <v>2.8</v>
      </c>
      <c r="C529" s="12">
        <v>17</v>
      </c>
      <c r="D529" s="12">
        <v>0.2</v>
      </c>
    </row>
    <row r="530" spans="1:4" x14ac:dyDescent="0.25">
      <c r="A530" s="13">
        <v>43263</v>
      </c>
      <c r="B530" s="12">
        <v>3.2</v>
      </c>
      <c r="C530" s="12">
        <v>16.8</v>
      </c>
      <c r="D530" s="12">
        <v>0</v>
      </c>
    </row>
    <row r="531" spans="1:4" x14ac:dyDescent="0.25">
      <c r="A531" s="13">
        <v>43264</v>
      </c>
      <c r="B531" s="12">
        <v>7</v>
      </c>
      <c r="C531" s="12">
        <v>17.649999999999999</v>
      </c>
      <c r="D531" s="12">
        <v>3.9000000000000004</v>
      </c>
    </row>
    <row r="532" spans="1:4" x14ac:dyDescent="0.25">
      <c r="A532" s="13">
        <v>43270</v>
      </c>
      <c r="B532" s="12">
        <v>0</v>
      </c>
      <c r="C532" s="12">
        <v>13.4</v>
      </c>
      <c r="D532" s="12">
        <v>0</v>
      </c>
    </row>
    <row r="533" spans="1:4" x14ac:dyDescent="0.25">
      <c r="A533" s="13">
        <v>43271</v>
      </c>
      <c r="B533" s="12">
        <v>0.7</v>
      </c>
      <c r="C533" s="12">
        <v>13.4</v>
      </c>
      <c r="D533" s="12">
        <v>0</v>
      </c>
    </row>
    <row r="534" spans="1:4" x14ac:dyDescent="0.25">
      <c r="A534" s="13">
        <v>43272</v>
      </c>
      <c r="B534" s="12">
        <v>4</v>
      </c>
      <c r="C534" s="12">
        <v>17.399999999999999</v>
      </c>
      <c r="D534" s="12">
        <v>0</v>
      </c>
    </row>
    <row r="535" spans="1:4" x14ac:dyDescent="0.25">
      <c r="A535" s="13">
        <v>43273</v>
      </c>
      <c r="B535" s="12">
        <v>5.3</v>
      </c>
      <c r="C535" s="12">
        <v>18.633333333333336</v>
      </c>
      <c r="D535" s="12">
        <v>6.6666666666666666E-2</v>
      </c>
    </row>
    <row r="536" spans="1:4" x14ac:dyDescent="0.25">
      <c r="A536" s="13">
        <v>43274</v>
      </c>
      <c r="B536" s="12">
        <v>2.6</v>
      </c>
      <c r="C536" s="12">
        <v>18.899999999999999</v>
      </c>
      <c r="D536" s="12">
        <v>0</v>
      </c>
    </row>
    <row r="537" spans="1:4" x14ac:dyDescent="0.25">
      <c r="A537" s="13">
        <v>43275</v>
      </c>
      <c r="B537" s="12">
        <v>0.6</v>
      </c>
      <c r="C537" s="12">
        <v>14.4</v>
      </c>
      <c r="D537" s="12">
        <v>0</v>
      </c>
    </row>
    <row r="538" spans="1:4" x14ac:dyDescent="0.25">
      <c r="A538" s="13">
        <v>43276</v>
      </c>
      <c r="B538" s="12">
        <v>-1.2999999999999998</v>
      </c>
      <c r="C538" s="12">
        <v>14.5</v>
      </c>
      <c r="D538" s="12">
        <v>0.1</v>
      </c>
    </row>
    <row r="539" spans="1:4" x14ac:dyDescent="0.25">
      <c r="A539" s="13">
        <v>43277</v>
      </c>
      <c r="B539" s="12">
        <v>1</v>
      </c>
      <c r="C539" s="12">
        <v>16.7</v>
      </c>
      <c r="D539" s="12">
        <v>0</v>
      </c>
    </row>
    <row r="540" spans="1:4" x14ac:dyDescent="0.25">
      <c r="A540" s="13">
        <v>43278</v>
      </c>
      <c r="B540" s="12">
        <v>4.8</v>
      </c>
      <c r="C540" s="12">
        <v>13.319999999999999</v>
      </c>
      <c r="D540" s="12">
        <v>0.24</v>
      </c>
    </row>
    <row r="541" spans="1:4" x14ac:dyDescent="0.25">
      <c r="A541" s="13">
        <v>43282</v>
      </c>
      <c r="B541" s="12">
        <v>2.6</v>
      </c>
      <c r="C541" s="12">
        <v>15.224999999999998</v>
      </c>
      <c r="D541" s="12">
        <v>0</v>
      </c>
    </row>
    <row r="542" spans="1:4" x14ac:dyDescent="0.25">
      <c r="A542" s="13">
        <v>43284</v>
      </c>
      <c r="B542" s="12">
        <v>3.4000000000000004</v>
      </c>
      <c r="C542" s="12">
        <v>16.05</v>
      </c>
      <c r="D542" s="12">
        <v>0.3</v>
      </c>
    </row>
    <row r="543" spans="1:4" x14ac:dyDescent="0.25">
      <c r="A543" s="13">
        <v>43292</v>
      </c>
      <c r="B543" s="12">
        <v>0.2</v>
      </c>
      <c r="C543" s="12">
        <v>13.8</v>
      </c>
      <c r="D543" s="12">
        <v>0</v>
      </c>
    </row>
    <row r="544" spans="1:4" x14ac:dyDescent="0.25">
      <c r="A544" s="13">
        <v>43293</v>
      </c>
      <c r="B544" s="12">
        <v>-3.7007434154171883E-17</v>
      </c>
      <c r="C544" s="12">
        <v>11.033333333333331</v>
      </c>
      <c r="D544" s="12">
        <v>2.0666666666666669</v>
      </c>
    </row>
    <row r="545" spans="1:4" x14ac:dyDescent="0.25">
      <c r="A545" s="13">
        <v>43294</v>
      </c>
      <c r="B545" s="12">
        <v>-2.5</v>
      </c>
      <c r="C545" s="12">
        <v>13.4</v>
      </c>
      <c r="D545" s="12">
        <v>0</v>
      </c>
    </row>
    <row r="546" spans="1:4" x14ac:dyDescent="0.25">
      <c r="A546" s="13">
        <v>43295</v>
      </c>
      <c r="B546" s="12">
        <v>-1.7000000000000002</v>
      </c>
      <c r="C546" s="12">
        <v>11.25</v>
      </c>
      <c r="D546" s="12">
        <v>0</v>
      </c>
    </row>
    <row r="547" spans="1:4" x14ac:dyDescent="0.25">
      <c r="A547" s="13">
        <v>43296</v>
      </c>
      <c r="B547" s="12">
        <v>-1</v>
      </c>
      <c r="C547" s="12">
        <v>9.3500000000000014</v>
      </c>
      <c r="D547" s="12">
        <v>0.1</v>
      </c>
    </row>
    <row r="548" spans="1:4" x14ac:dyDescent="0.25">
      <c r="A548" s="13">
        <v>43303</v>
      </c>
      <c r="B548" s="12">
        <v>0.7</v>
      </c>
      <c r="C548" s="12">
        <v>11.6</v>
      </c>
      <c r="D548" s="12">
        <v>0.4</v>
      </c>
    </row>
    <row r="549" spans="1:4" x14ac:dyDescent="0.25">
      <c r="A549" s="13">
        <v>43306</v>
      </c>
      <c r="B549" s="12">
        <v>10.3</v>
      </c>
      <c r="C549" s="12">
        <v>24.1</v>
      </c>
      <c r="D549" s="12">
        <v>0</v>
      </c>
    </row>
    <row r="550" spans="1:4" x14ac:dyDescent="0.25">
      <c r="A550" s="13">
        <v>43307</v>
      </c>
      <c r="B550" s="12">
        <v>3.3</v>
      </c>
      <c r="C550" s="12">
        <v>14.7</v>
      </c>
      <c r="D550" s="12">
        <v>0</v>
      </c>
    </row>
    <row r="551" spans="1:4" x14ac:dyDescent="0.25">
      <c r="A551" s="13">
        <v>43309</v>
      </c>
      <c r="B551" s="12">
        <v>4.2</v>
      </c>
      <c r="C551" s="12">
        <v>18.149999999999999</v>
      </c>
      <c r="D551" s="12">
        <v>0</v>
      </c>
    </row>
    <row r="552" spans="1:4" x14ac:dyDescent="0.25">
      <c r="A552" s="13" t="s">
        <v>107</v>
      </c>
      <c r="B552" s="12">
        <v>4.2764529058116301</v>
      </c>
      <c r="C552" s="12">
        <v>16.543343343343341</v>
      </c>
      <c r="D552" s="12">
        <v>0.70100603621730462</v>
      </c>
    </row>
  </sheetData>
  <sortState ref="A3:D552">
    <sortCondition ref="A4" customList="January,February,March,April,May,June,July,August,September,October,November,December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04"/>
  <sheetViews>
    <sheetView topLeftCell="A4" workbookViewId="0">
      <selection activeCell="A3" sqref="A3"/>
    </sheetView>
  </sheetViews>
  <sheetFormatPr defaultRowHeight="15" x14ac:dyDescent="0.25"/>
  <cols>
    <col min="1" max="1" width="13.140625" customWidth="1"/>
    <col min="2" max="2" width="22.7109375" customWidth="1"/>
    <col min="3" max="3" width="20.42578125" bestFit="1" customWidth="1"/>
    <col min="4" max="4" width="4" bestFit="1" customWidth="1"/>
    <col min="5" max="5" width="3" bestFit="1" customWidth="1"/>
    <col min="6" max="6" width="4" bestFit="1" customWidth="1"/>
    <col min="7" max="7" width="3.42578125" bestFit="1" customWidth="1"/>
    <col min="8" max="8" width="4.85546875" bestFit="1" customWidth="1"/>
    <col min="9" max="9" width="5.85546875" bestFit="1" customWidth="1"/>
    <col min="10" max="10" width="4.42578125" bestFit="1" customWidth="1"/>
    <col min="11" max="12" width="3" bestFit="1" customWidth="1"/>
    <col min="13" max="13" width="4" bestFit="1" customWidth="1"/>
    <col min="14" max="14" width="5" bestFit="1" customWidth="1"/>
    <col min="15" max="15" width="4" bestFit="1" customWidth="1"/>
    <col min="16" max="16" width="3" bestFit="1" customWidth="1"/>
    <col min="17" max="17" width="6.42578125" bestFit="1" customWidth="1"/>
    <col min="18" max="18" width="6" bestFit="1" customWidth="1"/>
    <col min="19" max="19" width="11.28515625" bestFit="1" customWidth="1"/>
    <col min="20" max="20" width="6.28515625" bestFit="1" customWidth="1"/>
    <col min="21" max="21" width="4.42578125" bestFit="1" customWidth="1"/>
    <col min="22" max="22" width="4" bestFit="1" customWidth="1"/>
    <col min="23" max="23" width="2.42578125" bestFit="1" customWidth="1"/>
    <col min="24" max="24" width="3.7109375" bestFit="1" customWidth="1"/>
    <col min="25" max="25" width="3.42578125" bestFit="1" customWidth="1"/>
    <col min="26" max="26" width="4.85546875" bestFit="1" customWidth="1"/>
    <col min="27" max="27" width="5.85546875" bestFit="1" customWidth="1"/>
    <col min="28" max="28" width="4.42578125" bestFit="1" customWidth="1"/>
    <col min="29" max="29" width="2" bestFit="1" customWidth="1"/>
    <col min="30" max="30" width="3" bestFit="1" customWidth="1"/>
    <col min="31" max="31" width="4" bestFit="1" customWidth="1"/>
    <col min="32" max="32" width="5" bestFit="1" customWidth="1"/>
    <col min="33" max="33" width="4" bestFit="1" customWidth="1"/>
    <col min="34" max="34" width="3" bestFit="1" customWidth="1"/>
    <col min="35" max="35" width="6.42578125" customWidth="1"/>
    <col min="36" max="36" width="6" bestFit="1" customWidth="1"/>
    <col min="37" max="37" width="9.28515625" bestFit="1" customWidth="1"/>
    <col min="38" max="38" width="5.85546875" bestFit="1" customWidth="1"/>
    <col min="39" max="39" width="4.42578125" bestFit="1" customWidth="1"/>
    <col min="40" max="40" width="4" bestFit="1" customWidth="1"/>
    <col min="41" max="41" width="2.42578125" bestFit="1" customWidth="1"/>
    <col min="42" max="42" width="3.7109375" bestFit="1" customWidth="1"/>
    <col min="43" max="43" width="4.85546875" bestFit="1" customWidth="1"/>
    <col min="44" max="44" width="5.85546875" bestFit="1" customWidth="1"/>
    <col min="45" max="45" width="4.42578125" bestFit="1" customWidth="1"/>
    <col min="46" max="46" width="2" bestFit="1" customWidth="1"/>
    <col min="47" max="47" width="3" bestFit="1" customWidth="1"/>
    <col min="48" max="48" width="4" bestFit="1" customWidth="1"/>
    <col min="49" max="49" width="5" bestFit="1" customWidth="1"/>
    <col min="50" max="50" width="4" bestFit="1" customWidth="1"/>
    <col min="51" max="51" width="6.42578125" customWidth="1"/>
    <col min="52" max="52" width="6" bestFit="1" customWidth="1"/>
    <col min="53" max="53" width="8.85546875" bestFit="1" customWidth="1"/>
    <col min="54" max="54" width="4.28515625" bestFit="1" customWidth="1"/>
    <col min="55" max="55" width="4" bestFit="1" customWidth="1"/>
    <col min="56" max="56" width="2.42578125" bestFit="1" customWidth="1"/>
    <col min="57" max="57" width="3.7109375" bestFit="1" customWidth="1"/>
    <col min="58" max="58" width="3.42578125" bestFit="1" customWidth="1"/>
    <col min="59" max="59" width="4.85546875" bestFit="1" customWidth="1"/>
    <col min="60" max="60" width="5.85546875" customWidth="1"/>
    <col min="61" max="61" width="4.42578125" bestFit="1" customWidth="1"/>
    <col min="62" max="62" width="2" bestFit="1" customWidth="1"/>
    <col min="63" max="64" width="4" bestFit="1" customWidth="1"/>
    <col min="65" max="65" width="3" bestFit="1" customWidth="1"/>
    <col min="66" max="66" width="7.28515625" bestFit="1" customWidth="1"/>
    <col min="67" max="67" width="5.5703125" bestFit="1" customWidth="1"/>
    <col min="68" max="68" width="4.42578125" bestFit="1" customWidth="1"/>
    <col min="69" max="69" width="4" bestFit="1" customWidth="1"/>
    <col min="70" max="70" width="2.42578125" bestFit="1" customWidth="1"/>
    <col min="71" max="71" width="3.7109375" bestFit="1" customWidth="1"/>
    <col min="72" max="72" width="3.42578125" bestFit="1" customWidth="1"/>
    <col min="73" max="73" width="4.85546875" bestFit="1" customWidth="1"/>
    <col min="74" max="74" width="5.85546875" bestFit="1" customWidth="1"/>
    <col min="75" max="75" width="4.42578125" bestFit="1" customWidth="1"/>
    <col min="76" max="76" width="2" bestFit="1" customWidth="1"/>
    <col min="77" max="77" width="3" bestFit="1" customWidth="1"/>
    <col min="78" max="78" width="4" bestFit="1" customWidth="1"/>
    <col min="79" max="79" width="5" bestFit="1" customWidth="1"/>
    <col min="80" max="80" width="4" bestFit="1" customWidth="1"/>
    <col min="81" max="81" width="3" bestFit="1" customWidth="1"/>
    <col min="82" max="82" width="6.42578125" customWidth="1"/>
    <col min="83" max="83" width="6" bestFit="1" customWidth="1"/>
    <col min="84" max="84" width="8.5703125" bestFit="1" customWidth="1"/>
    <col min="85" max="85" width="5.28515625" bestFit="1" customWidth="1"/>
    <col min="86" max="86" width="4.42578125" bestFit="1" customWidth="1"/>
    <col min="87" max="87" width="4" bestFit="1" customWidth="1"/>
    <col min="88" max="88" width="2.42578125" bestFit="1" customWidth="1"/>
    <col min="89" max="89" width="3.7109375" bestFit="1" customWidth="1"/>
    <col min="90" max="90" width="3.42578125" bestFit="1" customWidth="1"/>
    <col min="91" max="91" width="4.85546875" bestFit="1" customWidth="1"/>
    <col min="92" max="92" width="5.85546875" bestFit="1" customWidth="1"/>
    <col min="93" max="93" width="4.42578125" bestFit="1" customWidth="1"/>
    <col min="94" max="94" width="2" bestFit="1" customWidth="1"/>
    <col min="95" max="95" width="3" bestFit="1" customWidth="1"/>
    <col min="96" max="96" width="4" bestFit="1" customWidth="1"/>
    <col min="97" max="97" width="5" bestFit="1" customWidth="1"/>
    <col min="98" max="98" width="6.42578125" customWidth="1"/>
    <col min="99" max="99" width="6" bestFit="1" customWidth="1"/>
    <col min="100" max="100" width="8.28515625" bestFit="1" customWidth="1"/>
    <col min="101" max="101" width="6.7109375" customWidth="1"/>
    <col min="102" max="102" width="4.42578125" bestFit="1" customWidth="1"/>
    <col min="103" max="103" width="4" bestFit="1" customWidth="1"/>
    <col min="104" max="104" width="2.42578125" bestFit="1" customWidth="1"/>
    <col min="105" max="105" width="3.7109375" bestFit="1" customWidth="1"/>
    <col min="106" max="106" width="3.42578125" bestFit="1" customWidth="1"/>
    <col min="107" max="107" width="4.85546875" bestFit="1" customWidth="1"/>
    <col min="108" max="108" width="5.85546875" bestFit="1" customWidth="1"/>
    <col min="109" max="109" width="4.42578125" bestFit="1" customWidth="1"/>
    <col min="110" max="110" width="3" bestFit="1" customWidth="1"/>
    <col min="111" max="111" width="5" bestFit="1" customWidth="1"/>
    <col min="112" max="112" width="4" bestFit="1" customWidth="1"/>
    <col min="113" max="113" width="6.42578125" bestFit="1" customWidth="1"/>
    <col min="114" max="114" width="9.7109375" bestFit="1" customWidth="1"/>
    <col min="115" max="115" width="7.7109375" customWidth="1"/>
    <col min="116" max="116" width="4.42578125" bestFit="1" customWidth="1"/>
    <col min="117" max="117" width="4" bestFit="1" customWidth="1"/>
    <col min="118" max="118" width="2.42578125" bestFit="1" customWidth="1"/>
    <col min="119" max="119" width="3.7109375" bestFit="1" customWidth="1"/>
    <col min="120" max="120" width="3.42578125" bestFit="1" customWidth="1"/>
    <col min="121" max="121" width="4.85546875" bestFit="1" customWidth="1"/>
    <col min="122" max="122" width="5.85546875" bestFit="1" customWidth="1"/>
    <col min="123" max="123" width="4.42578125" bestFit="1" customWidth="1"/>
    <col min="124" max="124" width="2" bestFit="1" customWidth="1"/>
    <col min="125" max="125" width="3" bestFit="1" customWidth="1"/>
    <col min="126" max="126" width="4" bestFit="1" customWidth="1"/>
    <col min="127" max="127" width="3" bestFit="1" customWidth="1"/>
    <col min="128" max="128" width="6.42578125" bestFit="1" customWidth="1"/>
    <col min="129" max="129" width="10.7109375" bestFit="1" customWidth="1"/>
    <col min="130" max="130" width="6.28515625" bestFit="1" customWidth="1"/>
    <col min="131" max="131" width="2.42578125" bestFit="1" customWidth="1"/>
    <col min="132" max="132" width="3.7109375" bestFit="1" customWidth="1"/>
    <col min="133" max="133" width="4.85546875" bestFit="1" customWidth="1"/>
    <col min="134" max="134" width="5.85546875" bestFit="1" customWidth="1"/>
    <col min="135" max="135" width="4.42578125" bestFit="1" customWidth="1"/>
    <col min="136" max="136" width="3" bestFit="1" customWidth="1"/>
    <col min="137" max="137" width="4" bestFit="1" customWidth="1"/>
    <col min="138" max="138" width="3" bestFit="1" customWidth="1"/>
    <col min="139" max="139" width="6.42578125" customWidth="1"/>
    <col min="140" max="140" width="6" bestFit="1" customWidth="1"/>
    <col min="141" max="141" width="9.28515625" bestFit="1" customWidth="1"/>
    <col min="142" max="142" width="3.85546875" bestFit="1" customWidth="1"/>
    <col min="143" max="143" width="4.42578125" bestFit="1" customWidth="1"/>
    <col min="144" max="144" width="4" bestFit="1" customWidth="1"/>
    <col min="145" max="145" width="2.42578125" bestFit="1" customWidth="1"/>
    <col min="146" max="146" width="3.7109375" bestFit="1" customWidth="1"/>
    <col min="147" max="147" width="3.42578125" bestFit="1" customWidth="1"/>
    <col min="148" max="148" width="5.85546875" bestFit="1" customWidth="1"/>
    <col min="149" max="149" width="4.42578125" bestFit="1" customWidth="1"/>
    <col min="150" max="150" width="2" bestFit="1" customWidth="1"/>
    <col min="151" max="151" width="3" bestFit="1" customWidth="1"/>
    <col min="152" max="152" width="4" bestFit="1" customWidth="1"/>
    <col min="153" max="153" width="5" bestFit="1" customWidth="1"/>
    <col min="154" max="154" width="4" bestFit="1" customWidth="1"/>
    <col min="155" max="155" width="6" bestFit="1" customWidth="1"/>
    <col min="156" max="156" width="6.85546875" bestFit="1" customWidth="1"/>
    <col min="157" max="157" width="4.85546875" bestFit="1" customWidth="1"/>
    <col min="158" max="158" width="4.42578125" bestFit="1" customWidth="1"/>
    <col min="159" max="159" width="4" bestFit="1" customWidth="1"/>
    <col min="160" max="160" width="2.42578125" bestFit="1" customWidth="1"/>
    <col min="161" max="161" width="3.7109375" bestFit="1" customWidth="1"/>
    <col min="162" max="162" width="3.42578125" bestFit="1" customWidth="1"/>
    <col min="163" max="163" width="4.85546875" bestFit="1" customWidth="1"/>
    <col min="164" max="164" width="5.85546875" bestFit="1" customWidth="1"/>
    <col min="165" max="165" width="2" bestFit="1" customWidth="1"/>
    <col min="166" max="166" width="3" bestFit="1" customWidth="1"/>
    <col min="167" max="167" width="4" bestFit="1" customWidth="1"/>
    <col min="168" max="168" width="5" bestFit="1" customWidth="1"/>
    <col min="169" max="169" width="4" bestFit="1" customWidth="1"/>
    <col min="170" max="170" width="6.42578125" customWidth="1"/>
    <col min="171" max="171" width="6" bestFit="1" customWidth="1"/>
    <col min="172" max="172" width="7.85546875" bestFit="1" customWidth="1"/>
    <col min="173" max="173" width="5.85546875" bestFit="1" customWidth="1"/>
    <col min="174" max="174" width="4.42578125" bestFit="1" customWidth="1"/>
    <col min="175" max="175" width="2.42578125" bestFit="1" customWidth="1"/>
    <col min="176" max="176" width="3.7109375" bestFit="1" customWidth="1"/>
    <col min="177" max="177" width="4.85546875" bestFit="1" customWidth="1"/>
    <col min="178" max="178" width="4.42578125" bestFit="1" customWidth="1"/>
    <col min="179" max="179" width="2" bestFit="1" customWidth="1"/>
    <col min="180" max="180" width="3" bestFit="1" customWidth="1"/>
    <col min="181" max="181" width="4" bestFit="1" customWidth="1"/>
    <col min="182" max="182" width="5" bestFit="1" customWidth="1"/>
    <col min="183" max="183" width="4" bestFit="1" customWidth="1"/>
    <col min="184" max="184" width="6.42578125" bestFit="1" customWidth="1"/>
    <col min="185" max="185" width="8.85546875" bestFit="1" customWidth="1"/>
    <col min="186" max="186" width="6.85546875" customWidth="1"/>
    <col min="187" max="187" width="4" bestFit="1" customWidth="1"/>
    <col min="188" max="188" width="2.42578125" bestFit="1" customWidth="1"/>
    <col min="189" max="189" width="3.7109375" bestFit="1" customWidth="1"/>
    <col min="190" max="190" width="5.85546875" bestFit="1" customWidth="1"/>
    <col min="191" max="191" width="4.42578125" bestFit="1" customWidth="1"/>
    <col min="192" max="192" width="3" bestFit="1" customWidth="1"/>
    <col min="193" max="193" width="4" bestFit="1" customWidth="1"/>
    <col min="194" max="194" width="3" bestFit="1" customWidth="1"/>
    <col min="195" max="195" width="6.42578125" bestFit="1" customWidth="1"/>
    <col min="196" max="196" width="6" bestFit="1" customWidth="1"/>
    <col min="197" max="197" width="9.85546875" bestFit="1" customWidth="1"/>
    <col min="198" max="198" width="5.85546875" bestFit="1" customWidth="1"/>
    <col min="199" max="199" width="4" bestFit="1" customWidth="1"/>
    <col min="200" max="200" width="2.42578125" bestFit="1" customWidth="1"/>
    <col min="201" max="201" width="3.7109375" bestFit="1" customWidth="1"/>
    <col min="202" max="202" width="3.42578125" bestFit="1" customWidth="1"/>
    <col min="203" max="203" width="4.85546875" bestFit="1" customWidth="1"/>
    <col min="204" max="204" width="5.85546875" bestFit="1" customWidth="1"/>
    <col min="205" max="205" width="4.42578125" bestFit="1" customWidth="1"/>
    <col min="206" max="206" width="3" bestFit="1" customWidth="1"/>
    <col min="207" max="207" width="4" bestFit="1" customWidth="1"/>
    <col min="208" max="208" width="5" bestFit="1" customWidth="1"/>
    <col min="209" max="209" width="4" bestFit="1" customWidth="1"/>
    <col min="210" max="210" width="3" bestFit="1" customWidth="1"/>
    <col min="211" max="211" width="6.42578125" customWidth="1"/>
    <col min="212" max="212" width="6" bestFit="1" customWidth="1"/>
    <col min="213" max="213" width="8.85546875" bestFit="1" customWidth="1"/>
    <col min="214" max="214" width="4.85546875" customWidth="1"/>
    <col min="215" max="215" width="3.7109375" bestFit="1" customWidth="1"/>
    <col min="216" max="216" width="4.85546875" customWidth="1"/>
    <col min="217" max="217" width="4.42578125" bestFit="1" customWidth="1"/>
    <col min="218" max="218" width="3" bestFit="1" customWidth="1"/>
    <col min="219" max="219" width="4" bestFit="1" customWidth="1"/>
    <col min="220" max="220" width="7.85546875" bestFit="1" customWidth="1"/>
    <col min="221" max="221" width="8.28515625" customWidth="1"/>
    <col min="222" max="222" width="4.42578125" bestFit="1" customWidth="1"/>
    <col min="223" max="223" width="2.42578125" bestFit="1" customWidth="1"/>
    <col min="224" max="224" width="3.7109375" bestFit="1" customWidth="1"/>
    <col min="225" max="225" width="3.42578125" bestFit="1" customWidth="1"/>
    <col min="226" max="226" width="4.85546875" bestFit="1" customWidth="1"/>
    <col min="227" max="227" width="5.85546875" bestFit="1" customWidth="1"/>
    <col min="228" max="228" width="4.42578125" bestFit="1" customWidth="1"/>
    <col min="229" max="229" width="2" bestFit="1" customWidth="1"/>
    <col min="230" max="230" width="4" bestFit="1" customWidth="1"/>
    <col min="231" max="231" width="6.42578125" bestFit="1" customWidth="1"/>
    <col min="232" max="232" width="6" bestFit="1" customWidth="1"/>
    <col min="233" max="233" width="11.28515625" bestFit="1" customWidth="1"/>
    <col min="234" max="234" width="7.85546875" customWidth="1"/>
    <col min="235" max="235" width="4.42578125" bestFit="1" customWidth="1"/>
    <col min="236" max="236" width="4" bestFit="1" customWidth="1"/>
    <col min="237" max="237" width="2.42578125" bestFit="1" customWidth="1"/>
    <col min="238" max="238" width="3.7109375" bestFit="1" customWidth="1"/>
    <col min="239" max="239" width="3.42578125" bestFit="1" customWidth="1"/>
    <col min="240" max="240" width="4.85546875" bestFit="1" customWidth="1"/>
    <col min="241" max="241" width="5.85546875" bestFit="1" customWidth="1"/>
    <col min="242" max="242" width="4.42578125" bestFit="1" customWidth="1"/>
    <col min="243" max="243" width="2" bestFit="1" customWidth="1"/>
    <col min="244" max="244" width="3" bestFit="1" customWidth="1"/>
    <col min="245" max="245" width="5" bestFit="1" customWidth="1"/>
    <col min="246" max="246" width="4" bestFit="1" customWidth="1"/>
    <col min="247" max="247" width="3" bestFit="1" customWidth="1"/>
    <col min="248" max="248" width="6.42578125" bestFit="1" customWidth="1"/>
    <col min="249" max="249" width="10.85546875" bestFit="1" customWidth="1"/>
    <col min="250" max="250" width="11.28515625" bestFit="1" customWidth="1"/>
  </cols>
  <sheetData>
    <row r="3" spans="1:3" x14ac:dyDescent="0.25">
      <c r="A3" s="11" t="s">
        <v>106</v>
      </c>
      <c r="B3" t="s">
        <v>113</v>
      </c>
      <c r="C3" t="s">
        <v>112</v>
      </c>
    </row>
    <row r="4" spans="1:3" x14ac:dyDescent="0.25">
      <c r="A4" s="13">
        <v>39617</v>
      </c>
      <c r="B4" s="12" t="e">
        <v>#DIV/0!</v>
      </c>
      <c r="C4" s="12">
        <v>1</v>
      </c>
    </row>
    <row r="5" spans="1:3" x14ac:dyDescent="0.25">
      <c r="A5" s="13">
        <v>39618</v>
      </c>
      <c r="B5" s="12" t="e">
        <v>#DIV/0!</v>
      </c>
      <c r="C5" s="12">
        <v>1</v>
      </c>
    </row>
    <row r="6" spans="1:3" x14ac:dyDescent="0.25">
      <c r="A6" s="13">
        <v>39619</v>
      </c>
      <c r="B6" s="12" t="e">
        <v>#DIV/0!</v>
      </c>
      <c r="C6" s="12">
        <v>1</v>
      </c>
    </row>
    <row r="7" spans="1:3" x14ac:dyDescent="0.25">
      <c r="A7" s="13">
        <v>39620</v>
      </c>
      <c r="B7" s="12" t="e">
        <v>#DIV/0!</v>
      </c>
      <c r="C7" s="12">
        <v>1</v>
      </c>
    </row>
    <row r="8" spans="1:3" x14ac:dyDescent="0.25">
      <c r="A8" s="13">
        <v>39621</v>
      </c>
      <c r="B8" s="12" t="e">
        <v>#DIV/0!</v>
      </c>
      <c r="C8" s="12">
        <v>1</v>
      </c>
    </row>
    <row r="9" spans="1:3" x14ac:dyDescent="0.25">
      <c r="A9" s="13">
        <v>39622</v>
      </c>
      <c r="B9" s="12" t="e">
        <v>#DIV/0!</v>
      </c>
      <c r="C9" s="12">
        <v>1</v>
      </c>
    </row>
    <row r="10" spans="1:3" x14ac:dyDescent="0.25">
      <c r="A10" s="13">
        <v>39623</v>
      </c>
      <c r="B10" s="12" t="e">
        <v>#DIV/0!</v>
      </c>
      <c r="C10" s="12">
        <v>1</v>
      </c>
    </row>
    <row r="11" spans="1:3" x14ac:dyDescent="0.25">
      <c r="A11" s="13">
        <v>39624</v>
      </c>
      <c r="B11" s="12" t="e">
        <v>#DIV/0!</v>
      </c>
      <c r="C11" s="12">
        <v>1</v>
      </c>
    </row>
    <row r="12" spans="1:3" x14ac:dyDescent="0.25">
      <c r="A12" s="13">
        <v>39625</v>
      </c>
      <c r="B12" s="12" t="e">
        <v>#DIV/0!</v>
      </c>
      <c r="C12" s="12">
        <v>1</v>
      </c>
    </row>
    <row r="13" spans="1:3" x14ac:dyDescent="0.25">
      <c r="A13" s="13">
        <v>39626</v>
      </c>
      <c r="B13" s="12" t="e">
        <v>#DIV/0!</v>
      </c>
      <c r="C13" s="12">
        <v>1</v>
      </c>
    </row>
    <row r="14" spans="1:3" x14ac:dyDescent="0.25">
      <c r="A14" s="13">
        <v>39627</v>
      </c>
      <c r="B14" s="12" t="e">
        <v>#DIV/0!</v>
      </c>
      <c r="C14" s="12">
        <v>1</v>
      </c>
    </row>
    <row r="15" spans="1:3" x14ac:dyDescent="0.25">
      <c r="A15" s="13">
        <v>39628</v>
      </c>
      <c r="B15" s="12" t="e">
        <v>#DIV/0!</v>
      </c>
      <c r="C15" s="12">
        <v>1</v>
      </c>
    </row>
    <row r="16" spans="1:3" x14ac:dyDescent="0.25">
      <c r="A16" s="13">
        <v>39629</v>
      </c>
      <c r="B16" s="12" t="e">
        <v>#DIV/0!</v>
      </c>
      <c r="C16" s="12">
        <v>1</v>
      </c>
    </row>
    <row r="17" spans="1:3" x14ac:dyDescent="0.25">
      <c r="A17" s="13">
        <v>39630</v>
      </c>
      <c r="B17" s="12" t="e">
        <v>#DIV/0!</v>
      </c>
      <c r="C17" s="12">
        <v>1</v>
      </c>
    </row>
    <row r="18" spans="1:3" x14ac:dyDescent="0.25">
      <c r="A18" s="13">
        <v>39631</v>
      </c>
      <c r="B18" s="12" t="e">
        <v>#DIV/0!</v>
      </c>
      <c r="C18" s="12">
        <v>1</v>
      </c>
    </row>
    <row r="19" spans="1:3" x14ac:dyDescent="0.25">
      <c r="A19" s="13">
        <v>39632</v>
      </c>
      <c r="B19" s="12" t="e">
        <v>#DIV/0!</v>
      </c>
      <c r="C19" s="12">
        <v>1</v>
      </c>
    </row>
    <row r="20" spans="1:3" x14ac:dyDescent="0.25">
      <c r="A20" s="13">
        <v>39633</v>
      </c>
      <c r="B20" s="12" t="e">
        <v>#DIV/0!</v>
      </c>
      <c r="C20" s="12">
        <v>1</v>
      </c>
    </row>
    <row r="21" spans="1:3" x14ac:dyDescent="0.25">
      <c r="A21" s="13">
        <v>39634</v>
      </c>
      <c r="B21" s="12" t="e">
        <v>#DIV/0!</v>
      </c>
      <c r="C21" s="12">
        <v>1</v>
      </c>
    </row>
    <row r="22" spans="1:3" x14ac:dyDescent="0.25">
      <c r="A22" s="13">
        <v>39635</v>
      </c>
      <c r="B22" s="12" t="e">
        <v>#DIV/0!</v>
      </c>
      <c r="C22" s="12">
        <v>1</v>
      </c>
    </row>
    <row r="23" spans="1:3" x14ac:dyDescent="0.25">
      <c r="A23" s="13">
        <v>39636</v>
      </c>
      <c r="B23" s="12" t="e">
        <v>#DIV/0!</v>
      </c>
      <c r="C23" s="12">
        <v>1</v>
      </c>
    </row>
    <row r="24" spans="1:3" x14ac:dyDescent="0.25">
      <c r="A24" s="13">
        <v>39637</v>
      </c>
      <c r="B24" s="12" t="e">
        <v>#DIV/0!</v>
      </c>
      <c r="C24" s="12">
        <v>1</v>
      </c>
    </row>
    <row r="25" spans="1:3" x14ac:dyDescent="0.25">
      <c r="A25" s="13">
        <v>39638</v>
      </c>
      <c r="B25" s="12" t="e">
        <v>#DIV/0!</v>
      </c>
      <c r="C25" s="12">
        <v>1</v>
      </c>
    </row>
    <row r="26" spans="1:3" x14ac:dyDescent="0.25">
      <c r="A26" s="13">
        <v>39639</v>
      </c>
      <c r="B26" s="12" t="e">
        <v>#DIV/0!</v>
      </c>
      <c r="C26" s="12">
        <v>1</v>
      </c>
    </row>
    <row r="27" spans="1:3" x14ac:dyDescent="0.25">
      <c r="A27" s="13">
        <v>39640</v>
      </c>
      <c r="B27" s="12" t="e">
        <v>#DIV/0!</v>
      </c>
      <c r="C27" s="12">
        <v>1</v>
      </c>
    </row>
    <row r="28" spans="1:3" x14ac:dyDescent="0.25">
      <c r="A28" s="13">
        <v>39641</v>
      </c>
      <c r="B28" s="12" t="e">
        <v>#DIV/0!</v>
      </c>
      <c r="C28" s="12">
        <v>1</v>
      </c>
    </row>
    <row r="29" spans="1:3" x14ac:dyDescent="0.25">
      <c r="A29" s="13">
        <v>39642</v>
      </c>
      <c r="B29" s="12" t="e">
        <v>#DIV/0!</v>
      </c>
      <c r="C29" s="12">
        <v>1</v>
      </c>
    </row>
    <row r="30" spans="1:3" x14ac:dyDescent="0.25">
      <c r="A30" s="13">
        <v>39643</v>
      </c>
      <c r="B30" s="12" t="e">
        <v>#DIV/0!</v>
      </c>
      <c r="C30" s="12">
        <v>1</v>
      </c>
    </row>
    <row r="31" spans="1:3" x14ac:dyDescent="0.25">
      <c r="A31" s="13">
        <v>39644</v>
      </c>
      <c r="B31" s="12" t="e">
        <v>#DIV/0!</v>
      </c>
      <c r="C31" s="12">
        <v>1</v>
      </c>
    </row>
    <row r="32" spans="1:3" x14ac:dyDescent="0.25">
      <c r="A32" s="13">
        <v>39645</v>
      </c>
      <c r="B32" s="12" t="e">
        <v>#DIV/0!</v>
      </c>
      <c r="C32" s="12">
        <v>1</v>
      </c>
    </row>
    <row r="33" spans="1:3" x14ac:dyDescent="0.25">
      <c r="A33" s="13">
        <v>39646</v>
      </c>
      <c r="B33" s="12" t="e">
        <v>#DIV/0!</v>
      </c>
      <c r="C33" s="12">
        <v>1</v>
      </c>
    </row>
    <row r="34" spans="1:3" x14ac:dyDescent="0.25">
      <c r="A34" s="13">
        <v>39647</v>
      </c>
      <c r="B34" s="12" t="e">
        <v>#DIV/0!</v>
      </c>
      <c r="C34" s="12">
        <v>1</v>
      </c>
    </row>
    <row r="35" spans="1:3" x14ac:dyDescent="0.25">
      <c r="A35" s="13">
        <v>39648</v>
      </c>
      <c r="B35" s="12" t="e">
        <v>#DIV/0!</v>
      </c>
      <c r="C35" s="12">
        <v>1</v>
      </c>
    </row>
    <row r="36" spans="1:3" x14ac:dyDescent="0.25">
      <c r="A36" s="13">
        <v>39649</v>
      </c>
      <c r="B36" s="12" t="e">
        <v>#DIV/0!</v>
      </c>
      <c r="C36" s="12">
        <v>1</v>
      </c>
    </row>
    <row r="37" spans="1:3" x14ac:dyDescent="0.25">
      <c r="A37" s="13">
        <v>39650</v>
      </c>
      <c r="B37" s="12" t="e">
        <v>#DIV/0!</v>
      </c>
      <c r="C37" s="12">
        <v>1</v>
      </c>
    </row>
    <row r="38" spans="1:3" x14ac:dyDescent="0.25">
      <c r="A38" s="13">
        <v>39651</v>
      </c>
      <c r="B38" s="12" t="e">
        <v>#DIV/0!</v>
      </c>
      <c r="C38" s="12">
        <v>1</v>
      </c>
    </row>
    <row r="39" spans="1:3" x14ac:dyDescent="0.25">
      <c r="A39" s="13">
        <v>39652</v>
      </c>
      <c r="B39" s="12" t="e">
        <v>#DIV/0!</v>
      </c>
      <c r="C39" s="12">
        <v>1</v>
      </c>
    </row>
    <row r="40" spans="1:3" x14ac:dyDescent="0.25">
      <c r="A40" s="13">
        <v>39653</v>
      </c>
      <c r="B40" s="12" t="e">
        <v>#DIV/0!</v>
      </c>
      <c r="C40" s="12">
        <v>1</v>
      </c>
    </row>
    <row r="41" spans="1:3" x14ac:dyDescent="0.25">
      <c r="A41" s="13">
        <v>39654</v>
      </c>
      <c r="B41" s="12" t="e">
        <v>#DIV/0!</v>
      </c>
      <c r="C41" s="12">
        <v>1</v>
      </c>
    </row>
    <row r="42" spans="1:3" x14ac:dyDescent="0.25">
      <c r="A42" s="13">
        <v>39655</v>
      </c>
      <c r="B42" s="12" t="e">
        <v>#DIV/0!</v>
      </c>
      <c r="C42" s="12">
        <v>1</v>
      </c>
    </row>
    <row r="43" spans="1:3" x14ac:dyDescent="0.25">
      <c r="A43" s="13">
        <v>39656</v>
      </c>
      <c r="B43" s="12" t="e">
        <v>#DIV/0!</v>
      </c>
      <c r="C43" s="12">
        <v>1</v>
      </c>
    </row>
    <row r="44" spans="1:3" x14ac:dyDescent="0.25">
      <c r="A44" s="13">
        <v>39657</v>
      </c>
      <c r="B44" s="12" t="e">
        <v>#DIV/0!</v>
      </c>
      <c r="C44" s="12">
        <v>1</v>
      </c>
    </row>
    <row r="45" spans="1:3" x14ac:dyDescent="0.25">
      <c r="A45" s="13">
        <v>39658</v>
      </c>
      <c r="B45" s="12" t="e">
        <v>#DIV/0!</v>
      </c>
      <c r="C45" s="12">
        <v>1</v>
      </c>
    </row>
    <row r="46" spans="1:3" x14ac:dyDescent="0.25">
      <c r="A46" s="13">
        <v>39659</v>
      </c>
      <c r="B46" s="12" t="e">
        <v>#DIV/0!</v>
      </c>
      <c r="C46" s="12">
        <v>1</v>
      </c>
    </row>
    <row r="47" spans="1:3" x14ac:dyDescent="0.25">
      <c r="A47" s="13">
        <v>39660</v>
      </c>
      <c r="B47" s="12" t="e">
        <v>#DIV/0!</v>
      </c>
      <c r="C47" s="12">
        <v>1</v>
      </c>
    </row>
    <row r="48" spans="1:3" x14ac:dyDescent="0.25">
      <c r="A48" s="13">
        <v>39661</v>
      </c>
      <c r="B48" s="12" t="e">
        <v>#DIV/0!</v>
      </c>
      <c r="C48" s="12">
        <v>1</v>
      </c>
    </row>
    <row r="49" spans="1:3" x14ac:dyDescent="0.25">
      <c r="A49" s="13">
        <v>39662</v>
      </c>
      <c r="B49" s="12" t="e">
        <v>#DIV/0!</v>
      </c>
      <c r="C49" s="12">
        <v>1</v>
      </c>
    </row>
    <row r="50" spans="1:3" x14ac:dyDescent="0.25">
      <c r="A50" s="13">
        <v>39663</v>
      </c>
      <c r="B50" s="12" t="e">
        <v>#DIV/0!</v>
      </c>
      <c r="C50" s="12">
        <v>1</v>
      </c>
    </row>
    <row r="51" spans="1:3" x14ac:dyDescent="0.25">
      <c r="A51" s="13">
        <v>39664</v>
      </c>
      <c r="B51" s="12" t="e">
        <v>#DIV/0!</v>
      </c>
      <c r="C51" s="12">
        <v>1</v>
      </c>
    </row>
    <row r="52" spans="1:3" x14ac:dyDescent="0.25">
      <c r="A52" s="13">
        <v>39665</v>
      </c>
      <c r="B52" s="12" t="e">
        <v>#DIV/0!</v>
      </c>
      <c r="C52" s="12">
        <v>1</v>
      </c>
    </row>
    <row r="53" spans="1:3" x14ac:dyDescent="0.25">
      <c r="A53" s="13">
        <v>39666</v>
      </c>
      <c r="B53" s="12" t="e">
        <v>#DIV/0!</v>
      </c>
      <c r="C53" s="12">
        <v>1</v>
      </c>
    </row>
    <row r="54" spans="1:3" x14ac:dyDescent="0.25">
      <c r="A54" s="13">
        <v>39667</v>
      </c>
      <c r="B54" s="12" t="e">
        <v>#DIV/0!</v>
      </c>
      <c r="C54" s="12">
        <v>1</v>
      </c>
    </row>
    <row r="55" spans="1:3" x14ac:dyDescent="0.25">
      <c r="A55" s="13">
        <v>39668</v>
      </c>
      <c r="B55" s="12" t="e">
        <v>#DIV/0!</v>
      </c>
      <c r="C55" s="12">
        <v>1</v>
      </c>
    </row>
    <row r="56" spans="1:3" x14ac:dyDescent="0.25">
      <c r="A56" s="13">
        <v>39669</v>
      </c>
      <c r="B56" s="12" t="e">
        <v>#DIV/0!</v>
      </c>
      <c r="C56" s="12">
        <v>1</v>
      </c>
    </row>
    <row r="57" spans="1:3" x14ac:dyDescent="0.25">
      <c r="A57" s="13">
        <v>39670</v>
      </c>
      <c r="B57" s="12" t="e">
        <v>#DIV/0!</v>
      </c>
      <c r="C57" s="12">
        <v>1</v>
      </c>
    </row>
    <row r="58" spans="1:3" x14ac:dyDescent="0.25">
      <c r="A58" s="13">
        <v>39671</v>
      </c>
      <c r="B58" s="12" t="e">
        <v>#DIV/0!</v>
      </c>
      <c r="C58" s="12">
        <v>1</v>
      </c>
    </row>
    <row r="59" spans="1:3" x14ac:dyDescent="0.25">
      <c r="A59" s="13">
        <v>39672</v>
      </c>
      <c r="B59" s="12" t="e">
        <v>#DIV/0!</v>
      </c>
      <c r="C59" s="12">
        <v>1</v>
      </c>
    </row>
    <row r="60" spans="1:3" x14ac:dyDescent="0.25">
      <c r="A60" s="13">
        <v>39673</v>
      </c>
      <c r="B60" s="12" t="e">
        <v>#DIV/0!</v>
      </c>
      <c r="C60" s="12">
        <v>1</v>
      </c>
    </row>
    <row r="61" spans="1:3" x14ac:dyDescent="0.25">
      <c r="A61" s="13">
        <v>39674</v>
      </c>
      <c r="B61" s="12" t="e">
        <v>#DIV/0!</v>
      </c>
      <c r="C61" s="12">
        <v>1</v>
      </c>
    </row>
    <row r="62" spans="1:3" x14ac:dyDescent="0.25">
      <c r="A62" s="13">
        <v>39675</v>
      </c>
      <c r="B62" s="12" t="e">
        <v>#DIV/0!</v>
      </c>
      <c r="C62" s="12">
        <v>1</v>
      </c>
    </row>
    <row r="63" spans="1:3" x14ac:dyDescent="0.25">
      <c r="A63" s="13">
        <v>39676</v>
      </c>
      <c r="B63" s="12" t="e">
        <v>#DIV/0!</v>
      </c>
      <c r="C63" s="12">
        <v>1</v>
      </c>
    </row>
    <row r="64" spans="1:3" x14ac:dyDescent="0.25">
      <c r="A64" s="13">
        <v>39677</v>
      </c>
      <c r="B64" s="12" t="e">
        <v>#DIV/0!</v>
      </c>
      <c r="C64" s="12">
        <v>1</v>
      </c>
    </row>
    <row r="65" spans="1:3" x14ac:dyDescent="0.25">
      <c r="A65" s="13">
        <v>39678</v>
      </c>
      <c r="B65" s="12" t="e">
        <v>#DIV/0!</v>
      </c>
      <c r="C65" s="12">
        <v>1</v>
      </c>
    </row>
    <row r="66" spans="1:3" x14ac:dyDescent="0.25">
      <c r="A66" s="13">
        <v>39679</v>
      </c>
      <c r="B66" s="12" t="e">
        <v>#DIV/0!</v>
      </c>
      <c r="C66" s="12">
        <v>1</v>
      </c>
    </row>
    <row r="67" spans="1:3" x14ac:dyDescent="0.25">
      <c r="A67" s="13">
        <v>39680</v>
      </c>
      <c r="B67" s="12" t="e">
        <v>#DIV/0!</v>
      </c>
      <c r="C67" s="12">
        <v>1</v>
      </c>
    </row>
    <row r="68" spans="1:3" x14ac:dyDescent="0.25">
      <c r="A68" s="13">
        <v>39681</v>
      </c>
      <c r="B68" s="12" t="e">
        <v>#DIV/0!</v>
      </c>
      <c r="C68" s="12">
        <v>1</v>
      </c>
    </row>
    <row r="69" spans="1:3" x14ac:dyDescent="0.25">
      <c r="A69" s="13">
        <v>39682</v>
      </c>
      <c r="B69" s="12" t="e">
        <v>#DIV/0!</v>
      </c>
      <c r="C69" s="12">
        <v>1</v>
      </c>
    </row>
    <row r="70" spans="1:3" x14ac:dyDescent="0.25">
      <c r="A70" s="13">
        <v>39683</v>
      </c>
      <c r="B70" s="12" t="e">
        <v>#DIV/0!</v>
      </c>
      <c r="C70" s="12">
        <v>1</v>
      </c>
    </row>
    <row r="71" spans="1:3" x14ac:dyDescent="0.25">
      <c r="A71" s="13">
        <v>39684</v>
      </c>
      <c r="B71" s="12" t="e">
        <v>#DIV/0!</v>
      </c>
      <c r="C71" s="12">
        <v>1</v>
      </c>
    </row>
    <row r="72" spans="1:3" x14ac:dyDescent="0.25">
      <c r="A72" s="13">
        <v>39685</v>
      </c>
      <c r="B72" s="12" t="e">
        <v>#DIV/0!</v>
      </c>
      <c r="C72" s="12">
        <v>1</v>
      </c>
    </row>
    <row r="73" spans="1:3" x14ac:dyDescent="0.25">
      <c r="A73" s="13">
        <v>39686</v>
      </c>
      <c r="B73" s="12" t="e">
        <v>#DIV/0!</v>
      </c>
      <c r="C73" s="12">
        <v>1</v>
      </c>
    </row>
    <row r="74" spans="1:3" x14ac:dyDescent="0.25">
      <c r="A74" s="13">
        <v>39687</v>
      </c>
      <c r="B74" s="12" t="e">
        <v>#DIV/0!</v>
      </c>
      <c r="C74" s="12">
        <v>1</v>
      </c>
    </row>
    <row r="75" spans="1:3" x14ac:dyDescent="0.25">
      <c r="A75" s="13">
        <v>39688</v>
      </c>
      <c r="B75" s="12" t="e">
        <v>#DIV/0!</v>
      </c>
      <c r="C75" s="12">
        <v>1</v>
      </c>
    </row>
    <row r="76" spans="1:3" x14ac:dyDescent="0.25">
      <c r="A76" s="13">
        <v>39689</v>
      </c>
      <c r="B76" s="12" t="e">
        <v>#DIV/0!</v>
      </c>
      <c r="C76" s="12">
        <v>1</v>
      </c>
    </row>
    <row r="77" spans="1:3" x14ac:dyDescent="0.25">
      <c r="A77" s="13">
        <v>39690</v>
      </c>
      <c r="B77" s="12" t="e">
        <v>#DIV/0!</v>
      </c>
      <c r="C77" s="12">
        <v>1</v>
      </c>
    </row>
    <row r="78" spans="1:3" x14ac:dyDescent="0.25">
      <c r="A78" s="13">
        <v>39691</v>
      </c>
      <c r="B78" s="12" t="e">
        <v>#DIV/0!</v>
      </c>
      <c r="C78" s="12">
        <v>1</v>
      </c>
    </row>
    <row r="79" spans="1:3" x14ac:dyDescent="0.25">
      <c r="A79" s="13">
        <v>39692</v>
      </c>
      <c r="B79" s="12" t="e">
        <v>#DIV/0!</v>
      </c>
      <c r="C79" s="12">
        <v>1</v>
      </c>
    </row>
    <row r="80" spans="1:3" x14ac:dyDescent="0.25">
      <c r="A80" s="13">
        <v>39693</v>
      </c>
      <c r="B80" s="12" t="e">
        <v>#DIV/0!</v>
      </c>
      <c r="C80" s="12">
        <v>1</v>
      </c>
    </row>
    <row r="81" spans="1:3" x14ac:dyDescent="0.25">
      <c r="A81" s="13">
        <v>39694</v>
      </c>
      <c r="B81" s="12" t="e">
        <v>#DIV/0!</v>
      </c>
      <c r="C81" s="12">
        <v>1</v>
      </c>
    </row>
    <row r="82" spans="1:3" x14ac:dyDescent="0.25">
      <c r="A82" s="13">
        <v>39695</v>
      </c>
      <c r="B82" s="12" t="e">
        <v>#DIV/0!</v>
      </c>
      <c r="C82" s="12">
        <v>1</v>
      </c>
    </row>
    <row r="83" spans="1:3" x14ac:dyDescent="0.25">
      <c r="A83" s="13">
        <v>39696</v>
      </c>
      <c r="B83" s="12" t="e">
        <v>#DIV/0!</v>
      </c>
      <c r="C83" s="12">
        <v>1</v>
      </c>
    </row>
    <row r="84" spans="1:3" x14ac:dyDescent="0.25">
      <c r="A84" s="13">
        <v>39697</v>
      </c>
      <c r="B84" s="12" t="e">
        <v>#DIV/0!</v>
      </c>
      <c r="C84" s="12">
        <v>1</v>
      </c>
    </row>
    <row r="85" spans="1:3" x14ac:dyDescent="0.25">
      <c r="A85" s="13">
        <v>39698</v>
      </c>
      <c r="B85" s="12" t="e">
        <v>#DIV/0!</v>
      </c>
      <c r="C85" s="12">
        <v>1</v>
      </c>
    </row>
    <row r="86" spans="1:3" x14ac:dyDescent="0.25">
      <c r="A86" s="13">
        <v>39699</v>
      </c>
      <c r="B86" s="12" t="e">
        <v>#DIV/0!</v>
      </c>
      <c r="C86" s="12">
        <v>1</v>
      </c>
    </row>
    <row r="87" spans="1:3" x14ac:dyDescent="0.25">
      <c r="A87" s="13">
        <v>39700</v>
      </c>
      <c r="B87" s="12" t="e">
        <v>#DIV/0!</v>
      </c>
      <c r="C87" s="12">
        <v>1</v>
      </c>
    </row>
    <row r="88" spans="1:3" x14ac:dyDescent="0.25">
      <c r="A88" s="13">
        <v>39701</v>
      </c>
      <c r="B88" s="12" t="e">
        <v>#DIV/0!</v>
      </c>
      <c r="C88" s="12">
        <v>1</v>
      </c>
    </row>
    <row r="89" spans="1:3" x14ac:dyDescent="0.25">
      <c r="A89" s="13">
        <v>39702</v>
      </c>
      <c r="B89" s="12" t="e">
        <v>#DIV/0!</v>
      </c>
      <c r="C89" s="12">
        <v>1</v>
      </c>
    </row>
    <row r="90" spans="1:3" x14ac:dyDescent="0.25">
      <c r="A90" s="13">
        <v>39703</v>
      </c>
      <c r="B90" s="12" t="e">
        <v>#DIV/0!</v>
      </c>
      <c r="C90" s="12">
        <v>1</v>
      </c>
    </row>
    <row r="91" spans="1:3" x14ac:dyDescent="0.25">
      <c r="A91" s="13">
        <v>39704</v>
      </c>
      <c r="B91" s="12" t="e">
        <v>#DIV/0!</v>
      </c>
      <c r="C91" s="12">
        <v>1</v>
      </c>
    </row>
    <row r="92" spans="1:3" x14ac:dyDescent="0.25">
      <c r="A92" s="13">
        <v>39705</v>
      </c>
      <c r="B92" s="12" t="e">
        <v>#DIV/0!</v>
      </c>
      <c r="C92" s="12">
        <v>1</v>
      </c>
    </row>
    <row r="93" spans="1:3" x14ac:dyDescent="0.25">
      <c r="A93" s="13">
        <v>39706</v>
      </c>
      <c r="B93" s="12" t="e">
        <v>#DIV/0!</v>
      </c>
      <c r="C93" s="12">
        <v>1</v>
      </c>
    </row>
    <row r="94" spans="1:3" x14ac:dyDescent="0.25">
      <c r="A94" s="13">
        <v>39707</v>
      </c>
      <c r="B94" s="12" t="e">
        <v>#DIV/0!</v>
      </c>
      <c r="C94" s="12">
        <v>1</v>
      </c>
    </row>
    <row r="95" spans="1:3" x14ac:dyDescent="0.25">
      <c r="A95" s="13">
        <v>39708</v>
      </c>
      <c r="B95" s="12" t="e">
        <v>#DIV/0!</v>
      </c>
      <c r="C95" s="12">
        <v>1</v>
      </c>
    </row>
    <row r="96" spans="1:3" x14ac:dyDescent="0.25">
      <c r="A96" s="13">
        <v>39709</v>
      </c>
      <c r="B96" s="12" t="e">
        <v>#DIV/0!</v>
      </c>
      <c r="C96" s="12">
        <v>1</v>
      </c>
    </row>
    <row r="97" spans="1:3" x14ac:dyDescent="0.25">
      <c r="A97" s="13">
        <v>39710</v>
      </c>
      <c r="B97" s="12" t="e">
        <v>#DIV/0!</v>
      </c>
      <c r="C97" s="12">
        <v>1</v>
      </c>
    </row>
    <row r="98" spans="1:3" x14ac:dyDescent="0.25">
      <c r="A98" s="13">
        <v>39711</v>
      </c>
      <c r="B98" s="12" t="e">
        <v>#DIV/0!</v>
      </c>
      <c r="C98" s="12">
        <v>1</v>
      </c>
    </row>
    <row r="99" spans="1:3" x14ac:dyDescent="0.25">
      <c r="A99" s="13">
        <v>39712</v>
      </c>
      <c r="B99" s="12" t="e">
        <v>#DIV/0!</v>
      </c>
      <c r="C99" s="12">
        <v>1</v>
      </c>
    </row>
    <row r="100" spans="1:3" x14ac:dyDescent="0.25">
      <c r="A100" s="13">
        <v>39713</v>
      </c>
      <c r="B100" s="12" t="e">
        <v>#DIV/0!</v>
      </c>
      <c r="C100" s="12">
        <v>1</v>
      </c>
    </row>
    <row r="101" spans="1:3" x14ac:dyDescent="0.25">
      <c r="A101" s="13">
        <v>39714</v>
      </c>
      <c r="B101" s="12" t="e">
        <v>#DIV/0!</v>
      </c>
      <c r="C101" s="12">
        <v>1</v>
      </c>
    </row>
    <row r="102" spans="1:3" x14ac:dyDescent="0.25">
      <c r="A102" s="13">
        <v>39715</v>
      </c>
      <c r="B102" s="12" t="e">
        <v>#DIV/0!</v>
      </c>
      <c r="C102" s="12">
        <v>1</v>
      </c>
    </row>
    <row r="103" spans="1:3" x14ac:dyDescent="0.25">
      <c r="A103" s="13">
        <v>39716</v>
      </c>
      <c r="B103" s="12" t="e">
        <v>#DIV/0!</v>
      </c>
      <c r="C103" s="12">
        <v>1</v>
      </c>
    </row>
    <row r="104" spans="1:3" x14ac:dyDescent="0.25">
      <c r="A104" s="13">
        <v>39717</v>
      </c>
      <c r="B104" s="12" t="e">
        <v>#DIV/0!</v>
      </c>
      <c r="C104" s="12">
        <v>1</v>
      </c>
    </row>
    <row r="105" spans="1:3" x14ac:dyDescent="0.25">
      <c r="A105" s="13">
        <v>39718</v>
      </c>
      <c r="B105" s="12" t="e">
        <v>#DIV/0!</v>
      </c>
      <c r="C105" s="12">
        <v>1</v>
      </c>
    </row>
    <row r="106" spans="1:3" x14ac:dyDescent="0.25">
      <c r="A106" s="13">
        <v>39719</v>
      </c>
      <c r="B106" s="12" t="e">
        <v>#DIV/0!</v>
      </c>
      <c r="C106" s="12">
        <v>1</v>
      </c>
    </row>
    <row r="107" spans="1:3" x14ac:dyDescent="0.25">
      <c r="A107" s="13">
        <v>39720</v>
      </c>
      <c r="B107" s="12" t="e">
        <v>#DIV/0!</v>
      </c>
      <c r="C107" s="12">
        <v>1</v>
      </c>
    </row>
    <row r="108" spans="1:3" x14ac:dyDescent="0.25">
      <c r="A108" s="13">
        <v>39721</v>
      </c>
      <c r="B108" s="12" t="e">
        <v>#DIV/0!</v>
      </c>
      <c r="C108" s="12">
        <v>1</v>
      </c>
    </row>
    <row r="109" spans="1:3" x14ac:dyDescent="0.25">
      <c r="A109" s="13">
        <v>39722</v>
      </c>
      <c r="B109" s="12" t="e">
        <v>#DIV/0!</v>
      </c>
      <c r="C109" s="12">
        <v>1</v>
      </c>
    </row>
    <row r="110" spans="1:3" x14ac:dyDescent="0.25">
      <c r="A110" s="13">
        <v>39723</v>
      </c>
      <c r="B110" s="12" t="e">
        <v>#DIV/0!</v>
      </c>
      <c r="C110" s="12">
        <v>1</v>
      </c>
    </row>
    <row r="111" spans="1:3" x14ac:dyDescent="0.25">
      <c r="A111" s="13">
        <v>39724</v>
      </c>
      <c r="B111" s="12" t="e">
        <v>#DIV/0!</v>
      </c>
      <c r="C111" s="12">
        <v>1</v>
      </c>
    </row>
    <row r="112" spans="1:3" x14ac:dyDescent="0.25">
      <c r="A112" s="13">
        <v>39725</v>
      </c>
      <c r="B112" s="12" t="e">
        <v>#DIV/0!</v>
      </c>
      <c r="C112" s="12">
        <v>1</v>
      </c>
    </row>
    <row r="113" spans="1:3" x14ac:dyDescent="0.25">
      <c r="A113" s="13">
        <v>39726</v>
      </c>
      <c r="B113" s="12" t="e">
        <v>#DIV/0!</v>
      </c>
      <c r="C113" s="12">
        <v>1</v>
      </c>
    </row>
    <row r="114" spans="1:3" x14ac:dyDescent="0.25">
      <c r="A114" s="13">
        <v>39727</v>
      </c>
      <c r="B114" s="12" t="e">
        <v>#DIV/0!</v>
      </c>
      <c r="C114" s="12">
        <v>1</v>
      </c>
    </row>
    <row r="115" spans="1:3" x14ac:dyDescent="0.25">
      <c r="A115" s="13">
        <v>39728</v>
      </c>
      <c r="B115" s="12" t="e">
        <v>#DIV/0!</v>
      </c>
      <c r="C115" s="12">
        <v>1</v>
      </c>
    </row>
    <row r="116" spans="1:3" x14ac:dyDescent="0.25">
      <c r="A116" s="13">
        <v>39729</v>
      </c>
      <c r="B116" s="12" t="e">
        <v>#DIV/0!</v>
      </c>
      <c r="C116" s="12">
        <v>1</v>
      </c>
    </row>
    <row r="117" spans="1:3" x14ac:dyDescent="0.25">
      <c r="A117" s="13">
        <v>39730</v>
      </c>
      <c r="B117" s="12" t="e">
        <v>#DIV/0!</v>
      </c>
      <c r="C117" s="12">
        <v>1</v>
      </c>
    </row>
    <row r="118" spans="1:3" x14ac:dyDescent="0.25">
      <c r="A118" s="13">
        <v>39731</v>
      </c>
      <c r="B118" s="12" t="e">
        <v>#DIV/0!</v>
      </c>
      <c r="C118" s="12">
        <v>1</v>
      </c>
    </row>
    <row r="119" spans="1:3" x14ac:dyDescent="0.25">
      <c r="A119" s="13">
        <v>39732</v>
      </c>
      <c r="B119" s="12" t="e">
        <v>#DIV/0!</v>
      </c>
      <c r="C119" s="12">
        <v>1</v>
      </c>
    </row>
    <row r="120" spans="1:3" x14ac:dyDescent="0.25">
      <c r="A120" s="13">
        <v>39733</v>
      </c>
      <c r="B120" s="12" t="e">
        <v>#DIV/0!</v>
      </c>
      <c r="C120" s="12">
        <v>1</v>
      </c>
    </row>
    <row r="121" spans="1:3" x14ac:dyDescent="0.25">
      <c r="A121" s="13">
        <v>39734</v>
      </c>
      <c r="B121" s="12" t="e">
        <v>#DIV/0!</v>
      </c>
      <c r="C121" s="12">
        <v>1</v>
      </c>
    </row>
    <row r="122" spans="1:3" x14ac:dyDescent="0.25">
      <c r="A122" s="13">
        <v>39735</v>
      </c>
      <c r="B122" s="12" t="e">
        <v>#DIV/0!</v>
      </c>
      <c r="C122" s="12">
        <v>1</v>
      </c>
    </row>
    <row r="123" spans="1:3" x14ac:dyDescent="0.25">
      <c r="A123" s="13">
        <v>39736</v>
      </c>
      <c r="B123" s="12" t="e">
        <v>#DIV/0!</v>
      </c>
      <c r="C123" s="12">
        <v>1</v>
      </c>
    </row>
    <row r="124" spans="1:3" x14ac:dyDescent="0.25">
      <c r="A124" s="13">
        <v>39737</v>
      </c>
      <c r="B124" s="12" t="e">
        <v>#DIV/0!</v>
      </c>
      <c r="C124" s="12">
        <v>1</v>
      </c>
    </row>
    <row r="125" spans="1:3" x14ac:dyDescent="0.25">
      <c r="A125" s="13">
        <v>39738</v>
      </c>
      <c r="B125" s="12" t="e">
        <v>#DIV/0!</v>
      </c>
      <c r="C125" s="12">
        <v>1</v>
      </c>
    </row>
    <row r="126" spans="1:3" x14ac:dyDescent="0.25">
      <c r="A126" s="13">
        <v>39739</v>
      </c>
      <c r="B126" s="12" t="e">
        <v>#DIV/0!</v>
      </c>
      <c r="C126" s="12">
        <v>1</v>
      </c>
    </row>
    <row r="127" spans="1:3" x14ac:dyDescent="0.25">
      <c r="A127" s="13">
        <v>39740</v>
      </c>
      <c r="B127" s="12" t="e">
        <v>#DIV/0!</v>
      </c>
      <c r="C127" s="12">
        <v>1</v>
      </c>
    </row>
    <row r="128" spans="1:3" x14ac:dyDescent="0.25">
      <c r="A128" s="13">
        <v>39741</v>
      </c>
      <c r="B128" s="12" t="e">
        <v>#DIV/0!</v>
      </c>
      <c r="C128" s="12">
        <v>1</v>
      </c>
    </row>
    <row r="129" spans="1:3" x14ac:dyDescent="0.25">
      <c r="A129" s="13">
        <v>39742</v>
      </c>
      <c r="B129" s="12" t="e">
        <v>#DIV/0!</v>
      </c>
      <c r="C129" s="12">
        <v>1</v>
      </c>
    </row>
    <row r="130" spans="1:3" x14ac:dyDescent="0.25">
      <c r="A130" s="13">
        <v>39743</v>
      </c>
      <c r="B130" s="12" t="e">
        <v>#DIV/0!</v>
      </c>
      <c r="C130" s="12">
        <v>1</v>
      </c>
    </row>
    <row r="131" spans="1:3" x14ac:dyDescent="0.25">
      <c r="A131" s="13">
        <v>39744</v>
      </c>
      <c r="B131" s="12" t="e">
        <v>#DIV/0!</v>
      </c>
      <c r="C131" s="12">
        <v>1</v>
      </c>
    </row>
    <row r="132" spans="1:3" x14ac:dyDescent="0.25">
      <c r="A132" s="13">
        <v>39745</v>
      </c>
      <c r="B132" s="12" t="e">
        <v>#DIV/0!</v>
      </c>
      <c r="C132" s="12">
        <v>1</v>
      </c>
    </row>
    <row r="133" spans="1:3" x14ac:dyDescent="0.25">
      <c r="A133" s="13">
        <v>39746</v>
      </c>
      <c r="B133" s="12" t="e">
        <v>#DIV/0!</v>
      </c>
      <c r="C133" s="12">
        <v>1</v>
      </c>
    </row>
    <row r="134" spans="1:3" x14ac:dyDescent="0.25">
      <c r="A134" s="13">
        <v>39747</v>
      </c>
      <c r="B134" s="12" t="e">
        <v>#DIV/0!</v>
      </c>
      <c r="C134" s="12">
        <v>1</v>
      </c>
    </row>
    <row r="135" spans="1:3" x14ac:dyDescent="0.25">
      <c r="A135" s="13">
        <v>39748</v>
      </c>
      <c r="B135" s="12" t="e">
        <v>#DIV/0!</v>
      </c>
      <c r="C135" s="12">
        <v>1</v>
      </c>
    </row>
    <row r="136" spans="1:3" x14ac:dyDescent="0.25">
      <c r="A136" s="13">
        <v>39749</v>
      </c>
      <c r="B136" s="12" t="e">
        <v>#DIV/0!</v>
      </c>
      <c r="C136" s="12">
        <v>1</v>
      </c>
    </row>
    <row r="137" spans="1:3" x14ac:dyDescent="0.25">
      <c r="A137" s="13">
        <v>39750</v>
      </c>
      <c r="B137" s="12" t="e">
        <v>#DIV/0!</v>
      </c>
      <c r="C137" s="12">
        <v>1</v>
      </c>
    </row>
    <row r="138" spans="1:3" x14ac:dyDescent="0.25">
      <c r="A138" s="13">
        <v>39751</v>
      </c>
      <c r="B138" s="12" t="e">
        <v>#DIV/0!</v>
      </c>
      <c r="C138" s="12">
        <v>1</v>
      </c>
    </row>
    <row r="139" spans="1:3" x14ac:dyDescent="0.25">
      <c r="A139" s="13">
        <v>39752</v>
      </c>
      <c r="B139" s="12" t="e">
        <v>#DIV/0!</v>
      </c>
      <c r="C139" s="12">
        <v>1</v>
      </c>
    </row>
    <row r="140" spans="1:3" x14ac:dyDescent="0.25">
      <c r="A140" s="13">
        <v>39753</v>
      </c>
      <c r="B140" s="12" t="e">
        <v>#DIV/0!</v>
      </c>
      <c r="C140" s="12">
        <v>1</v>
      </c>
    </row>
    <row r="141" spans="1:3" x14ac:dyDescent="0.25">
      <c r="A141" s="13">
        <v>39754</v>
      </c>
      <c r="B141" s="12" t="e">
        <v>#DIV/0!</v>
      </c>
      <c r="C141" s="12">
        <v>1</v>
      </c>
    </row>
    <row r="142" spans="1:3" x14ac:dyDescent="0.25">
      <c r="A142" s="13">
        <v>39755</v>
      </c>
      <c r="B142" s="12" t="e">
        <v>#DIV/0!</v>
      </c>
      <c r="C142" s="12">
        <v>1</v>
      </c>
    </row>
    <row r="143" spans="1:3" x14ac:dyDescent="0.25">
      <c r="A143" s="13">
        <v>39756</v>
      </c>
      <c r="B143" s="12" t="e">
        <v>#DIV/0!</v>
      </c>
      <c r="C143" s="12">
        <v>1</v>
      </c>
    </row>
    <row r="144" spans="1:3" x14ac:dyDescent="0.25">
      <c r="A144" s="13">
        <v>39757</v>
      </c>
      <c r="B144" s="12" t="e">
        <v>#DIV/0!</v>
      </c>
      <c r="C144" s="12">
        <v>1</v>
      </c>
    </row>
    <row r="145" spans="1:3" x14ac:dyDescent="0.25">
      <c r="A145" s="13">
        <v>39758</v>
      </c>
      <c r="B145" s="12" t="e">
        <v>#DIV/0!</v>
      </c>
      <c r="C145" s="12">
        <v>1</v>
      </c>
    </row>
    <row r="146" spans="1:3" x14ac:dyDescent="0.25">
      <c r="A146" s="13">
        <v>39759</v>
      </c>
      <c r="B146" s="12" t="e">
        <v>#DIV/0!</v>
      </c>
      <c r="C146" s="12">
        <v>1</v>
      </c>
    </row>
    <row r="147" spans="1:3" x14ac:dyDescent="0.25">
      <c r="A147" s="13">
        <v>39760</v>
      </c>
      <c r="B147" s="12" t="e">
        <v>#DIV/0!</v>
      </c>
      <c r="C147" s="12">
        <v>1</v>
      </c>
    </row>
    <row r="148" spans="1:3" x14ac:dyDescent="0.25">
      <c r="A148" s="13">
        <v>39761</v>
      </c>
      <c r="B148" s="12" t="e">
        <v>#DIV/0!</v>
      </c>
      <c r="C148" s="12">
        <v>1</v>
      </c>
    </row>
    <row r="149" spans="1:3" x14ac:dyDescent="0.25">
      <c r="A149" s="13">
        <v>39762</v>
      </c>
      <c r="B149" s="12" t="e">
        <v>#DIV/0!</v>
      </c>
      <c r="C149" s="12">
        <v>1</v>
      </c>
    </row>
    <row r="150" spans="1:3" x14ac:dyDescent="0.25">
      <c r="A150" s="13">
        <v>39763</v>
      </c>
      <c r="B150" s="12" t="e">
        <v>#DIV/0!</v>
      </c>
      <c r="C150" s="12">
        <v>1</v>
      </c>
    </row>
    <row r="151" spans="1:3" x14ac:dyDescent="0.25">
      <c r="A151" s="13">
        <v>39764</v>
      </c>
      <c r="B151" s="12" t="e">
        <v>#DIV/0!</v>
      </c>
      <c r="C151" s="12">
        <v>1</v>
      </c>
    </row>
    <row r="152" spans="1:3" x14ac:dyDescent="0.25">
      <c r="A152" s="13">
        <v>39765</v>
      </c>
      <c r="B152" s="12" t="e">
        <v>#DIV/0!</v>
      </c>
      <c r="C152" s="12">
        <v>1</v>
      </c>
    </row>
    <row r="153" spans="1:3" x14ac:dyDescent="0.25">
      <c r="A153" s="13">
        <v>39766</v>
      </c>
      <c r="B153" s="12" t="e">
        <v>#DIV/0!</v>
      </c>
      <c r="C153" s="12">
        <v>1</v>
      </c>
    </row>
    <row r="154" spans="1:3" x14ac:dyDescent="0.25">
      <c r="A154" s="13">
        <v>39767</v>
      </c>
      <c r="B154" s="12" t="e">
        <v>#DIV/0!</v>
      </c>
      <c r="C154" s="12">
        <v>1</v>
      </c>
    </row>
    <row r="155" spans="1:3" x14ac:dyDescent="0.25">
      <c r="A155" s="13">
        <v>39768</v>
      </c>
      <c r="B155" s="12" t="e">
        <v>#DIV/0!</v>
      </c>
      <c r="C155" s="12">
        <v>1</v>
      </c>
    </row>
    <row r="156" spans="1:3" x14ac:dyDescent="0.25">
      <c r="A156" s="13">
        <v>39769</v>
      </c>
      <c r="B156" s="12" t="e">
        <v>#DIV/0!</v>
      </c>
      <c r="C156" s="12">
        <v>1</v>
      </c>
    </row>
    <row r="157" spans="1:3" x14ac:dyDescent="0.25">
      <c r="A157" s="13">
        <v>39770</v>
      </c>
      <c r="B157" s="12" t="e">
        <v>#DIV/0!</v>
      </c>
      <c r="C157" s="12">
        <v>1</v>
      </c>
    </row>
    <row r="158" spans="1:3" x14ac:dyDescent="0.25">
      <c r="A158" s="13">
        <v>39771</v>
      </c>
      <c r="B158" s="12" t="e">
        <v>#DIV/0!</v>
      </c>
      <c r="C158" s="12">
        <v>1</v>
      </c>
    </row>
    <row r="159" spans="1:3" x14ac:dyDescent="0.25">
      <c r="A159" s="13">
        <v>39772</v>
      </c>
      <c r="B159" s="12" t="e">
        <v>#DIV/0!</v>
      </c>
      <c r="C159" s="12">
        <v>1</v>
      </c>
    </row>
    <row r="160" spans="1:3" x14ac:dyDescent="0.25">
      <c r="A160" s="13">
        <v>39773</v>
      </c>
      <c r="B160" s="12" t="e">
        <v>#DIV/0!</v>
      </c>
      <c r="C160" s="12">
        <v>1</v>
      </c>
    </row>
    <row r="161" spans="1:3" x14ac:dyDescent="0.25">
      <c r="A161" s="13">
        <v>39774</v>
      </c>
      <c r="B161" s="12" t="e">
        <v>#DIV/0!</v>
      </c>
      <c r="C161" s="12">
        <v>1</v>
      </c>
    </row>
    <row r="162" spans="1:3" x14ac:dyDescent="0.25">
      <c r="A162" s="13">
        <v>39775</v>
      </c>
      <c r="B162" s="12" t="e">
        <v>#DIV/0!</v>
      </c>
      <c r="C162" s="12">
        <v>1</v>
      </c>
    </row>
    <row r="163" spans="1:3" x14ac:dyDescent="0.25">
      <c r="A163" s="13">
        <v>39776</v>
      </c>
      <c r="B163" s="12" t="e">
        <v>#DIV/0!</v>
      </c>
      <c r="C163" s="12">
        <v>1</v>
      </c>
    </row>
    <row r="164" spans="1:3" x14ac:dyDescent="0.25">
      <c r="A164" s="13">
        <v>39777</v>
      </c>
      <c r="B164" s="12" t="e">
        <v>#DIV/0!</v>
      </c>
      <c r="C164" s="12">
        <v>1</v>
      </c>
    </row>
    <row r="165" spans="1:3" x14ac:dyDescent="0.25">
      <c r="A165" s="13">
        <v>39778</v>
      </c>
      <c r="B165" s="12" t="e">
        <v>#DIV/0!</v>
      </c>
      <c r="C165" s="12">
        <v>1</v>
      </c>
    </row>
    <row r="166" spans="1:3" x14ac:dyDescent="0.25">
      <c r="A166" s="13">
        <v>39779</v>
      </c>
      <c r="B166" s="12" t="e">
        <v>#DIV/0!</v>
      </c>
      <c r="C166" s="12">
        <v>1</v>
      </c>
    </row>
    <row r="167" spans="1:3" x14ac:dyDescent="0.25">
      <c r="A167" s="13">
        <v>39780</v>
      </c>
      <c r="B167" s="12" t="e">
        <v>#DIV/0!</v>
      </c>
      <c r="C167" s="12">
        <v>1</v>
      </c>
    </row>
    <row r="168" spans="1:3" x14ac:dyDescent="0.25">
      <c r="A168" s="13">
        <v>39781</v>
      </c>
      <c r="B168" s="12" t="e">
        <v>#DIV/0!</v>
      </c>
      <c r="C168" s="12">
        <v>1</v>
      </c>
    </row>
    <row r="169" spans="1:3" x14ac:dyDescent="0.25">
      <c r="A169" s="13">
        <v>39782</v>
      </c>
      <c r="B169" s="12" t="e">
        <v>#DIV/0!</v>
      </c>
      <c r="C169" s="12">
        <v>1</v>
      </c>
    </row>
    <row r="170" spans="1:3" x14ac:dyDescent="0.25">
      <c r="A170" s="13">
        <v>39783</v>
      </c>
      <c r="B170" s="12" t="e">
        <v>#DIV/0!</v>
      </c>
      <c r="C170" s="12">
        <v>1</v>
      </c>
    </row>
    <row r="171" spans="1:3" x14ac:dyDescent="0.25">
      <c r="A171" s="13">
        <v>39784</v>
      </c>
      <c r="B171" s="12" t="e">
        <v>#DIV/0!</v>
      </c>
      <c r="C171" s="12">
        <v>1</v>
      </c>
    </row>
    <row r="172" spans="1:3" x14ac:dyDescent="0.25">
      <c r="A172" s="13">
        <v>39785</v>
      </c>
      <c r="B172" s="12" t="e">
        <v>#DIV/0!</v>
      </c>
      <c r="C172" s="12">
        <v>1</v>
      </c>
    </row>
    <row r="173" spans="1:3" x14ac:dyDescent="0.25">
      <c r="A173" s="13">
        <v>39786</v>
      </c>
      <c r="B173" s="12" t="e">
        <v>#DIV/0!</v>
      </c>
      <c r="C173" s="12">
        <v>1</v>
      </c>
    </row>
    <row r="174" spans="1:3" x14ac:dyDescent="0.25">
      <c r="A174" s="13">
        <v>39787</v>
      </c>
      <c r="B174" s="12" t="e">
        <v>#DIV/0!</v>
      </c>
      <c r="C174" s="12">
        <v>1</v>
      </c>
    </row>
    <row r="175" spans="1:3" x14ac:dyDescent="0.25">
      <c r="A175" s="13">
        <v>39788</v>
      </c>
      <c r="B175" s="12" t="e">
        <v>#DIV/0!</v>
      </c>
      <c r="C175" s="12">
        <v>1</v>
      </c>
    </row>
    <row r="176" spans="1:3" x14ac:dyDescent="0.25">
      <c r="A176" s="13">
        <v>39789</v>
      </c>
      <c r="B176" s="12" t="e">
        <v>#DIV/0!</v>
      </c>
      <c r="C176" s="12">
        <v>1</v>
      </c>
    </row>
    <row r="177" spans="1:3" x14ac:dyDescent="0.25">
      <c r="A177" s="13">
        <v>39790</v>
      </c>
      <c r="B177" s="12" t="e">
        <v>#DIV/0!</v>
      </c>
      <c r="C177" s="12">
        <v>1</v>
      </c>
    </row>
    <row r="178" spans="1:3" x14ac:dyDescent="0.25">
      <c r="A178" s="13">
        <v>39791</v>
      </c>
      <c r="B178" s="12" t="e">
        <v>#DIV/0!</v>
      </c>
      <c r="C178" s="12">
        <v>1</v>
      </c>
    </row>
    <row r="179" spans="1:3" x14ac:dyDescent="0.25">
      <c r="A179" s="13">
        <v>39792</v>
      </c>
      <c r="B179" s="12" t="e">
        <v>#DIV/0!</v>
      </c>
      <c r="C179" s="12">
        <v>1</v>
      </c>
    </row>
    <row r="180" spans="1:3" x14ac:dyDescent="0.25">
      <c r="A180" s="13">
        <v>39793</v>
      </c>
      <c r="B180" s="12" t="e">
        <v>#DIV/0!</v>
      </c>
      <c r="C180" s="12">
        <v>1</v>
      </c>
    </row>
    <row r="181" spans="1:3" x14ac:dyDescent="0.25">
      <c r="A181" s="13">
        <v>39794</v>
      </c>
      <c r="B181" s="12" t="e">
        <v>#DIV/0!</v>
      </c>
      <c r="C181" s="12">
        <v>1</v>
      </c>
    </row>
    <row r="182" spans="1:3" x14ac:dyDescent="0.25">
      <c r="A182" s="13">
        <v>39795</v>
      </c>
      <c r="B182" s="12" t="e">
        <v>#DIV/0!</v>
      </c>
      <c r="C182" s="12">
        <v>1</v>
      </c>
    </row>
    <row r="183" spans="1:3" x14ac:dyDescent="0.25">
      <c r="A183" s="13">
        <v>39796</v>
      </c>
      <c r="B183" s="12" t="e">
        <v>#DIV/0!</v>
      </c>
      <c r="C183" s="12">
        <v>1</v>
      </c>
    </row>
    <row r="184" spans="1:3" x14ac:dyDescent="0.25">
      <c r="A184" s="13">
        <v>39797</v>
      </c>
      <c r="B184" s="12" t="e">
        <v>#DIV/0!</v>
      </c>
      <c r="C184" s="12">
        <v>1</v>
      </c>
    </row>
    <row r="185" spans="1:3" x14ac:dyDescent="0.25">
      <c r="A185" s="13">
        <v>39798</v>
      </c>
      <c r="B185" s="12" t="e">
        <v>#DIV/0!</v>
      </c>
      <c r="C185" s="12">
        <v>1</v>
      </c>
    </row>
    <row r="186" spans="1:3" x14ac:dyDescent="0.25">
      <c r="A186" s="13">
        <v>39799</v>
      </c>
      <c r="B186" s="12" t="e">
        <v>#DIV/0!</v>
      </c>
      <c r="C186" s="12">
        <v>1</v>
      </c>
    </row>
    <row r="187" spans="1:3" x14ac:dyDescent="0.25">
      <c r="A187" s="13">
        <v>39800</v>
      </c>
      <c r="B187" s="12" t="e">
        <v>#DIV/0!</v>
      </c>
      <c r="C187" s="12">
        <v>1</v>
      </c>
    </row>
    <row r="188" spans="1:3" x14ac:dyDescent="0.25">
      <c r="A188" s="13">
        <v>39801</v>
      </c>
      <c r="B188" s="12" t="e">
        <v>#DIV/0!</v>
      </c>
      <c r="C188" s="12">
        <v>1</v>
      </c>
    </row>
    <row r="189" spans="1:3" x14ac:dyDescent="0.25">
      <c r="A189" s="13">
        <v>39802</v>
      </c>
      <c r="B189" s="12" t="e">
        <v>#DIV/0!</v>
      </c>
      <c r="C189" s="12">
        <v>1</v>
      </c>
    </row>
    <row r="190" spans="1:3" x14ac:dyDescent="0.25">
      <c r="A190" s="13">
        <v>39803</v>
      </c>
      <c r="B190" s="12" t="e">
        <v>#DIV/0!</v>
      </c>
      <c r="C190" s="12">
        <v>1</v>
      </c>
    </row>
    <row r="191" spans="1:3" x14ac:dyDescent="0.25">
      <c r="A191" s="13">
        <v>39804</v>
      </c>
      <c r="B191" s="12" t="e">
        <v>#DIV/0!</v>
      </c>
      <c r="C191" s="12">
        <v>1</v>
      </c>
    </row>
    <row r="192" spans="1:3" x14ac:dyDescent="0.25">
      <c r="A192" s="13">
        <v>39805</v>
      </c>
      <c r="B192" s="12" t="e">
        <v>#DIV/0!</v>
      </c>
      <c r="C192" s="12">
        <v>1</v>
      </c>
    </row>
    <row r="193" spans="1:3" x14ac:dyDescent="0.25">
      <c r="A193" s="13">
        <v>39806</v>
      </c>
      <c r="B193" s="12" t="e">
        <v>#DIV/0!</v>
      </c>
      <c r="C193" s="12">
        <v>1</v>
      </c>
    </row>
    <row r="194" spans="1:3" x14ac:dyDescent="0.25">
      <c r="A194" s="13">
        <v>39807</v>
      </c>
      <c r="B194" s="12" t="e">
        <v>#DIV/0!</v>
      </c>
      <c r="C194" s="12">
        <v>1</v>
      </c>
    </row>
    <row r="195" spans="1:3" x14ac:dyDescent="0.25">
      <c r="A195" s="13">
        <v>39808</v>
      </c>
      <c r="B195" s="12" t="e">
        <v>#DIV/0!</v>
      </c>
      <c r="C195" s="12">
        <v>1</v>
      </c>
    </row>
    <row r="196" spans="1:3" x14ac:dyDescent="0.25">
      <c r="A196" s="13">
        <v>39809</v>
      </c>
      <c r="B196" s="12" t="e">
        <v>#DIV/0!</v>
      </c>
      <c r="C196" s="12">
        <v>1</v>
      </c>
    </row>
    <row r="197" spans="1:3" x14ac:dyDescent="0.25">
      <c r="A197" s="13">
        <v>39810</v>
      </c>
      <c r="B197" s="12" t="e">
        <v>#DIV/0!</v>
      </c>
      <c r="C197" s="12">
        <v>1</v>
      </c>
    </row>
    <row r="198" spans="1:3" x14ac:dyDescent="0.25">
      <c r="A198" s="13">
        <v>39811</v>
      </c>
      <c r="B198" s="12" t="e">
        <v>#DIV/0!</v>
      </c>
      <c r="C198" s="12">
        <v>1</v>
      </c>
    </row>
    <row r="199" spans="1:3" x14ac:dyDescent="0.25">
      <c r="A199" s="13">
        <v>39812</v>
      </c>
      <c r="B199" s="12" t="e">
        <v>#DIV/0!</v>
      </c>
      <c r="C199" s="12">
        <v>1</v>
      </c>
    </row>
    <row r="200" spans="1:3" x14ac:dyDescent="0.25">
      <c r="A200" s="13">
        <v>39813</v>
      </c>
      <c r="B200" s="12" t="e">
        <v>#DIV/0!</v>
      </c>
      <c r="C200" s="12">
        <v>1</v>
      </c>
    </row>
    <row r="201" spans="1:3" x14ac:dyDescent="0.25">
      <c r="A201" s="13">
        <v>39814</v>
      </c>
      <c r="B201" s="12" t="e">
        <v>#DIV/0!</v>
      </c>
      <c r="C201" s="12">
        <v>1</v>
      </c>
    </row>
    <row r="202" spans="1:3" x14ac:dyDescent="0.25">
      <c r="A202" s="13">
        <v>39815</v>
      </c>
      <c r="B202" s="12" t="e">
        <v>#DIV/0!</v>
      </c>
      <c r="C202" s="12">
        <v>1</v>
      </c>
    </row>
    <row r="203" spans="1:3" x14ac:dyDescent="0.25">
      <c r="A203" s="13">
        <v>39816</v>
      </c>
      <c r="B203" s="12" t="e">
        <v>#DIV/0!</v>
      </c>
      <c r="C203" s="12">
        <v>1</v>
      </c>
    </row>
    <row r="204" spans="1:3" x14ac:dyDescent="0.25">
      <c r="A204" s="13">
        <v>39817</v>
      </c>
      <c r="B204" s="12" t="e">
        <v>#DIV/0!</v>
      </c>
      <c r="C204" s="12">
        <v>1</v>
      </c>
    </row>
    <row r="205" spans="1:3" x14ac:dyDescent="0.25">
      <c r="A205" s="13">
        <v>39818</v>
      </c>
      <c r="B205" s="12" t="e">
        <v>#DIV/0!</v>
      </c>
      <c r="C205" s="12">
        <v>1</v>
      </c>
    </row>
    <row r="206" spans="1:3" x14ac:dyDescent="0.25">
      <c r="A206" s="13">
        <v>39819</v>
      </c>
      <c r="B206" s="12" t="e">
        <v>#DIV/0!</v>
      </c>
      <c r="C206" s="12">
        <v>1</v>
      </c>
    </row>
    <row r="207" spans="1:3" x14ac:dyDescent="0.25">
      <c r="A207" s="13">
        <v>39820</v>
      </c>
      <c r="B207" s="12" t="e">
        <v>#DIV/0!</v>
      </c>
      <c r="C207" s="12">
        <v>1</v>
      </c>
    </row>
    <row r="208" spans="1:3" x14ac:dyDescent="0.25">
      <c r="A208" s="13">
        <v>39821</v>
      </c>
      <c r="B208" s="12" t="e">
        <v>#DIV/0!</v>
      </c>
      <c r="C208" s="12">
        <v>1</v>
      </c>
    </row>
    <row r="209" spans="1:3" x14ac:dyDescent="0.25">
      <c r="A209" s="13">
        <v>39822</v>
      </c>
      <c r="B209" s="12" t="e">
        <v>#DIV/0!</v>
      </c>
      <c r="C209" s="12">
        <v>1</v>
      </c>
    </row>
    <row r="210" spans="1:3" x14ac:dyDescent="0.25">
      <c r="A210" s="13">
        <v>39823</v>
      </c>
      <c r="B210" s="12" t="e">
        <v>#DIV/0!</v>
      </c>
      <c r="C210" s="12">
        <v>1</v>
      </c>
    </row>
    <row r="211" spans="1:3" x14ac:dyDescent="0.25">
      <c r="A211" s="13">
        <v>39824</v>
      </c>
      <c r="B211" s="12" t="e">
        <v>#DIV/0!</v>
      </c>
      <c r="C211" s="12">
        <v>1</v>
      </c>
    </row>
    <row r="212" spans="1:3" x14ac:dyDescent="0.25">
      <c r="A212" s="13">
        <v>39825</v>
      </c>
      <c r="B212" s="12" t="e">
        <v>#DIV/0!</v>
      </c>
      <c r="C212" s="12">
        <v>1</v>
      </c>
    </row>
    <row r="213" spans="1:3" x14ac:dyDescent="0.25">
      <c r="A213" s="13">
        <v>39826</v>
      </c>
      <c r="B213" s="12" t="e">
        <v>#DIV/0!</v>
      </c>
      <c r="C213" s="12">
        <v>1</v>
      </c>
    </row>
    <row r="214" spans="1:3" x14ac:dyDescent="0.25">
      <c r="A214" s="13">
        <v>39827</v>
      </c>
      <c r="B214" s="12" t="e">
        <v>#DIV/0!</v>
      </c>
      <c r="C214" s="12">
        <v>1</v>
      </c>
    </row>
    <row r="215" spans="1:3" x14ac:dyDescent="0.25">
      <c r="A215" s="13">
        <v>39828</v>
      </c>
      <c r="B215" s="12" t="e">
        <v>#DIV/0!</v>
      </c>
      <c r="C215" s="12">
        <v>1</v>
      </c>
    </row>
    <row r="216" spans="1:3" x14ac:dyDescent="0.25">
      <c r="A216" s="13">
        <v>39829</v>
      </c>
      <c r="B216" s="12" t="e">
        <v>#DIV/0!</v>
      </c>
      <c r="C216" s="12">
        <v>1</v>
      </c>
    </row>
    <row r="217" spans="1:3" x14ac:dyDescent="0.25">
      <c r="A217" s="13">
        <v>39830</v>
      </c>
      <c r="B217" s="12" t="e">
        <v>#DIV/0!</v>
      </c>
      <c r="C217" s="12">
        <v>1</v>
      </c>
    </row>
    <row r="218" spans="1:3" x14ac:dyDescent="0.25">
      <c r="A218" s="13">
        <v>39831</v>
      </c>
      <c r="B218" s="12" t="e">
        <v>#DIV/0!</v>
      </c>
      <c r="C218" s="12">
        <v>1</v>
      </c>
    </row>
    <row r="219" spans="1:3" x14ac:dyDescent="0.25">
      <c r="A219" s="13">
        <v>39832</v>
      </c>
      <c r="B219" s="12" t="e">
        <v>#DIV/0!</v>
      </c>
      <c r="C219" s="12">
        <v>1</v>
      </c>
    </row>
    <row r="220" spans="1:3" x14ac:dyDescent="0.25">
      <c r="A220" s="13">
        <v>39833</v>
      </c>
      <c r="B220" s="12" t="e">
        <v>#DIV/0!</v>
      </c>
      <c r="C220" s="12">
        <v>1</v>
      </c>
    </row>
    <row r="221" spans="1:3" x14ac:dyDescent="0.25">
      <c r="A221" s="13">
        <v>39834</v>
      </c>
      <c r="B221" s="12" t="e">
        <v>#DIV/0!</v>
      </c>
      <c r="C221" s="12">
        <v>1</v>
      </c>
    </row>
    <row r="222" spans="1:3" x14ac:dyDescent="0.25">
      <c r="A222" s="13">
        <v>39835</v>
      </c>
      <c r="B222" s="12" t="e">
        <v>#DIV/0!</v>
      </c>
      <c r="C222" s="12">
        <v>1</v>
      </c>
    </row>
    <row r="223" spans="1:3" x14ac:dyDescent="0.25">
      <c r="A223" s="13">
        <v>39836</v>
      </c>
      <c r="B223" s="12" t="e">
        <v>#DIV/0!</v>
      </c>
      <c r="C223" s="12">
        <v>1</v>
      </c>
    </row>
    <row r="224" spans="1:3" x14ac:dyDescent="0.25">
      <c r="A224" s="13">
        <v>39837</v>
      </c>
      <c r="B224" s="12" t="e">
        <v>#DIV/0!</v>
      </c>
      <c r="C224" s="12">
        <v>1</v>
      </c>
    </row>
    <row r="225" spans="1:3" x14ac:dyDescent="0.25">
      <c r="A225" s="13">
        <v>39838</v>
      </c>
      <c r="B225" s="12" t="e">
        <v>#DIV/0!</v>
      </c>
      <c r="C225" s="12">
        <v>1</v>
      </c>
    </row>
    <row r="226" spans="1:3" x14ac:dyDescent="0.25">
      <c r="A226" s="13">
        <v>39839</v>
      </c>
      <c r="B226" s="12" t="e">
        <v>#DIV/0!</v>
      </c>
      <c r="C226" s="12">
        <v>1</v>
      </c>
    </row>
    <row r="227" spans="1:3" x14ac:dyDescent="0.25">
      <c r="A227" s="13">
        <v>39840</v>
      </c>
      <c r="B227" s="12" t="e">
        <v>#DIV/0!</v>
      </c>
      <c r="C227" s="12">
        <v>1</v>
      </c>
    </row>
    <row r="228" spans="1:3" x14ac:dyDescent="0.25">
      <c r="A228" s="13">
        <v>39841</v>
      </c>
      <c r="B228" s="12" t="e">
        <v>#DIV/0!</v>
      </c>
      <c r="C228" s="12">
        <v>1</v>
      </c>
    </row>
    <row r="229" spans="1:3" x14ac:dyDescent="0.25">
      <c r="A229" s="13">
        <v>39842</v>
      </c>
      <c r="B229" s="12" t="e">
        <v>#DIV/0!</v>
      </c>
      <c r="C229" s="12">
        <v>1</v>
      </c>
    </row>
    <row r="230" spans="1:3" x14ac:dyDescent="0.25">
      <c r="A230" s="13">
        <v>39843</v>
      </c>
      <c r="B230" s="12" t="e">
        <v>#DIV/0!</v>
      </c>
      <c r="C230" s="12">
        <v>1</v>
      </c>
    </row>
    <row r="231" spans="1:3" x14ac:dyDescent="0.25">
      <c r="A231" s="13">
        <v>39844</v>
      </c>
      <c r="B231" s="12" t="e">
        <v>#DIV/0!</v>
      </c>
      <c r="C231" s="12">
        <v>1</v>
      </c>
    </row>
    <row r="232" spans="1:3" x14ac:dyDescent="0.25">
      <c r="A232" s="13">
        <v>39845</v>
      </c>
      <c r="B232" s="12" t="e">
        <v>#DIV/0!</v>
      </c>
      <c r="C232" s="12">
        <v>1</v>
      </c>
    </row>
    <row r="233" spans="1:3" x14ac:dyDescent="0.25">
      <c r="A233" s="13">
        <v>39846</v>
      </c>
      <c r="B233" s="12" t="e">
        <v>#DIV/0!</v>
      </c>
      <c r="C233" s="12">
        <v>1</v>
      </c>
    </row>
    <row r="234" spans="1:3" x14ac:dyDescent="0.25">
      <c r="A234" s="13">
        <v>39847</v>
      </c>
      <c r="B234" s="12" t="e">
        <v>#DIV/0!</v>
      </c>
      <c r="C234" s="12">
        <v>1</v>
      </c>
    </row>
    <row r="235" spans="1:3" x14ac:dyDescent="0.25">
      <c r="A235" s="13">
        <v>39848</v>
      </c>
      <c r="B235" s="12" t="e">
        <v>#DIV/0!</v>
      </c>
      <c r="C235" s="12">
        <v>1</v>
      </c>
    </row>
    <row r="236" spans="1:3" x14ac:dyDescent="0.25">
      <c r="A236" s="13">
        <v>39849</v>
      </c>
      <c r="B236" s="12" t="e">
        <v>#DIV/0!</v>
      </c>
      <c r="C236" s="12">
        <v>1</v>
      </c>
    </row>
    <row r="237" spans="1:3" x14ac:dyDescent="0.25">
      <c r="A237" s="13">
        <v>39850</v>
      </c>
      <c r="B237" s="12" t="e">
        <v>#DIV/0!</v>
      </c>
      <c r="C237" s="12">
        <v>1</v>
      </c>
    </row>
    <row r="238" spans="1:3" x14ac:dyDescent="0.25">
      <c r="A238" s="13">
        <v>39851</v>
      </c>
      <c r="B238" s="12" t="e">
        <v>#DIV/0!</v>
      </c>
      <c r="C238" s="12">
        <v>1</v>
      </c>
    </row>
    <row r="239" spans="1:3" x14ac:dyDescent="0.25">
      <c r="A239" s="13">
        <v>39852</v>
      </c>
      <c r="B239" s="12" t="e">
        <v>#DIV/0!</v>
      </c>
      <c r="C239" s="12">
        <v>1</v>
      </c>
    </row>
    <row r="240" spans="1:3" x14ac:dyDescent="0.25">
      <c r="A240" s="13">
        <v>39853</v>
      </c>
      <c r="B240" s="12" t="e">
        <v>#DIV/0!</v>
      </c>
      <c r="C240" s="12">
        <v>1</v>
      </c>
    </row>
    <row r="241" spans="1:3" x14ac:dyDescent="0.25">
      <c r="A241" s="13">
        <v>39854</v>
      </c>
      <c r="B241" s="12" t="e">
        <v>#DIV/0!</v>
      </c>
      <c r="C241" s="12">
        <v>1</v>
      </c>
    </row>
    <row r="242" spans="1:3" x14ac:dyDescent="0.25">
      <c r="A242" s="13">
        <v>39855</v>
      </c>
      <c r="B242" s="12" t="e">
        <v>#DIV/0!</v>
      </c>
      <c r="C242" s="12">
        <v>1</v>
      </c>
    </row>
    <row r="243" spans="1:3" x14ac:dyDescent="0.25">
      <c r="A243" s="13">
        <v>39856</v>
      </c>
      <c r="B243" s="12" t="e">
        <v>#DIV/0!</v>
      </c>
      <c r="C243" s="12">
        <v>1</v>
      </c>
    </row>
    <row r="244" spans="1:3" x14ac:dyDescent="0.25">
      <c r="A244" s="13">
        <v>39857</v>
      </c>
      <c r="B244" s="12" t="e">
        <v>#DIV/0!</v>
      </c>
      <c r="C244" s="12">
        <v>1</v>
      </c>
    </row>
    <row r="245" spans="1:3" x14ac:dyDescent="0.25">
      <c r="A245" s="13">
        <v>39858</v>
      </c>
      <c r="B245" s="12" t="e">
        <v>#DIV/0!</v>
      </c>
      <c r="C245" s="12">
        <v>1</v>
      </c>
    </row>
    <row r="246" spans="1:3" x14ac:dyDescent="0.25">
      <c r="A246" s="13">
        <v>39859</v>
      </c>
      <c r="B246" s="12" t="e">
        <v>#DIV/0!</v>
      </c>
      <c r="C246" s="12">
        <v>1</v>
      </c>
    </row>
    <row r="247" spans="1:3" x14ac:dyDescent="0.25">
      <c r="A247" s="13">
        <v>39860</v>
      </c>
      <c r="B247" s="12" t="e">
        <v>#DIV/0!</v>
      </c>
      <c r="C247" s="12">
        <v>1</v>
      </c>
    </row>
    <row r="248" spans="1:3" x14ac:dyDescent="0.25">
      <c r="A248" s="13">
        <v>39861</v>
      </c>
      <c r="B248" s="12" t="e">
        <v>#DIV/0!</v>
      </c>
      <c r="C248" s="12">
        <v>1</v>
      </c>
    </row>
    <row r="249" spans="1:3" x14ac:dyDescent="0.25">
      <c r="A249" s="13">
        <v>39862</v>
      </c>
      <c r="B249" s="12" t="e">
        <v>#DIV/0!</v>
      </c>
      <c r="C249" s="12">
        <v>1</v>
      </c>
    </row>
    <row r="250" spans="1:3" x14ac:dyDescent="0.25">
      <c r="A250" s="13">
        <v>39863</v>
      </c>
      <c r="B250" s="12" t="e">
        <v>#DIV/0!</v>
      </c>
      <c r="C250" s="12">
        <v>1</v>
      </c>
    </row>
    <row r="251" spans="1:3" x14ac:dyDescent="0.25">
      <c r="A251" s="13">
        <v>39864</v>
      </c>
      <c r="B251" s="12" t="e">
        <v>#DIV/0!</v>
      </c>
      <c r="C251" s="12">
        <v>1</v>
      </c>
    </row>
    <row r="252" spans="1:3" x14ac:dyDescent="0.25">
      <c r="A252" s="13">
        <v>39865</v>
      </c>
      <c r="B252" s="12" t="e">
        <v>#DIV/0!</v>
      </c>
      <c r="C252" s="12">
        <v>1</v>
      </c>
    </row>
    <row r="253" spans="1:3" x14ac:dyDescent="0.25">
      <c r="A253" s="13">
        <v>39866</v>
      </c>
      <c r="B253" s="12" t="e">
        <v>#DIV/0!</v>
      </c>
      <c r="C253" s="12">
        <v>1</v>
      </c>
    </row>
    <row r="254" spans="1:3" x14ac:dyDescent="0.25">
      <c r="A254" s="13">
        <v>39867</v>
      </c>
      <c r="B254" s="12" t="e">
        <v>#DIV/0!</v>
      </c>
      <c r="C254" s="12">
        <v>1</v>
      </c>
    </row>
    <row r="255" spans="1:3" x14ac:dyDescent="0.25">
      <c r="A255" s="13">
        <v>39868</v>
      </c>
      <c r="B255" s="12" t="e">
        <v>#DIV/0!</v>
      </c>
      <c r="C255" s="12">
        <v>1</v>
      </c>
    </row>
    <row r="256" spans="1:3" x14ac:dyDescent="0.25">
      <c r="A256" s="13">
        <v>39869</v>
      </c>
      <c r="B256" s="12" t="e">
        <v>#DIV/0!</v>
      </c>
      <c r="C256" s="12">
        <v>1</v>
      </c>
    </row>
    <row r="257" spans="1:3" x14ac:dyDescent="0.25">
      <c r="A257" s="13">
        <v>39870</v>
      </c>
      <c r="B257" s="12" t="e">
        <v>#DIV/0!</v>
      </c>
      <c r="C257" s="12">
        <v>1</v>
      </c>
    </row>
    <row r="258" spans="1:3" x14ac:dyDescent="0.25">
      <c r="A258" s="13">
        <v>39871</v>
      </c>
      <c r="B258" s="12" t="e">
        <v>#DIV/0!</v>
      </c>
      <c r="C258" s="12">
        <v>1</v>
      </c>
    </row>
    <row r="259" spans="1:3" x14ac:dyDescent="0.25">
      <c r="A259" s="13">
        <v>39872</v>
      </c>
      <c r="B259" s="12" t="e">
        <v>#DIV/0!</v>
      </c>
      <c r="C259" s="12">
        <v>1</v>
      </c>
    </row>
    <row r="260" spans="1:3" x14ac:dyDescent="0.25">
      <c r="A260" s="13">
        <v>39873</v>
      </c>
      <c r="B260" s="12" t="e">
        <v>#DIV/0!</v>
      </c>
      <c r="C260" s="12">
        <v>1</v>
      </c>
    </row>
    <row r="261" spans="1:3" x14ac:dyDescent="0.25">
      <c r="A261" s="13">
        <v>39874</v>
      </c>
      <c r="B261" s="12" t="e">
        <v>#DIV/0!</v>
      </c>
      <c r="C261" s="12">
        <v>1</v>
      </c>
    </row>
    <row r="262" spans="1:3" x14ac:dyDescent="0.25">
      <c r="A262" s="13">
        <v>39875</v>
      </c>
      <c r="B262" s="12" t="e">
        <v>#DIV/0!</v>
      </c>
      <c r="C262" s="12">
        <v>1</v>
      </c>
    </row>
    <row r="263" spans="1:3" x14ac:dyDescent="0.25">
      <c r="A263" s="13">
        <v>39876</v>
      </c>
      <c r="B263" s="12" t="e">
        <v>#DIV/0!</v>
      </c>
      <c r="C263" s="12">
        <v>1</v>
      </c>
    </row>
    <row r="264" spans="1:3" x14ac:dyDescent="0.25">
      <c r="A264" s="13">
        <v>39877</v>
      </c>
      <c r="B264" s="12" t="e">
        <v>#DIV/0!</v>
      </c>
      <c r="C264" s="12">
        <v>1</v>
      </c>
    </row>
    <row r="265" spans="1:3" x14ac:dyDescent="0.25">
      <c r="A265" s="13">
        <v>39878</v>
      </c>
      <c r="B265" s="12" t="e">
        <v>#DIV/0!</v>
      </c>
      <c r="C265" s="12">
        <v>1</v>
      </c>
    </row>
    <row r="266" spans="1:3" x14ac:dyDescent="0.25">
      <c r="A266" s="13">
        <v>39879</v>
      </c>
      <c r="B266" s="12" t="e">
        <v>#DIV/0!</v>
      </c>
      <c r="C266" s="12">
        <v>1</v>
      </c>
    </row>
    <row r="267" spans="1:3" x14ac:dyDescent="0.25">
      <c r="A267" s="13">
        <v>39880</v>
      </c>
      <c r="B267" s="12" t="e">
        <v>#DIV/0!</v>
      </c>
      <c r="C267" s="12">
        <v>1</v>
      </c>
    </row>
    <row r="268" spans="1:3" x14ac:dyDescent="0.25">
      <c r="A268" s="13">
        <v>39881</v>
      </c>
      <c r="B268" s="12" t="e">
        <v>#DIV/0!</v>
      </c>
      <c r="C268" s="12">
        <v>1</v>
      </c>
    </row>
    <row r="269" spans="1:3" x14ac:dyDescent="0.25">
      <c r="A269" s="13">
        <v>39882</v>
      </c>
      <c r="B269" s="12" t="e">
        <v>#DIV/0!</v>
      </c>
      <c r="C269" s="12">
        <v>1</v>
      </c>
    </row>
    <row r="270" spans="1:3" x14ac:dyDescent="0.25">
      <c r="A270" s="13">
        <v>39883</v>
      </c>
      <c r="B270" s="12" t="e">
        <v>#DIV/0!</v>
      </c>
      <c r="C270" s="12">
        <v>1</v>
      </c>
    </row>
    <row r="271" spans="1:3" x14ac:dyDescent="0.25">
      <c r="A271" s="13">
        <v>39884</v>
      </c>
      <c r="B271" s="12" t="e">
        <v>#DIV/0!</v>
      </c>
      <c r="C271" s="12">
        <v>1</v>
      </c>
    </row>
    <row r="272" spans="1:3" x14ac:dyDescent="0.25">
      <c r="A272" s="13">
        <v>39885</v>
      </c>
      <c r="B272" s="12" t="e">
        <v>#DIV/0!</v>
      </c>
      <c r="C272" s="12">
        <v>1</v>
      </c>
    </row>
    <row r="273" spans="1:3" x14ac:dyDescent="0.25">
      <c r="A273" s="13">
        <v>39886</v>
      </c>
      <c r="B273" s="12" t="e">
        <v>#DIV/0!</v>
      </c>
      <c r="C273" s="12">
        <v>1</v>
      </c>
    </row>
    <row r="274" spans="1:3" x14ac:dyDescent="0.25">
      <c r="A274" s="13">
        <v>39887</v>
      </c>
      <c r="B274" s="12" t="e">
        <v>#DIV/0!</v>
      </c>
      <c r="C274" s="12">
        <v>1</v>
      </c>
    </row>
    <row r="275" spans="1:3" x14ac:dyDescent="0.25">
      <c r="A275" s="13">
        <v>39888</v>
      </c>
      <c r="B275" s="12" t="e">
        <v>#DIV/0!</v>
      </c>
      <c r="C275" s="12">
        <v>1</v>
      </c>
    </row>
    <row r="276" spans="1:3" x14ac:dyDescent="0.25">
      <c r="A276" s="13">
        <v>39889</v>
      </c>
      <c r="B276" s="12" t="e">
        <v>#DIV/0!</v>
      </c>
      <c r="C276" s="12">
        <v>1</v>
      </c>
    </row>
    <row r="277" spans="1:3" x14ac:dyDescent="0.25">
      <c r="A277" s="13">
        <v>39890</v>
      </c>
      <c r="B277" s="12" t="e">
        <v>#DIV/0!</v>
      </c>
      <c r="C277" s="12">
        <v>1</v>
      </c>
    </row>
    <row r="278" spans="1:3" x14ac:dyDescent="0.25">
      <c r="A278" s="13">
        <v>39891</v>
      </c>
      <c r="B278" s="12" t="e">
        <v>#DIV/0!</v>
      </c>
      <c r="C278" s="12">
        <v>1</v>
      </c>
    </row>
    <row r="279" spans="1:3" x14ac:dyDescent="0.25">
      <c r="A279" s="13">
        <v>39892</v>
      </c>
      <c r="B279" s="12" t="e">
        <v>#DIV/0!</v>
      </c>
      <c r="C279" s="12">
        <v>1</v>
      </c>
    </row>
    <row r="280" spans="1:3" x14ac:dyDescent="0.25">
      <c r="A280" s="13">
        <v>39893</v>
      </c>
      <c r="B280" s="12" t="e">
        <v>#DIV/0!</v>
      </c>
      <c r="C280" s="12">
        <v>1</v>
      </c>
    </row>
    <row r="281" spans="1:3" x14ac:dyDescent="0.25">
      <c r="A281" s="13">
        <v>39894</v>
      </c>
      <c r="B281" s="12" t="e">
        <v>#DIV/0!</v>
      </c>
      <c r="C281" s="12">
        <v>1</v>
      </c>
    </row>
    <row r="282" spans="1:3" x14ac:dyDescent="0.25">
      <c r="A282" s="13">
        <v>39895</v>
      </c>
      <c r="B282" s="12" t="e">
        <v>#DIV/0!</v>
      </c>
      <c r="C282" s="12">
        <v>1</v>
      </c>
    </row>
    <row r="283" spans="1:3" x14ac:dyDescent="0.25">
      <c r="A283" s="13">
        <v>39896</v>
      </c>
      <c r="B283" s="12" t="e">
        <v>#DIV/0!</v>
      </c>
      <c r="C283" s="12">
        <v>1</v>
      </c>
    </row>
    <row r="284" spans="1:3" x14ac:dyDescent="0.25">
      <c r="A284" s="13">
        <v>39897</v>
      </c>
      <c r="B284" s="12" t="e">
        <v>#DIV/0!</v>
      </c>
      <c r="C284" s="12">
        <v>1</v>
      </c>
    </row>
    <row r="285" spans="1:3" x14ac:dyDescent="0.25">
      <c r="A285" s="13">
        <v>39898</v>
      </c>
      <c r="B285" s="12" t="e">
        <v>#DIV/0!</v>
      </c>
      <c r="C285" s="12">
        <v>1</v>
      </c>
    </row>
    <row r="286" spans="1:3" x14ac:dyDescent="0.25">
      <c r="A286" s="13">
        <v>39899</v>
      </c>
      <c r="B286" s="12" t="e">
        <v>#DIV/0!</v>
      </c>
      <c r="C286" s="12">
        <v>1</v>
      </c>
    </row>
    <row r="287" spans="1:3" x14ac:dyDescent="0.25">
      <c r="A287" s="13">
        <v>39900</v>
      </c>
      <c r="B287" s="12" t="e">
        <v>#DIV/0!</v>
      </c>
      <c r="C287" s="12">
        <v>1</v>
      </c>
    </row>
    <row r="288" spans="1:3" x14ac:dyDescent="0.25">
      <c r="A288" s="13">
        <v>39901</v>
      </c>
      <c r="B288" s="12" t="e">
        <v>#DIV/0!</v>
      </c>
      <c r="C288" s="12">
        <v>1</v>
      </c>
    </row>
    <row r="289" spans="1:3" x14ac:dyDescent="0.25">
      <c r="A289" s="13">
        <v>39902</v>
      </c>
      <c r="B289" s="12" t="e">
        <v>#DIV/0!</v>
      </c>
      <c r="C289" s="12">
        <v>1</v>
      </c>
    </row>
    <row r="290" spans="1:3" x14ac:dyDescent="0.25">
      <c r="A290" s="13">
        <v>39903</v>
      </c>
      <c r="B290" s="12" t="e">
        <v>#DIV/0!</v>
      </c>
      <c r="C290" s="12">
        <v>1</v>
      </c>
    </row>
    <row r="291" spans="1:3" x14ac:dyDescent="0.25">
      <c r="A291" s="13">
        <v>39904</v>
      </c>
      <c r="B291" s="12" t="e">
        <v>#DIV/0!</v>
      </c>
      <c r="C291" s="12">
        <v>1</v>
      </c>
    </row>
    <row r="292" spans="1:3" x14ac:dyDescent="0.25">
      <c r="A292" s="13">
        <v>39905</v>
      </c>
      <c r="B292" s="12" t="e">
        <v>#DIV/0!</v>
      </c>
      <c r="C292" s="12">
        <v>1</v>
      </c>
    </row>
    <row r="293" spans="1:3" x14ac:dyDescent="0.25">
      <c r="A293" s="13">
        <v>39906</v>
      </c>
      <c r="B293" s="12" t="e">
        <v>#DIV/0!</v>
      </c>
      <c r="C293" s="12">
        <v>1</v>
      </c>
    </row>
    <row r="294" spans="1:3" x14ac:dyDescent="0.25">
      <c r="A294" s="13">
        <v>39907</v>
      </c>
      <c r="B294" s="12" t="e">
        <v>#DIV/0!</v>
      </c>
      <c r="C294" s="12">
        <v>1</v>
      </c>
    </row>
    <row r="295" spans="1:3" x14ac:dyDescent="0.25">
      <c r="A295" s="13">
        <v>39908</v>
      </c>
      <c r="B295" s="12" t="e">
        <v>#DIV/0!</v>
      </c>
      <c r="C295" s="12">
        <v>1</v>
      </c>
    </row>
    <row r="296" spans="1:3" x14ac:dyDescent="0.25">
      <c r="A296" s="13">
        <v>39909</v>
      </c>
      <c r="B296" s="12" t="e">
        <v>#DIV/0!</v>
      </c>
      <c r="C296" s="12">
        <v>1</v>
      </c>
    </row>
    <row r="297" spans="1:3" x14ac:dyDescent="0.25">
      <c r="A297" s="13">
        <v>39910</v>
      </c>
      <c r="B297" s="12" t="e">
        <v>#DIV/0!</v>
      </c>
      <c r="C297" s="12">
        <v>1</v>
      </c>
    </row>
    <row r="298" spans="1:3" x14ac:dyDescent="0.25">
      <c r="A298" s="13">
        <v>39911</v>
      </c>
      <c r="B298" s="12" t="e">
        <v>#DIV/0!</v>
      </c>
      <c r="C298" s="12">
        <v>1</v>
      </c>
    </row>
    <row r="299" spans="1:3" x14ac:dyDescent="0.25">
      <c r="A299" s="13">
        <v>39912</v>
      </c>
      <c r="B299" s="12" t="e">
        <v>#DIV/0!</v>
      </c>
      <c r="C299" s="12">
        <v>1</v>
      </c>
    </row>
    <row r="300" spans="1:3" x14ac:dyDescent="0.25">
      <c r="A300" s="13">
        <v>39913</v>
      </c>
      <c r="B300" s="12" t="e">
        <v>#DIV/0!</v>
      </c>
      <c r="C300" s="12">
        <v>1</v>
      </c>
    </row>
    <row r="301" spans="1:3" x14ac:dyDescent="0.25">
      <c r="A301" s="13">
        <v>39914</v>
      </c>
      <c r="B301" s="12" t="e">
        <v>#DIV/0!</v>
      </c>
      <c r="C301" s="12">
        <v>1</v>
      </c>
    </row>
    <row r="302" spans="1:3" x14ac:dyDescent="0.25">
      <c r="A302" s="13">
        <v>39915</v>
      </c>
      <c r="B302" s="12" t="e">
        <v>#DIV/0!</v>
      </c>
      <c r="C302" s="12">
        <v>1</v>
      </c>
    </row>
    <row r="303" spans="1:3" x14ac:dyDescent="0.25">
      <c r="A303" s="13">
        <v>39916</v>
      </c>
      <c r="B303" s="12" t="e">
        <v>#DIV/0!</v>
      </c>
      <c r="C303" s="12">
        <v>1</v>
      </c>
    </row>
    <row r="304" spans="1:3" x14ac:dyDescent="0.25">
      <c r="A304" s="13">
        <v>39917</v>
      </c>
      <c r="B304" s="12" t="e">
        <v>#DIV/0!</v>
      </c>
      <c r="C304" s="12">
        <v>1</v>
      </c>
    </row>
    <row r="305" spans="1:3" x14ac:dyDescent="0.25">
      <c r="A305" s="13">
        <v>39918</v>
      </c>
      <c r="B305" s="12" t="e">
        <v>#DIV/0!</v>
      </c>
      <c r="C305" s="12">
        <v>1</v>
      </c>
    </row>
    <row r="306" spans="1:3" x14ac:dyDescent="0.25">
      <c r="A306" s="13">
        <v>39919</v>
      </c>
      <c r="B306" s="12" t="e">
        <v>#DIV/0!</v>
      </c>
      <c r="C306" s="12">
        <v>1</v>
      </c>
    </row>
    <row r="307" spans="1:3" x14ac:dyDescent="0.25">
      <c r="A307" s="13">
        <v>39920</v>
      </c>
      <c r="B307" s="12" t="e">
        <v>#DIV/0!</v>
      </c>
      <c r="C307" s="12">
        <v>1</v>
      </c>
    </row>
    <row r="308" spans="1:3" x14ac:dyDescent="0.25">
      <c r="A308" s="13">
        <v>39921</v>
      </c>
      <c r="B308" s="12" t="e">
        <v>#DIV/0!</v>
      </c>
      <c r="C308" s="12">
        <v>1</v>
      </c>
    </row>
    <row r="309" spans="1:3" x14ac:dyDescent="0.25">
      <c r="A309" s="13">
        <v>39922</v>
      </c>
      <c r="B309" s="12" t="e">
        <v>#DIV/0!</v>
      </c>
      <c r="C309" s="12">
        <v>1</v>
      </c>
    </row>
    <row r="310" spans="1:3" x14ac:dyDescent="0.25">
      <c r="A310" s="13">
        <v>39923</v>
      </c>
      <c r="B310" s="12" t="e">
        <v>#DIV/0!</v>
      </c>
      <c r="C310" s="12">
        <v>1</v>
      </c>
    </row>
    <row r="311" spans="1:3" x14ac:dyDescent="0.25">
      <c r="A311" s="13">
        <v>39924</v>
      </c>
      <c r="B311" s="12" t="e">
        <v>#DIV/0!</v>
      </c>
      <c r="C311" s="12">
        <v>1</v>
      </c>
    </row>
    <row r="312" spans="1:3" x14ac:dyDescent="0.25">
      <c r="A312" s="13">
        <v>39925</v>
      </c>
      <c r="B312" s="12" t="e">
        <v>#DIV/0!</v>
      </c>
      <c r="C312" s="12">
        <v>1</v>
      </c>
    </row>
    <row r="313" spans="1:3" x14ac:dyDescent="0.25">
      <c r="A313" s="13">
        <v>39926</v>
      </c>
      <c r="B313" s="12" t="e">
        <v>#DIV/0!</v>
      </c>
      <c r="C313" s="12">
        <v>1</v>
      </c>
    </row>
    <row r="314" spans="1:3" x14ac:dyDescent="0.25">
      <c r="A314" s="13">
        <v>39927</v>
      </c>
      <c r="B314" s="12" t="e">
        <v>#DIV/0!</v>
      </c>
      <c r="C314" s="12">
        <v>1</v>
      </c>
    </row>
    <row r="315" spans="1:3" x14ac:dyDescent="0.25">
      <c r="A315" s="13">
        <v>39928</v>
      </c>
      <c r="B315" s="12" t="e">
        <v>#DIV/0!</v>
      </c>
      <c r="C315" s="12">
        <v>1</v>
      </c>
    </row>
    <row r="316" spans="1:3" x14ac:dyDescent="0.25">
      <c r="A316" s="13">
        <v>39929</v>
      </c>
      <c r="B316" s="12" t="e">
        <v>#DIV/0!</v>
      </c>
      <c r="C316" s="12">
        <v>1</v>
      </c>
    </row>
    <row r="317" spans="1:3" x14ac:dyDescent="0.25">
      <c r="A317" s="13">
        <v>39930</v>
      </c>
      <c r="B317" s="12" t="e">
        <v>#DIV/0!</v>
      </c>
      <c r="C317" s="12">
        <v>1</v>
      </c>
    </row>
    <row r="318" spans="1:3" x14ac:dyDescent="0.25">
      <c r="A318" s="13">
        <v>39931</v>
      </c>
      <c r="B318" s="12" t="e">
        <v>#DIV/0!</v>
      </c>
      <c r="C318" s="12">
        <v>1</v>
      </c>
    </row>
    <row r="319" spans="1:3" x14ac:dyDescent="0.25">
      <c r="A319" s="13">
        <v>39932</v>
      </c>
      <c r="B319" s="12" t="e">
        <v>#DIV/0!</v>
      </c>
      <c r="C319" s="12">
        <v>1</v>
      </c>
    </row>
    <row r="320" spans="1:3" x14ac:dyDescent="0.25">
      <c r="A320" s="13">
        <v>39933</v>
      </c>
      <c r="B320" s="12" t="e">
        <v>#DIV/0!</v>
      </c>
      <c r="C320" s="12">
        <v>1</v>
      </c>
    </row>
    <row r="321" spans="1:3" x14ac:dyDescent="0.25">
      <c r="A321" s="13">
        <v>39934</v>
      </c>
      <c r="B321" s="12" t="e">
        <v>#DIV/0!</v>
      </c>
      <c r="C321" s="12">
        <v>1</v>
      </c>
    </row>
    <row r="322" spans="1:3" x14ac:dyDescent="0.25">
      <c r="A322" s="13">
        <v>39935</v>
      </c>
      <c r="B322" s="12" t="e">
        <v>#DIV/0!</v>
      </c>
      <c r="C322" s="12">
        <v>1</v>
      </c>
    </row>
    <row r="323" spans="1:3" x14ac:dyDescent="0.25">
      <c r="A323" s="13">
        <v>39936</v>
      </c>
      <c r="B323" s="12" t="e">
        <v>#DIV/0!</v>
      </c>
      <c r="C323" s="12">
        <v>1</v>
      </c>
    </row>
    <row r="324" spans="1:3" x14ac:dyDescent="0.25">
      <c r="A324" s="13">
        <v>39937</v>
      </c>
      <c r="B324" s="12" t="e">
        <v>#DIV/0!</v>
      </c>
      <c r="C324" s="12">
        <v>1</v>
      </c>
    </row>
    <row r="325" spans="1:3" x14ac:dyDescent="0.25">
      <c r="A325" s="13">
        <v>39938</v>
      </c>
      <c r="B325" s="12" t="e">
        <v>#DIV/0!</v>
      </c>
      <c r="C325" s="12">
        <v>1</v>
      </c>
    </row>
    <row r="326" spans="1:3" x14ac:dyDescent="0.25">
      <c r="A326" s="13">
        <v>39939</v>
      </c>
      <c r="B326" s="12" t="e">
        <v>#DIV/0!</v>
      </c>
      <c r="C326" s="12">
        <v>1</v>
      </c>
    </row>
    <row r="327" spans="1:3" x14ac:dyDescent="0.25">
      <c r="A327" s="13">
        <v>39940</v>
      </c>
      <c r="B327" s="12" t="e">
        <v>#DIV/0!</v>
      </c>
      <c r="C327" s="12">
        <v>1</v>
      </c>
    </row>
    <row r="328" spans="1:3" x14ac:dyDescent="0.25">
      <c r="A328" s="13">
        <v>39941</v>
      </c>
      <c r="B328" s="12" t="e">
        <v>#DIV/0!</v>
      </c>
      <c r="C328" s="12">
        <v>1</v>
      </c>
    </row>
    <row r="329" spans="1:3" x14ac:dyDescent="0.25">
      <c r="A329" s="13">
        <v>39942</v>
      </c>
      <c r="B329" s="12" t="e">
        <v>#DIV/0!</v>
      </c>
      <c r="C329" s="12">
        <v>1</v>
      </c>
    </row>
    <row r="330" spans="1:3" x14ac:dyDescent="0.25">
      <c r="A330" s="13">
        <v>39943</v>
      </c>
      <c r="B330" s="12" t="e">
        <v>#DIV/0!</v>
      </c>
      <c r="C330" s="12">
        <v>1</v>
      </c>
    </row>
    <row r="331" spans="1:3" x14ac:dyDescent="0.25">
      <c r="A331" s="13">
        <v>39944</v>
      </c>
      <c r="B331" s="12" t="e">
        <v>#DIV/0!</v>
      </c>
      <c r="C331" s="12">
        <v>1</v>
      </c>
    </row>
    <row r="332" spans="1:3" x14ac:dyDescent="0.25">
      <c r="A332" s="13">
        <v>39945</v>
      </c>
      <c r="B332" s="12" t="e">
        <v>#DIV/0!</v>
      </c>
      <c r="C332" s="12">
        <v>1</v>
      </c>
    </row>
    <row r="333" spans="1:3" x14ac:dyDescent="0.25">
      <c r="A333" s="13">
        <v>39946</v>
      </c>
      <c r="B333" s="12" t="e">
        <v>#DIV/0!</v>
      </c>
      <c r="C333" s="12">
        <v>1</v>
      </c>
    </row>
    <row r="334" spans="1:3" x14ac:dyDescent="0.25">
      <c r="A334" s="13">
        <v>39947</v>
      </c>
      <c r="B334" s="12" t="e">
        <v>#DIV/0!</v>
      </c>
      <c r="C334" s="12">
        <v>1</v>
      </c>
    </row>
    <row r="335" spans="1:3" x14ac:dyDescent="0.25">
      <c r="A335" s="13">
        <v>39948</v>
      </c>
      <c r="B335" s="12" t="e">
        <v>#DIV/0!</v>
      </c>
      <c r="C335" s="12">
        <v>1</v>
      </c>
    </row>
    <row r="336" spans="1:3" x14ac:dyDescent="0.25">
      <c r="A336" s="13">
        <v>39949</v>
      </c>
      <c r="B336" s="12" t="e">
        <v>#DIV/0!</v>
      </c>
      <c r="C336" s="12">
        <v>1</v>
      </c>
    </row>
    <row r="337" spans="1:3" x14ac:dyDescent="0.25">
      <c r="A337" s="13">
        <v>39950</v>
      </c>
      <c r="B337" s="12" t="e">
        <v>#DIV/0!</v>
      </c>
      <c r="C337" s="12">
        <v>1</v>
      </c>
    </row>
    <row r="338" spans="1:3" x14ac:dyDescent="0.25">
      <c r="A338" s="13">
        <v>39951</v>
      </c>
      <c r="B338" s="12" t="e">
        <v>#DIV/0!</v>
      </c>
      <c r="C338" s="12">
        <v>1</v>
      </c>
    </row>
    <row r="339" spans="1:3" x14ac:dyDescent="0.25">
      <c r="A339" s="13">
        <v>39952</v>
      </c>
      <c r="B339" s="12" t="e">
        <v>#DIV/0!</v>
      </c>
      <c r="C339" s="12">
        <v>1</v>
      </c>
    </row>
    <row r="340" spans="1:3" x14ac:dyDescent="0.25">
      <c r="A340" s="13">
        <v>39953</v>
      </c>
      <c r="B340" s="12" t="e">
        <v>#DIV/0!</v>
      </c>
      <c r="C340" s="12">
        <v>1</v>
      </c>
    </row>
    <row r="341" spans="1:3" x14ac:dyDescent="0.25">
      <c r="A341" s="13">
        <v>39954</v>
      </c>
      <c r="B341" s="12" t="e">
        <v>#DIV/0!</v>
      </c>
      <c r="C341" s="12">
        <v>1</v>
      </c>
    </row>
    <row r="342" spans="1:3" x14ac:dyDescent="0.25">
      <c r="A342" s="13">
        <v>39955</v>
      </c>
      <c r="B342" s="12" t="e">
        <v>#DIV/0!</v>
      </c>
      <c r="C342" s="12">
        <v>1</v>
      </c>
    </row>
    <row r="343" spans="1:3" x14ac:dyDescent="0.25">
      <c r="A343" s="13">
        <v>39956</v>
      </c>
      <c r="B343" s="12" t="e">
        <v>#DIV/0!</v>
      </c>
      <c r="C343" s="12">
        <v>1</v>
      </c>
    </row>
    <row r="344" spans="1:3" x14ac:dyDescent="0.25">
      <c r="A344" s="13">
        <v>39957</v>
      </c>
      <c r="B344" s="12" t="e">
        <v>#DIV/0!</v>
      </c>
      <c r="C344" s="12">
        <v>1</v>
      </c>
    </row>
    <row r="345" spans="1:3" x14ac:dyDescent="0.25">
      <c r="A345" s="13">
        <v>39958</v>
      </c>
      <c r="B345" s="12" t="e">
        <v>#DIV/0!</v>
      </c>
      <c r="C345" s="12">
        <v>1</v>
      </c>
    </row>
    <row r="346" spans="1:3" x14ac:dyDescent="0.25">
      <c r="A346" s="13">
        <v>39959</v>
      </c>
      <c r="B346" s="12" t="e">
        <v>#DIV/0!</v>
      </c>
      <c r="C346" s="12">
        <v>1</v>
      </c>
    </row>
    <row r="347" spans="1:3" x14ac:dyDescent="0.25">
      <c r="A347" s="13">
        <v>39960</v>
      </c>
      <c r="B347" s="12" t="e">
        <v>#DIV/0!</v>
      </c>
      <c r="C347" s="12">
        <v>1</v>
      </c>
    </row>
    <row r="348" spans="1:3" x14ac:dyDescent="0.25">
      <c r="A348" s="13">
        <v>39961</v>
      </c>
      <c r="B348" s="12" t="e">
        <v>#DIV/0!</v>
      </c>
      <c r="C348" s="12">
        <v>1</v>
      </c>
    </row>
    <row r="349" spans="1:3" x14ac:dyDescent="0.25">
      <c r="A349" s="13">
        <v>39962</v>
      </c>
      <c r="B349" s="12" t="e">
        <v>#DIV/0!</v>
      </c>
      <c r="C349" s="12">
        <v>1</v>
      </c>
    </row>
    <row r="350" spans="1:3" x14ac:dyDescent="0.25">
      <c r="A350" s="13">
        <v>39963</v>
      </c>
      <c r="B350" s="12" t="e">
        <v>#DIV/0!</v>
      </c>
      <c r="C350" s="12">
        <v>1</v>
      </c>
    </row>
    <row r="351" spans="1:3" x14ac:dyDescent="0.25">
      <c r="A351" s="13">
        <v>39964</v>
      </c>
      <c r="B351" s="12" t="e">
        <v>#DIV/0!</v>
      </c>
      <c r="C351" s="12">
        <v>1</v>
      </c>
    </row>
    <row r="352" spans="1:3" x14ac:dyDescent="0.25">
      <c r="A352" s="13">
        <v>39965</v>
      </c>
      <c r="B352" s="12" t="e">
        <v>#DIV/0!</v>
      </c>
      <c r="C352" s="12">
        <v>1</v>
      </c>
    </row>
    <row r="353" spans="1:3" x14ac:dyDescent="0.25">
      <c r="A353" s="13">
        <v>39966</v>
      </c>
      <c r="B353" s="12" t="e">
        <v>#DIV/0!</v>
      </c>
      <c r="C353" s="12">
        <v>1</v>
      </c>
    </row>
    <row r="354" spans="1:3" x14ac:dyDescent="0.25">
      <c r="A354" s="13">
        <v>39967</v>
      </c>
      <c r="B354" s="12" t="e">
        <v>#DIV/0!</v>
      </c>
      <c r="C354" s="12">
        <v>1</v>
      </c>
    </row>
    <row r="355" spans="1:3" x14ac:dyDescent="0.25">
      <c r="A355" s="13">
        <v>39968</v>
      </c>
      <c r="B355" s="12" t="e">
        <v>#DIV/0!</v>
      </c>
      <c r="C355" s="12">
        <v>1</v>
      </c>
    </row>
    <row r="356" spans="1:3" x14ac:dyDescent="0.25">
      <c r="A356" s="13">
        <v>39969</v>
      </c>
      <c r="B356" s="12" t="e">
        <v>#DIV/0!</v>
      </c>
      <c r="C356" s="12">
        <v>1</v>
      </c>
    </row>
    <row r="357" spans="1:3" x14ac:dyDescent="0.25">
      <c r="A357" s="13">
        <v>39970</v>
      </c>
      <c r="B357" s="12" t="e">
        <v>#DIV/0!</v>
      </c>
      <c r="C357" s="12">
        <v>1</v>
      </c>
    </row>
    <row r="358" spans="1:3" x14ac:dyDescent="0.25">
      <c r="A358" s="13">
        <v>39971</v>
      </c>
      <c r="B358" s="12" t="e">
        <v>#DIV/0!</v>
      </c>
      <c r="C358" s="12">
        <v>1</v>
      </c>
    </row>
    <row r="359" spans="1:3" x14ac:dyDescent="0.25">
      <c r="A359" s="13">
        <v>39972</v>
      </c>
      <c r="B359" s="12" t="e">
        <v>#DIV/0!</v>
      </c>
      <c r="C359" s="12">
        <v>1</v>
      </c>
    </row>
    <row r="360" spans="1:3" x14ac:dyDescent="0.25">
      <c r="A360" s="13">
        <v>39973</v>
      </c>
      <c r="B360" s="12" t="e">
        <v>#DIV/0!</v>
      </c>
      <c r="C360" s="12">
        <v>1</v>
      </c>
    </row>
    <row r="361" spans="1:3" x14ac:dyDescent="0.25">
      <c r="A361" s="13">
        <v>39974</v>
      </c>
      <c r="B361" s="12" t="e">
        <v>#DIV/0!</v>
      </c>
      <c r="C361" s="12">
        <v>1</v>
      </c>
    </row>
    <row r="362" spans="1:3" x14ac:dyDescent="0.25">
      <c r="A362" s="13">
        <v>39975</v>
      </c>
      <c r="B362" s="12" t="e">
        <v>#DIV/0!</v>
      </c>
      <c r="C362" s="12">
        <v>1</v>
      </c>
    </row>
    <row r="363" spans="1:3" x14ac:dyDescent="0.25">
      <c r="A363" s="13">
        <v>39976</v>
      </c>
      <c r="B363" s="12" t="e">
        <v>#DIV/0!</v>
      </c>
      <c r="C363" s="12">
        <v>1</v>
      </c>
    </row>
    <row r="364" spans="1:3" x14ac:dyDescent="0.25">
      <c r="A364" s="13">
        <v>39977</v>
      </c>
      <c r="B364" s="12" t="e">
        <v>#DIV/0!</v>
      </c>
      <c r="C364" s="12">
        <v>1</v>
      </c>
    </row>
    <row r="365" spans="1:3" x14ac:dyDescent="0.25">
      <c r="A365" s="13">
        <v>39978</v>
      </c>
      <c r="B365" s="12" t="e">
        <v>#DIV/0!</v>
      </c>
      <c r="C365" s="12">
        <v>1</v>
      </c>
    </row>
    <row r="366" spans="1:3" x14ac:dyDescent="0.25">
      <c r="A366" s="13">
        <v>39979</v>
      </c>
      <c r="B366" s="12" t="e">
        <v>#DIV/0!</v>
      </c>
      <c r="C366" s="12">
        <v>1</v>
      </c>
    </row>
    <row r="367" spans="1:3" x14ac:dyDescent="0.25">
      <c r="A367" s="13">
        <v>39980</v>
      </c>
      <c r="B367" s="12" t="e">
        <v>#DIV/0!</v>
      </c>
      <c r="C367" s="12">
        <v>1</v>
      </c>
    </row>
    <row r="368" spans="1:3" x14ac:dyDescent="0.25">
      <c r="A368" s="13">
        <v>39981</v>
      </c>
      <c r="B368" s="12" t="e">
        <v>#DIV/0!</v>
      </c>
      <c r="C368" s="12">
        <v>1</v>
      </c>
    </row>
    <row r="369" spans="1:3" x14ac:dyDescent="0.25">
      <c r="A369" s="13">
        <v>39982</v>
      </c>
      <c r="B369" s="12" t="e">
        <v>#DIV/0!</v>
      </c>
      <c r="C369" s="12">
        <v>1</v>
      </c>
    </row>
    <row r="370" spans="1:3" x14ac:dyDescent="0.25">
      <c r="A370" s="13">
        <v>39983</v>
      </c>
      <c r="B370" s="12" t="e">
        <v>#DIV/0!</v>
      </c>
      <c r="C370" s="12">
        <v>1</v>
      </c>
    </row>
    <row r="371" spans="1:3" x14ac:dyDescent="0.25">
      <c r="A371" s="13">
        <v>39984</v>
      </c>
      <c r="B371" s="12" t="e">
        <v>#DIV/0!</v>
      </c>
      <c r="C371" s="12">
        <v>1</v>
      </c>
    </row>
    <row r="372" spans="1:3" x14ac:dyDescent="0.25">
      <c r="A372" s="13">
        <v>39985</v>
      </c>
      <c r="B372" s="12" t="e">
        <v>#DIV/0!</v>
      </c>
      <c r="C372" s="12">
        <v>1</v>
      </c>
    </row>
    <row r="373" spans="1:3" x14ac:dyDescent="0.25">
      <c r="A373" s="13">
        <v>39986</v>
      </c>
      <c r="B373" s="12" t="e">
        <v>#DIV/0!</v>
      </c>
      <c r="C373" s="12">
        <v>1</v>
      </c>
    </row>
    <row r="374" spans="1:3" x14ac:dyDescent="0.25">
      <c r="A374" s="13">
        <v>39987</v>
      </c>
      <c r="B374" s="12" t="e">
        <v>#DIV/0!</v>
      </c>
      <c r="C374" s="12">
        <v>1</v>
      </c>
    </row>
    <row r="375" spans="1:3" x14ac:dyDescent="0.25">
      <c r="A375" s="13">
        <v>39988</v>
      </c>
      <c r="B375" s="12" t="e">
        <v>#DIV/0!</v>
      </c>
      <c r="C375" s="12">
        <v>1</v>
      </c>
    </row>
    <row r="376" spans="1:3" x14ac:dyDescent="0.25">
      <c r="A376" s="13">
        <v>39989</v>
      </c>
      <c r="B376" s="12" t="e">
        <v>#DIV/0!</v>
      </c>
      <c r="C376" s="12">
        <v>1</v>
      </c>
    </row>
    <row r="377" spans="1:3" x14ac:dyDescent="0.25">
      <c r="A377" s="13">
        <v>39990</v>
      </c>
      <c r="B377" s="12" t="e">
        <v>#DIV/0!</v>
      </c>
      <c r="C377" s="12">
        <v>1</v>
      </c>
    </row>
    <row r="378" spans="1:3" x14ac:dyDescent="0.25">
      <c r="A378" s="13">
        <v>39991</v>
      </c>
      <c r="B378" s="12" t="e">
        <v>#DIV/0!</v>
      </c>
      <c r="C378" s="12">
        <v>1</v>
      </c>
    </row>
    <row r="379" spans="1:3" x14ac:dyDescent="0.25">
      <c r="A379" s="13">
        <v>39992</v>
      </c>
      <c r="B379" s="12" t="e">
        <v>#DIV/0!</v>
      </c>
      <c r="C379" s="12">
        <v>1</v>
      </c>
    </row>
    <row r="380" spans="1:3" x14ac:dyDescent="0.25">
      <c r="A380" s="13">
        <v>39993</v>
      </c>
      <c r="B380" s="12" t="e">
        <v>#DIV/0!</v>
      </c>
      <c r="C380" s="12">
        <v>1</v>
      </c>
    </row>
    <row r="381" spans="1:3" x14ac:dyDescent="0.25">
      <c r="A381" s="13">
        <v>39994</v>
      </c>
      <c r="B381" s="12" t="e">
        <v>#DIV/0!</v>
      </c>
      <c r="C381" s="12">
        <v>1</v>
      </c>
    </row>
    <row r="382" spans="1:3" x14ac:dyDescent="0.25">
      <c r="A382" s="13">
        <v>39995</v>
      </c>
      <c r="B382" s="12" t="e">
        <v>#DIV/0!</v>
      </c>
      <c r="C382" s="12">
        <v>1</v>
      </c>
    </row>
    <row r="383" spans="1:3" x14ac:dyDescent="0.25">
      <c r="A383" s="13">
        <v>39996</v>
      </c>
      <c r="B383" s="12" t="e">
        <v>#DIV/0!</v>
      </c>
      <c r="C383" s="12">
        <v>1</v>
      </c>
    </row>
    <row r="384" spans="1:3" x14ac:dyDescent="0.25">
      <c r="A384" s="13">
        <v>39997</v>
      </c>
      <c r="B384" s="12" t="e">
        <v>#DIV/0!</v>
      </c>
      <c r="C384" s="12">
        <v>1</v>
      </c>
    </row>
    <row r="385" spans="1:3" x14ac:dyDescent="0.25">
      <c r="A385" s="13">
        <v>39998</v>
      </c>
      <c r="B385" s="12" t="e">
        <v>#DIV/0!</v>
      </c>
      <c r="C385" s="12">
        <v>1</v>
      </c>
    </row>
    <row r="386" spans="1:3" x14ac:dyDescent="0.25">
      <c r="A386" s="13">
        <v>39999</v>
      </c>
      <c r="B386" s="12" t="e">
        <v>#DIV/0!</v>
      </c>
      <c r="C386" s="12">
        <v>1</v>
      </c>
    </row>
    <row r="387" spans="1:3" x14ac:dyDescent="0.25">
      <c r="A387" s="13">
        <v>40000</v>
      </c>
      <c r="B387" s="12" t="e">
        <v>#DIV/0!</v>
      </c>
      <c r="C387" s="12">
        <v>1</v>
      </c>
    </row>
    <row r="388" spans="1:3" x14ac:dyDescent="0.25">
      <c r="A388" s="13">
        <v>40001</v>
      </c>
      <c r="B388" s="12" t="e">
        <v>#DIV/0!</v>
      </c>
      <c r="C388" s="12">
        <v>1</v>
      </c>
    </row>
    <row r="389" spans="1:3" x14ac:dyDescent="0.25">
      <c r="A389" s="13">
        <v>40002</v>
      </c>
      <c r="B389" s="12" t="e">
        <v>#DIV/0!</v>
      </c>
      <c r="C389" s="12">
        <v>1</v>
      </c>
    </row>
    <row r="390" spans="1:3" x14ac:dyDescent="0.25">
      <c r="A390" s="13">
        <v>40003</v>
      </c>
      <c r="B390" s="12" t="e">
        <v>#DIV/0!</v>
      </c>
      <c r="C390" s="12">
        <v>1</v>
      </c>
    </row>
    <row r="391" spans="1:3" x14ac:dyDescent="0.25">
      <c r="A391" s="13">
        <v>40004</v>
      </c>
      <c r="B391" s="12" t="e">
        <v>#DIV/0!</v>
      </c>
      <c r="C391" s="12">
        <v>1</v>
      </c>
    </row>
    <row r="392" spans="1:3" x14ac:dyDescent="0.25">
      <c r="A392" s="13">
        <v>40005</v>
      </c>
      <c r="B392" s="12" t="e">
        <v>#DIV/0!</v>
      </c>
      <c r="C392" s="12">
        <v>1</v>
      </c>
    </row>
    <row r="393" spans="1:3" x14ac:dyDescent="0.25">
      <c r="A393" s="13">
        <v>40006</v>
      </c>
      <c r="B393" s="12" t="e">
        <v>#DIV/0!</v>
      </c>
      <c r="C393" s="12">
        <v>1</v>
      </c>
    </row>
    <row r="394" spans="1:3" x14ac:dyDescent="0.25">
      <c r="A394" s="13">
        <v>40007</v>
      </c>
      <c r="B394" s="12" t="e">
        <v>#DIV/0!</v>
      </c>
      <c r="C394" s="12">
        <v>1</v>
      </c>
    </row>
    <row r="395" spans="1:3" x14ac:dyDescent="0.25">
      <c r="A395" s="13">
        <v>40008</v>
      </c>
      <c r="B395" s="12" t="e">
        <v>#DIV/0!</v>
      </c>
      <c r="C395" s="12">
        <v>1</v>
      </c>
    </row>
    <row r="396" spans="1:3" x14ac:dyDescent="0.25">
      <c r="A396" s="13">
        <v>40009</v>
      </c>
      <c r="B396" s="12" t="e">
        <v>#DIV/0!</v>
      </c>
      <c r="C396" s="12">
        <v>1</v>
      </c>
    </row>
    <row r="397" spans="1:3" x14ac:dyDescent="0.25">
      <c r="A397" s="13">
        <v>40010</v>
      </c>
      <c r="B397" s="12" t="e">
        <v>#DIV/0!</v>
      </c>
      <c r="C397" s="12">
        <v>1</v>
      </c>
    </row>
    <row r="398" spans="1:3" x14ac:dyDescent="0.25">
      <c r="A398" s="13">
        <v>40011</v>
      </c>
      <c r="B398" s="12" t="e">
        <v>#DIV/0!</v>
      </c>
      <c r="C398" s="12">
        <v>1</v>
      </c>
    </row>
    <row r="399" spans="1:3" x14ac:dyDescent="0.25">
      <c r="A399" s="13">
        <v>40012</v>
      </c>
      <c r="B399" s="12" t="e">
        <v>#DIV/0!</v>
      </c>
      <c r="C399" s="12">
        <v>1</v>
      </c>
    </row>
    <row r="400" spans="1:3" x14ac:dyDescent="0.25">
      <c r="A400" s="13">
        <v>40013</v>
      </c>
      <c r="B400" s="12" t="e">
        <v>#DIV/0!</v>
      </c>
      <c r="C400" s="12">
        <v>1</v>
      </c>
    </row>
    <row r="401" spans="1:3" x14ac:dyDescent="0.25">
      <c r="A401" s="13">
        <v>40014</v>
      </c>
      <c r="B401" s="12" t="e">
        <v>#DIV/0!</v>
      </c>
      <c r="C401" s="12">
        <v>1</v>
      </c>
    </row>
    <row r="402" spans="1:3" x14ac:dyDescent="0.25">
      <c r="A402" s="13">
        <v>40015</v>
      </c>
      <c r="B402" s="12" t="e">
        <v>#DIV/0!</v>
      </c>
      <c r="C402" s="12">
        <v>1</v>
      </c>
    </row>
    <row r="403" spans="1:3" x14ac:dyDescent="0.25">
      <c r="A403" s="13">
        <v>40016</v>
      </c>
      <c r="B403" s="12" t="e">
        <v>#DIV/0!</v>
      </c>
      <c r="C403" s="12">
        <v>1</v>
      </c>
    </row>
    <row r="404" spans="1:3" x14ac:dyDescent="0.25">
      <c r="A404" s="13">
        <v>40017</v>
      </c>
      <c r="B404" s="12" t="e">
        <v>#DIV/0!</v>
      </c>
      <c r="C404" s="12">
        <v>1</v>
      </c>
    </row>
    <row r="405" spans="1:3" x14ac:dyDescent="0.25">
      <c r="A405" s="13">
        <v>40018</v>
      </c>
      <c r="B405" s="12" t="e">
        <v>#DIV/0!</v>
      </c>
      <c r="C405" s="12">
        <v>1</v>
      </c>
    </row>
    <row r="406" spans="1:3" x14ac:dyDescent="0.25">
      <c r="A406" s="13">
        <v>40019</v>
      </c>
      <c r="B406" s="12" t="e">
        <v>#DIV/0!</v>
      </c>
      <c r="C406" s="12">
        <v>1</v>
      </c>
    </row>
    <row r="407" spans="1:3" x14ac:dyDescent="0.25">
      <c r="A407" s="13">
        <v>40020</v>
      </c>
      <c r="B407" s="12" t="e">
        <v>#DIV/0!</v>
      </c>
      <c r="C407" s="12">
        <v>1</v>
      </c>
    </row>
    <row r="408" spans="1:3" x14ac:dyDescent="0.25">
      <c r="A408" s="13">
        <v>40021</v>
      </c>
      <c r="B408" s="12" t="e">
        <v>#DIV/0!</v>
      </c>
      <c r="C408" s="12">
        <v>1</v>
      </c>
    </row>
    <row r="409" spans="1:3" x14ac:dyDescent="0.25">
      <c r="A409" s="13">
        <v>40022</v>
      </c>
      <c r="B409" s="12" t="e">
        <v>#DIV/0!</v>
      </c>
      <c r="C409" s="12">
        <v>1</v>
      </c>
    </row>
    <row r="410" spans="1:3" x14ac:dyDescent="0.25">
      <c r="A410" s="13">
        <v>40023</v>
      </c>
      <c r="B410" s="12" t="e">
        <v>#DIV/0!</v>
      </c>
      <c r="C410" s="12">
        <v>1</v>
      </c>
    </row>
    <row r="411" spans="1:3" x14ac:dyDescent="0.25">
      <c r="A411" s="13">
        <v>40024</v>
      </c>
      <c r="B411" s="12" t="e">
        <v>#DIV/0!</v>
      </c>
      <c r="C411" s="12">
        <v>1</v>
      </c>
    </row>
    <row r="412" spans="1:3" x14ac:dyDescent="0.25">
      <c r="A412" s="13">
        <v>40025</v>
      </c>
      <c r="B412" s="12" t="e">
        <v>#DIV/0!</v>
      </c>
      <c r="C412" s="12">
        <v>1</v>
      </c>
    </row>
    <row r="413" spans="1:3" x14ac:dyDescent="0.25">
      <c r="A413" s="13">
        <v>40026</v>
      </c>
      <c r="B413" s="12" t="e">
        <v>#DIV/0!</v>
      </c>
      <c r="C413" s="12">
        <v>1</v>
      </c>
    </row>
    <row r="414" spans="1:3" x14ac:dyDescent="0.25">
      <c r="A414" s="13">
        <v>40027</v>
      </c>
      <c r="B414" s="12" t="e">
        <v>#DIV/0!</v>
      </c>
      <c r="C414" s="12">
        <v>1</v>
      </c>
    </row>
    <row r="415" spans="1:3" x14ac:dyDescent="0.25">
      <c r="A415" s="13">
        <v>40028</v>
      </c>
      <c r="B415" s="12" t="e">
        <v>#DIV/0!</v>
      </c>
      <c r="C415" s="12">
        <v>1</v>
      </c>
    </row>
    <row r="416" spans="1:3" x14ac:dyDescent="0.25">
      <c r="A416" s="13">
        <v>40029</v>
      </c>
      <c r="B416" s="12" t="e">
        <v>#DIV/0!</v>
      </c>
      <c r="C416" s="12">
        <v>1</v>
      </c>
    </row>
    <row r="417" spans="1:3" x14ac:dyDescent="0.25">
      <c r="A417" s="13">
        <v>40030</v>
      </c>
      <c r="B417" s="12" t="e">
        <v>#DIV/0!</v>
      </c>
      <c r="C417" s="12">
        <v>1</v>
      </c>
    </row>
    <row r="418" spans="1:3" x14ac:dyDescent="0.25">
      <c r="A418" s="13">
        <v>40031</v>
      </c>
      <c r="B418" s="12" t="e">
        <v>#DIV/0!</v>
      </c>
      <c r="C418" s="12">
        <v>1</v>
      </c>
    </row>
    <row r="419" spans="1:3" x14ac:dyDescent="0.25">
      <c r="A419" s="13">
        <v>40032</v>
      </c>
      <c r="B419" s="12" t="e">
        <v>#DIV/0!</v>
      </c>
      <c r="C419" s="12">
        <v>1</v>
      </c>
    </row>
    <row r="420" spans="1:3" x14ac:dyDescent="0.25">
      <c r="A420" s="13">
        <v>40033</v>
      </c>
      <c r="B420" s="12" t="e">
        <v>#DIV/0!</v>
      </c>
      <c r="C420" s="12">
        <v>1</v>
      </c>
    </row>
    <row r="421" spans="1:3" x14ac:dyDescent="0.25">
      <c r="A421" s="13">
        <v>40034</v>
      </c>
      <c r="B421" s="12" t="e">
        <v>#DIV/0!</v>
      </c>
      <c r="C421" s="12">
        <v>1</v>
      </c>
    </row>
    <row r="422" spans="1:3" x14ac:dyDescent="0.25">
      <c r="A422" s="13">
        <v>40035</v>
      </c>
      <c r="B422" s="12" t="e">
        <v>#DIV/0!</v>
      </c>
      <c r="C422" s="12">
        <v>1</v>
      </c>
    </row>
    <row r="423" spans="1:3" x14ac:dyDescent="0.25">
      <c r="A423" s="13">
        <v>40036</v>
      </c>
      <c r="B423" s="12" t="e">
        <v>#DIV/0!</v>
      </c>
      <c r="C423" s="12">
        <v>1</v>
      </c>
    </row>
    <row r="424" spans="1:3" x14ac:dyDescent="0.25">
      <c r="A424" s="13">
        <v>40037</v>
      </c>
      <c r="B424" s="12" t="e">
        <v>#DIV/0!</v>
      </c>
      <c r="C424" s="12">
        <v>1</v>
      </c>
    </row>
    <row r="425" spans="1:3" x14ac:dyDescent="0.25">
      <c r="A425" s="13">
        <v>40038</v>
      </c>
      <c r="B425" s="12" t="e">
        <v>#DIV/0!</v>
      </c>
      <c r="C425" s="12">
        <v>1</v>
      </c>
    </row>
    <row r="426" spans="1:3" x14ac:dyDescent="0.25">
      <c r="A426" s="13">
        <v>40039</v>
      </c>
      <c r="B426" s="12" t="e">
        <v>#DIV/0!</v>
      </c>
      <c r="C426" s="12">
        <v>1</v>
      </c>
    </row>
    <row r="427" spans="1:3" x14ac:dyDescent="0.25">
      <c r="A427" s="13">
        <v>40040</v>
      </c>
      <c r="B427" s="12" t="e">
        <v>#DIV/0!</v>
      </c>
      <c r="C427" s="12">
        <v>1</v>
      </c>
    </row>
    <row r="428" spans="1:3" x14ac:dyDescent="0.25">
      <c r="A428" s="13">
        <v>40041</v>
      </c>
      <c r="B428" s="12" t="e">
        <v>#DIV/0!</v>
      </c>
      <c r="C428" s="12">
        <v>1</v>
      </c>
    </row>
    <row r="429" spans="1:3" x14ac:dyDescent="0.25">
      <c r="A429" s="13">
        <v>40042</v>
      </c>
      <c r="B429" s="12" t="e">
        <v>#DIV/0!</v>
      </c>
      <c r="C429" s="12">
        <v>1</v>
      </c>
    </row>
    <row r="430" spans="1:3" x14ac:dyDescent="0.25">
      <c r="A430" s="13">
        <v>40043</v>
      </c>
      <c r="B430" s="12" t="e">
        <v>#DIV/0!</v>
      </c>
      <c r="C430" s="12">
        <v>1</v>
      </c>
    </row>
    <row r="431" spans="1:3" x14ac:dyDescent="0.25">
      <c r="A431" s="13">
        <v>40044</v>
      </c>
      <c r="B431" s="12" t="e">
        <v>#DIV/0!</v>
      </c>
      <c r="C431" s="12">
        <v>1</v>
      </c>
    </row>
    <row r="432" spans="1:3" x14ac:dyDescent="0.25">
      <c r="A432" s="13">
        <v>40045</v>
      </c>
      <c r="B432" s="12" t="e">
        <v>#DIV/0!</v>
      </c>
      <c r="C432" s="12">
        <v>1</v>
      </c>
    </row>
    <row r="433" spans="1:3" x14ac:dyDescent="0.25">
      <c r="A433" s="13">
        <v>40046</v>
      </c>
      <c r="B433" s="12" t="e">
        <v>#DIV/0!</v>
      </c>
      <c r="C433" s="12">
        <v>1</v>
      </c>
    </row>
    <row r="434" spans="1:3" x14ac:dyDescent="0.25">
      <c r="A434" s="13">
        <v>40047</v>
      </c>
      <c r="B434" s="12" t="e">
        <v>#DIV/0!</v>
      </c>
      <c r="C434" s="12">
        <v>1</v>
      </c>
    </row>
    <row r="435" spans="1:3" x14ac:dyDescent="0.25">
      <c r="A435" s="13">
        <v>40048</v>
      </c>
      <c r="B435" s="12" t="e">
        <v>#DIV/0!</v>
      </c>
      <c r="C435" s="12">
        <v>1</v>
      </c>
    </row>
    <row r="436" spans="1:3" x14ac:dyDescent="0.25">
      <c r="A436" s="13">
        <v>40049</v>
      </c>
      <c r="B436" s="12" t="e">
        <v>#DIV/0!</v>
      </c>
      <c r="C436" s="12">
        <v>1</v>
      </c>
    </row>
    <row r="437" spans="1:3" x14ac:dyDescent="0.25">
      <c r="A437" s="13">
        <v>40050</v>
      </c>
      <c r="B437" s="12" t="e">
        <v>#DIV/0!</v>
      </c>
      <c r="C437" s="12">
        <v>1</v>
      </c>
    </row>
    <row r="438" spans="1:3" x14ac:dyDescent="0.25">
      <c r="A438" s="13">
        <v>40051</v>
      </c>
      <c r="B438" s="12" t="e">
        <v>#DIV/0!</v>
      </c>
      <c r="C438" s="12">
        <v>1</v>
      </c>
    </row>
    <row r="439" spans="1:3" x14ac:dyDescent="0.25">
      <c r="A439" s="13">
        <v>40052</v>
      </c>
      <c r="B439" s="12" t="e">
        <v>#DIV/0!</v>
      </c>
      <c r="C439" s="12">
        <v>1</v>
      </c>
    </row>
    <row r="440" spans="1:3" x14ac:dyDescent="0.25">
      <c r="A440" s="13">
        <v>40053</v>
      </c>
      <c r="B440" s="12" t="e">
        <v>#DIV/0!</v>
      </c>
      <c r="C440" s="12">
        <v>1</v>
      </c>
    </row>
    <row r="441" spans="1:3" x14ac:dyDescent="0.25">
      <c r="A441" s="13">
        <v>40054</v>
      </c>
      <c r="B441" s="12" t="e">
        <v>#DIV/0!</v>
      </c>
      <c r="C441" s="12">
        <v>1</v>
      </c>
    </row>
    <row r="442" spans="1:3" x14ac:dyDescent="0.25">
      <c r="A442" s="13">
        <v>40055</v>
      </c>
      <c r="B442" s="12" t="e">
        <v>#DIV/0!</v>
      </c>
      <c r="C442" s="12">
        <v>1</v>
      </c>
    </row>
    <row r="443" spans="1:3" x14ac:dyDescent="0.25">
      <c r="A443" s="13">
        <v>40056</v>
      </c>
      <c r="B443" s="12" t="e">
        <v>#DIV/0!</v>
      </c>
      <c r="C443" s="12">
        <v>1</v>
      </c>
    </row>
    <row r="444" spans="1:3" x14ac:dyDescent="0.25">
      <c r="A444" s="13">
        <v>40057</v>
      </c>
      <c r="B444" s="12" t="e">
        <v>#DIV/0!</v>
      </c>
      <c r="C444" s="12">
        <v>1</v>
      </c>
    </row>
    <row r="445" spans="1:3" x14ac:dyDescent="0.25">
      <c r="A445" s="13">
        <v>40058</v>
      </c>
      <c r="B445" s="12" t="e">
        <v>#DIV/0!</v>
      </c>
      <c r="C445" s="12">
        <v>1</v>
      </c>
    </row>
    <row r="446" spans="1:3" x14ac:dyDescent="0.25">
      <c r="A446" s="13">
        <v>40059</v>
      </c>
      <c r="B446" s="12" t="e">
        <v>#DIV/0!</v>
      </c>
      <c r="C446" s="12">
        <v>1</v>
      </c>
    </row>
    <row r="447" spans="1:3" x14ac:dyDescent="0.25">
      <c r="A447" s="13">
        <v>40060</v>
      </c>
      <c r="B447" s="12" t="e">
        <v>#DIV/0!</v>
      </c>
      <c r="C447" s="12">
        <v>1</v>
      </c>
    </row>
    <row r="448" spans="1:3" x14ac:dyDescent="0.25">
      <c r="A448" s="13">
        <v>40061</v>
      </c>
      <c r="B448" s="12" t="e">
        <v>#DIV/0!</v>
      </c>
      <c r="C448" s="12">
        <v>1</v>
      </c>
    </row>
    <row r="449" spans="1:3" x14ac:dyDescent="0.25">
      <c r="A449" s="13">
        <v>40062</v>
      </c>
      <c r="B449" s="12" t="e">
        <v>#DIV/0!</v>
      </c>
      <c r="C449" s="12">
        <v>1</v>
      </c>
    </row>
    <row r="450" spans="1:3" x14ac:dyDescent="0.25">
      <c r="A450" s="13">
        <v>40063</v>
      </c>
      <c r="B450" s="12" t="e">
        <v>#DIV/0!</v>
      </c>
      <c r="C450" s="12">
        <v>1</v>
      </c>
    </row>
    <row r="451" spans="1:3" x14ac:dyDescent="0.25">
      <c r="A451" s="13">
        <v>40064</v>
      </c>
      <c r="B451" s="12" t="e">
        <v>#DIV/0!</v>
      </c>
      <c r="C451" s="12">
        <v>1</v>
      </c>
    </row>
    <row r="452" spans="1:3" x14ac:dyDescent="0.25">
      <c r="A452" s="13">
        <v>40065</v>
      </c>
      <c r="B452" s="12" t="e">
        <v>#DIV/0!</v>
      </c>
      <c r="C452" s="12">
        <v>1</v>
      </c>
    </row>
    <row r="453" spans="1:3" x14ac:dyDescent="0.25">
      <c r="A453" s="13">
        <v>40066</v>
      </c>
      <c r="B453" s="12" t="e">
        <v>#DIV/0!</v>
      </c>
      <c r="C453" s="12">
        <v>1</v>
      </c>
    </row>
    <row r="454" spans="1:3" x14ac:dyDescent="0.25">
      <c r="A454" s="13">
        <v>40067</v>
      </c>
      <c r="B454" s="12" t="e">
        <v>#DIV/0!</v>
      </c>
      <c r="C454" s="12">
        <v>1</v>
      </c>
    </row>
    <row r="455" spans="1:3" x14ac:dyDescent="0.25">
      <c r="A455" s="13">
        <v>40068</v>
      </c>
      <c r="B455" s="12" t="e">
        <v>#DIV/0!</v>
      </c>
      <c r="C455" s="12">
        <v>1</v>
      </c>
    </row>
    <row r="456" spans="1:3" x14ac:dyDescent="0.25">
      <c r="A456" s="13">
        <v>40069</v>
      </c>
      <c r="B456" s="12" t="e">
        <v>#DIV/0!</v>
      </c>
      <c r="C456" s="12">
        <v>1</v>
      </c>
    </row>
    <row r="457" spans="1:3" x14ac:dyDescent="0.25">
      <c r="A457" s="13">
        <v>40070</v>
      </c>
      <c r="B457" s="12" t="e">
        <v>#DIV/0!</v>
      </c>
      <c r="C457" s="12">
        <v>1</v>
      </c>
    </row>
    <row r="458" spans="1:3" x14ac:dyDescent="0.25">
      <c r="A458" s="13">
        <v>40071</v>
      </c>
      <c r="B458" s="12" t="e">
        <v>#DIV/0!</v>
      </c>
      <c r="C458" s="12">
        <v>1</v>
      </c>
    </row>
    <row r="459" spans="1:3" x14ac:dyDescent="0.25">
      <c r="A459" s="13">
        <v>40072</v>
      </c>
      <c r="B459" s="12" t="e">
        <v>#DIV/0!</v>
      </c>
      <c r="C459" s="12">
        <v>1</v>
      </c>
    </row>
    <row r="460" spans="1:3" x14ac:dyDescent="0.25">
      <c r="A460" s="13">
        <v>40073</v>
      </c>
      <c r="B460" s="12" t="e">
        <v>#DIV/0!</v>
      </c>
      <c r="C460" s="12">
        <v>1</v>
      </c>
    </row>
    <row r="461" spans="1:3" x14ac:dyDescent="0.25">
      <c r="A461" s="13">
        <v>40074</v>
      </c>
      <c r="B461" s="12" t="e">
        <v>#DIV/0!</v>
      </c>
      <c r="C461" s="12">
        <v>1</v>
      </c>
    </row>
    <row r="462" spans="1:3" x14ac:dyDescent="0.25">
      <c r="A462" s="13">
        <v>40075</v>
      </c>
      <c r="B462" s="12" t="e">
        <v>#DIV/0!</v>
      </c>
      <c r="C462" s="12">
        <v>1</v>
      </c>
    </row>
    <row r="463" spans="1:3" x14ac:dyDescent="0.25">
      <c r="A463" s="13">
        <v>40076</v>
      </c>
      <c r="B463" s="12" t="e">
        <v>#DIV/0!</v>
      </c>
      <c r="C463" s="12">
        <v>1</v>
      </c>
    </row>
    <row r="464" spans="1:3" x14ac:dyDescent="0.25">
      <c r="A464" s="13">
        <v>40077</v>
      </c>
      <c r="B464" s="12" t="e">
        <v>#DIV/0!</v>
      </c>
      <c r="C464" s="12">
        <v>1</v>
      </c>
    </row>
    <row r="465" spans="1:3" x14ac:dyDescent="0.25">
      <c r="A465" s="13">
        <v>40078</v>
      </c>
      <c r="B465" s="12" t="e">
        <v>#DIV/0!</v>
      </c>
      <c r="C465" s="12">
        <v>1</v>
      </c>
    </row>
    <row r="466" spans="1:3" x14ac:dyDescent="0.25">
      <c r="A466" s="13">
        <v>40079</v>
      </c>
      <c r="B466" s="12" t="e">
        <v>#DIV/0!</v>
      </c>
      <c r="C466" s="12">
        <v>1</v>
      </c>
    </row>
    <row r="467" spans="1:3" x14ac:dyDescent="0.25">
      <c r="A467" s="13">
        <v>40080</v>
      </c>
      <c r="B467" s="12" t="e">
        <v>#DIV/0!</v>
      </c>
      <c r="C467" s="12">
        <v>1</v>
      </c>
    </row>
    <row r="468" spans="1:3" x14ac:dyDescent="0.25">
      <c r="A468" s="13">
        <v>40081</v>
      </c>
      <c r="B468" s="12" t="e">
        <v>#DIV/0!</v>
      </c>
      <c r="C468" s="12">
        <v>1</v>
      </c>
    </row>
    <row r="469" spans="1:3" x14ac:dyDescent="0.25">
      <c r="A469" s="13">
        <v>40082</v>
      </c>
      <c r="B469" s="12" t="e">
        <v>#DIV/0!</v>
      </c>
      <c r="C469" s="12">
        <v>1</v>
      </c>
    </row>
    <row r="470" spans="1:3" x14ac:dyDescent="0.25">
      <c r="A470" s="13">
        <v>40083</v>
      </c>
      <c r="B470" s="12" t="e">
        <v>#DIV/0!</v>
      </c>
      <c r="C470" s="12">
        <v>1</v>
      </c>
    </row>
    <row r="471" spans="1:3" x14ac:dyDescent="0.25">
      <c r="A471" s="13">
        <v>40084</v>
      </c>
      <c r="B471" s="12" t="e">
        <v>#DIV/0!</v>
      </c>
      <c r="C471" s="12">
        <v>1</v>
      </c>
    </row>
    <row r="472" spans="1:3" x14ac:dyDescent="0.25">
      <c r="A472" s="13">
        <v>40085</v>
      </c>
      <c r="B472" s="12" t="e">
        <v>#DIV/0!</v>
      </c>
      <c r="C472" s="12">
        <v>1</v>
      </c>
    </row>
    <row r="473" spans="1:3" x14ac:dyDescent="0.25">
      <c r="A473" s="13">
        <v>40086</v>
      </c>
      <c r="B473" s="12" t="e">
        <v>#DIV/0!</v>
      </c>
      <c r="C473" s="12">
        <v>1</v>
      </c>
    </row>
    <row r="474" spans="1:3" x14ac:dyDescent="0.25">
      <c r="A474" s="13">
        <v>40087</v>
      </c>
      <c r="B474" s="12" t="e">
        <v>#DIV/0!</v>
      </c>
      <c r="C474" s="12">
        <v>1</v>
      </c>
    </row>
    <row r="475" spans="1:3" x14ac:dyDescent="0.25">
      <c r="A475" s="13">
        <v>40088</v>
      </c>
      <c r="B475" s="12" t="e">
        <v>#DIV/0!</v>
      </c>
      <c r="C475" s="12">
        <v>1</v>
      </c>
    </row>
    <row r="476" spans="1:3" x14ac:dyDescent="0.25">
      <c r="A476" s="13">
        <v>40089</v>
      </c>
      <c r="B476" s="12" t="e">
        <v>#DIV/0!</v>
      </c>
      <c r="C476" s="12">
        <v>1</v>
      </c>
    </row>
    <row r="477" spans="1:3" x14ac:dyDescent="0.25">
      <c r="A477" s="13">
        <v>40090</v>
      </c>
      <c r="B477" s="12" t="e">
        <v>#DIV/0!</v>
      </c>
      <c r="C477" s="12">
        <v>1</v>
      </c>
    </row>
    <row r="478" spans="1:3" x14ac:dyDescent="0.25">
      <c r="A478" s="13">
        <v>40091</v>
      </c>
      <c r="B478" s="12" t="e">
        <v>#DIV/0!</v>
      </c>
      <c r="C478" s="12">
        <v>1</v>
      </c>
    </row>
    <row r="479" spans="1:3" x14ac:dyDescent="0.25">
      <c r="A479" s="13">
        <v>40092</v>
      </c>
      <c r="B479" s="12" t="e">
        <v>#DIV/0!</v>
      </c>
      <c r="C479" s="12">
        <v>1</v>
      </c>
    </row>
    <row r="480" spans="1:3" x14ac:dyDescent="0.25">
      <c r="A480" s="13">
        <v>40093</v>
      </c>
      <c r="B480" s="12" t="e">
        <v>#DIV/0!</v>
      </c>
      <c r="C480" s="12">
        <v>1</v>
      </c>
    </row>
    <row r="481" spans="1:3" x14ac:dyDescent="0.25">
      <c r="A481" s="13">
        <v>40094</v>
      </c>
      <c r="B481" s="12" t="e">
        <v>#DIV/0!</v>
      </c>
      <c r="C481" s="12">
        <v>1</v>
      </c>
    </row>
    <row r="482" spans="1:3" x14ac:dyDescent="0.25">
      <c r="A482" s="13">
        <v>40095</v>
      </c>
      <c r="B482" s="12" t="e">
        <v>#DIV/0!</v>
      </c>
      <c r="C482" s="12">
        <v>1</v>
      </c>
    </row>
    <row r="483" spans="1:3" x14ac:dyDescent="0.25">
      <c r="A483" s="13">
        <v>40096</v>
      </c>
      <c r="B483" s="12" t="e">
        <v>#DIV/0!</v>
      </c>
      <c r="C483" s="12">
        <v>1</v>
      </c>
    </row>
    <row r="484" spans="1:3" x14ac:dyDescent="0.25">
      <c r="A484" s="13">
        <v>40097</v>
      </c>
      <c r="B484" s="12" t="e">
        <v>#DIV/0!</v>
      </c>
      <c r="C484" s="12">
        <v>1</v>
      </c>
    </row>
    <row r="485" spans="1:3" x14ac:dyDescent="0.25">
      <c r="A485" s="13">
        <v>40098</v>
      </c>
      <c r="B485" s="12" t="e">
        <v>#DIV/0!</v>
      </c>
      <c r="C485" s="12">
        <v>1</v>
      </c>
    </row>
    <row r="486" spans="1:3" x14ac:dyDescent="0.25">
      <c r="A486" s="13">
        <v>40099</v>
      </c>
      <c r="B486" s="12" t="e">
        <v>#DIV/0!</v>
      </c>
      <c r="C486" s="12">
        <v>1</v>
      </c>
    </row>
    <row r="487" spans="1:3" x14ac:dyDescent="0.25">
      <c r="A487" s="13">
        <v>40100</v>
      </c>
      <c r="B487" s="12" t="e">
        <v>#DIV/0!</v>
      </c>
      <c r="C487" s="12">
        <v>1</v>
      </c>
    </row>
    <row r="488" spans="1:3" x14ac:dyDescent="0.25">
      <c r="A488" s="13">
        <v>40101</v>
      </c>
      <c r="B488" s="12" t="e">
        <v>#DIV/0!</v>
      </c>
      <c r="C488" s="12">
        <v>1</v>
      </c>
    </row>
    <row r="489" spans="1:3" x14ac:dyDescent="0.25">
      <c r="A489" s="13">
        <v>40102</v>
      </c>
      <c r="B489" s="12" t="e">
        <v>#DIV/0!</v>
      </c>
      <c r="C489" s="12">
        <v>1</v>
      </c>
    </row>
    <row r="490" spans="1:3" x14ac:dyDescent="0.25">
      <c r="A490" s="13">
        <v>40103</v>
      </c>
      <c r="B490" s="12" t="e">
        <v>#DIV/0!</v>
      </c>
      <c r="C490" s="12">
        <v>1</v>
      </c>
    </row>
    <row r="491" spans="1:3" x14ac:dyDescent="0.25">
      <c r="A491" s="13">
        <v>40104</v>
      </c>
      <c r="B491" s="12" t="e">
        <v>#DIV/0!</v>
      </c>
      <c r="C491" s="12">
        <v>1</v>
      </c>
    </row>
    <row r="492" spans="1:3" x14ac:dyDescent="0.25">
      <c r="A492" s="13">
        <v>40105</v>
      </c>
      <c r="B492" s="12" t="e">
        <v>#DIV/0!</v>
      </c>
      <c r="C492" s="12">
        <v>1</v>
      </c>
    </row>
    <row r="493" spans="1:3" x14ac:dyDescent="0.25">
      <c r="A493" s="13">
        <v>40106</v>
      </c>
      <c r="B493" s="12" t="e">
        <v>#DIV/0!</v>
      </c>
      <c r="C493" s="12">
        <v>1</v>
      </c>
    </row>
    <row r="494" spans="1:3" x14ac:dyDescent="0.25">
      <c r="A494" s="13">
        <v>40107</v>
      </c>
      <c r="B494" s="12" t="e">
        <v>#DIV/0!</v>
      </c>
      <c r="C494" s="12">
        <v>1</v>
      </c>
    </row>
    <row r="495" spans="1:3" x14ac:dyDescent="0.25">
      <c r="A495" s="13">
        <v>40108</v>
      </c>
      <c r="B495" s="12" t="e">
        <v>#DIV/0!</v>
      </c>
      <c r="C495" s="12">
        <v>1</v>
      </c>
    </row>
    <row r="496" spans="1:3" x14ac:dyDescent="0.25">
      <c r="A496" s="13">
        <v>40109</v>
      </c>
      <c r="B496" s="12" t="e">
        <v>#DIV/0!</v>
      </c>
      <c r="C496" s="12">
        <v>1</v>
      </c>
    </row>
    <row r="497" spans="1:3" x14ac:dyDescent="0.25">
      <c r="A497" s="13">
        <v>40110</v>
      </c>
      <c r="B497" s="12" t="e">
        <v>#DIV/0!</v>
      </c>
      <c r="C497" s="12">
        <v>1</v>
      </c>
    </row>
    <row r="498" spans="1:3" x14ac:dyDescent="0.25">
      <c r="A498" s="13">
        <v>40111</v>
      </c>
      <c r="B498" s="12" t="e">
        <v>#DIV/0!</v>
      </c>
      <c r="C498" s="12">
        <v>1</v>
      </c>
    </row>
    <row r="499" spans="1:3" x14ac:dyDescent="0.25">
      <c r="A499" s="13">
        <v>40112</v>
      </c>
      <c r="B499" s="12" t="e">
        <v>#DIV/0!</v>
      </c>
      <c r="C499" s="12">
        <v>1</v>
      </c>
    </row>
    <row r="500" spans="1:3" x14ac:dyDescent="0.25">
      <c r="A500" s="13">
        <v>40113</v>
      </c>
      <c r="B500" s="12" t="e">
        <v>#DIV/0!</v>
      </c>
      <c r="C500" s="12">
        <v>1</v>
      </c>
    </row>
    <row r="501" spans="1:3" x14ac:dyDescent="0.25">
      <c r="A501" s="13">
        <v>40114</v>
      </c>
      <c r="B501" s="12" t="e">
        <v>#DIV/0!</v>
      </c>
      <c r="C501" s="12">
        <v>1</v>
      </c>
    </row>
    <row r="502" spans="1:3" x14ac:dyDescent="0.25">
      <c r="A502" s="13">
        <v>40115</v>
      </c>
      <c r="B502" s="12" t="e">
        <v>#DIV/0!</v>
      </c>
      <c r="C502" s="12">
        <v>1</v>
      </c>
    </row>
    <row r="503" spans="1:3" x14ac:dyDescent="0.25">
      <c r="A503" s="13">
        <v>40116</v>
      </c>
      <c r="B503" s="12" t="e">
        <v>#DIV/0!</v>
      </c>
      <c r="C503" s="12">
        <v>1</v>
      </c>
    </row>
    <row r="504" spans="1:3" x14ac:dyDescent="0.25">
      <c r="A504" s="13">
        <v>40117</v>
      </c>
      <c r="B504" s="12" t="e">
        <v>#DIV/0!</v>
      </c>
      <c r="C504" s="12">
        <v>1</v>
      </c>
    </row>
    <row r="505" spans="1:3" x14ac:dyDescent="0.25">
      <c r="A505" s="13">
        <v>40118</v>
      </c>
      <c r="B505" s="12" t="e">
        <v>#DIV/0!</v>
      </c>
      <c r="C505" s="12">
        <v>1</v>
      </c>
    </row>
    <row r="506" spans="1:3" x14ac:dyDescent="0.25">
      <c r="A506" s="13">
        <v>40119</v>
      </c>
      <c r="B506" s="12" t="e">
        <v>#DIV/0!</v>
      </c>
      <c r="C506" s="12">
        <v>1</v>
      </c>
    </row>
    <row r="507" spans="1:3" x14ac:dyDescent="0.25">
      <c r="A507" s="13">
        <v>40120</v>
      </c>
      <c r="B507" s="12" t="e">
        <v>#DIV/0!</v>
      </c>
      <c r="C507" s="12">
        <v>1</v>
      </c>
    </row>
    <row r="508" spans="1:3" x14ac:dyDescent="0.25">
      <c r="A508" s="13">
        <v>40121</v>
      </c>
      <c r="B508" s="12" t="e">
        <v>#DIV/0!</v>
      </c>
      <c r="C508" s="12">
        <v>1</v>
      </c>
    </row>
    <row r="509" spans="1:3" x14ac:dyDescent="0.25">
      <c r="A509" s="13">
        <v>40122</v>
      </c>
      <c r="B509" s="12" t="e">
        <v>#DIV/0!</v>
      </c>
      <c r="C509" s="12">
        <v>1</v>
      </c>
    </row>
    <row r="510" spans="1:3" x14ac:dyDescent="0.25">
      <c r="A510" s="13">
        <v>40123</v>
      </c>
      <c r="B510" s="12" t="e">
        <v>#DIV/0!</v>
      </c>
      <c r="C510" s="12">
        <v>1</v>
      </c>
    </row>
    <row r="511" spans="1:3" x14ac:dyDescent="0.25">
      <c r="A511" s="13">
        <v>40124</v>
      </c>
      <c r="B511" s="12" t="e">
        <v>#DIV/0!</v>
      </c>
      <c r="C511" s="12">
        <v>1</v>
      </c>
    </row>
    <row r="512" spans="1:3" x14ac:dyDescent="0.25">
      <c r="A512" s="13">
        <v>40125</v>
      </c>
      <c r="B512" s="12" t="e">
        <v>#DIV/0!</v>
      </c>
      <c r="C512" s="12">
        <v>1</v>
      </c>
    </row>
    <row r="513" spans="1:3" x14ac:dyDescent="0.25">
      <c r="A513" s="13">
        <v>40126</v>
      </c>
      <c r="B513" s="12" t="e">
        <v>#DIV/0!</v>
      </c>
      <c r="C513" s="12">
        <v>1</v>
      </c>
    </row>
    <row r="514" spans="1:3" x14ac:dyDescent="0.25">
      <c r="A514" s="13">
        <v>40127</v>
      </c>
      <c r="B514" s="12" t="e">
        <v>#DIV/0!</v>
      </c>
      <c r="C514" s="12">
        <v>1</v>
      </c>
    </row>
    <row r="515" spans="1:3" x14ac:dyDescent="0.25">
      <c r="A515" s="13">
        <v>40128</v>
      </c>
      <c r="B515" s="12" t="e">
        <v>#DIV/0!</v>
      </c>
      <c r="C515" s="12">
        <v>1</v>
      </c>
    </row>
    <row r="516" spans="1:3" x14ac:dyDescent="0.25">
      <c r="A516" s="13">
        <v>40129</v>
      </c>
      <c r="B516" s="12" t="e">
        <v>#DIV/0!</v>
      </c>
      <c r="C516" s="12">
        <v>1</v>
      </c>
    </row>
    <row r="517" spans="1:3" x14ac:dyDescent="0.25">
      <c r="A517" s="13">
        <v>40130</v>
      </c>
      <c r="B517" s="12" t="e">
        <v>#DIV/0!</v>
      </c>
      <c r="C517" s="12">
        <v>1</v>
      </c>
    </row>
    <row r="518" spans="1:3" x14ac:dyDescent="0.25">
      <c r="A518" s="13">
        <v>40131</v>
      </c>
      <c r="B518" s="12" t="e">
        <v>#DIV/0!</v>
      </c>
      <c r="C518" s="12">
        <v>1</v>
      </c>
    </row>
    <row r="519" spans="1:3" x14ac:dyDescent="0.25">
      <c r="A519" s="13">
        <v>40132</v>
      </c>
      <c r="B519" s="12" t="e">
        <v>#DIV/0!</v>
      </c>
      <c r="C519" s="12">
        <v>1</v>
      </c>
    </row>
    <row r="520" spans="1:3" x14ac:dyDescent="0.25">
      <c r="A520" s="13">
        <v>40133</v>
      </c>
      <c r="B520" s="12" t="e">
        <v>#DIV/0!</v>
      </c>
      <c r="C520" s="12">
        <v>1</v>
      </c>
    </row>
    <row r="521" spans="1:3" x14ac:dyDescent="0.25">
      <c r="A521" s="13">
        <v>40134</v>
      </c>
      <c r="B521" s="12" t="e">
        <v>#DIV/0!</v>
      </c>
      <c r="C521" s="12">
        <v>1</v>
      </c>
    </row>
    <row r="522" spans="1:3" x14ac:dyDescent="0.25">
      <c r="A522" s="13">
        <v>40135</v>
      </c>
      <c r="B522" s="12" t="e">
        <v>#DIV/0!</v>
      </c>
      <c r="C522" s="12">
        <v>1</v>
      </c>
    </row>
    <row r="523" spans="1:3" x14ac:dyDescent="0.25">
      <c r="A523" s="13">
        <v>40136</v>
      </c>
      <c r="B523" s="12" t="e">
        <v>#DIV/0!</v>
      </c>
      <c r="C523" s="12">
        <v>1</v>
      </c>
    </row>
    <row r="524" spans="1:3" x14ac:dyDescent="0.25">
      <c r="A524" s="13">
        <v>40137</v>
      </c>
      <c r="B524" s="12" t="e">
        <v>#DIV/0!</v>
      </c>
      <c r="C524" s="12">
        <v>1</v>
      </c>
    </row>
    <row r="525" spans="1:3" x14ac:dyDescent="0.25">
      <c r="A525" s="13">
        <v>40138</v>
      </c>
      <c r="B525" s="12" t="e">
        <v>#DIV/0!</v>
      </c>
      <c r="C525" s="12">
        <v>1</v>
      </c>
    </row>
    <row r="526" spans="1:3" x14ac:dyDescent="0.25">
      <c r="A526" s="13">
        <v>40139</v>
      </c>
      <c r="B526" s="12" t="e">
        <v>#DIV/0!</v>
      </c>
      <c r="C526" s="12">
        <v>1</v>
      </c>
    </row>
    <row r="527" spans="1:3" x14ac:dyDescent="0.25">
      <c r="A527" s="13">
        <v>40140</v>
      </c>
      <c r="B527" s="12" t="e">
        <v>#DIV/0!</v>
      </c>
      <c r="C527" s="12">
        <v>1</v>
      </c>
    </row>
    <row r="528" spans="1:3" x14ac:dyDescent="0.25">
      <c r="A528" s="13">
        <v>40141</v>
      </c>
      <c r="B528" s="12" t="e">
        <v>#DIV/0!</v>
      </c>
      <c r="C528" s="12">
        <v>1</v>
      </c>
    </row>
    <row r="529" spans="1:3" x14ac:dyDescent="0.25">
      <c r="A529" s="13">
        <v>40142</v>
      </c>
      <c r="B529" s="12" t="e">
        <v>#DIV/0!</v>
      </c>
      <c r="C529" s="12">
        <v>1</v>
      </c>
    </row>
    <row r="530" spans="1:3" x14ac:dyDescent="0.25">
      <c r="A530" s="13">
        <v>40143</v>
      </c>
      <c r="B530" s="12" t="e">
        <v>#DIV/0!</v>
      </c>
      <c r="C530" s="12">
        <v>1</v>
      </c>
    </row>
    <row r="531" spans="1:3" x14ac:dyDescent="0.25">
      <c r="A531" s="13">
        <v>40144</v>
      </c>
      <c r="B531" s="12" t="e">
        <v>#DIV/0!</v>
      </c>
      <c r="C531" s="12">
        <v>1</v>
      </c>
    </row>
    <row r="532" spans="1:3" x14ac:dyDescent="0.25">
      <c r="A532" s="13">
        <v>40145</v>
      </c>
      <c r="B532" s="12" t="e">
        <v>#DIV/0!</v>
      </c>
      <c r="C532" s="12">
        <v>1</v>
      </c>
    </row>
    <row r="533" spans="1:3" x14ac:dyDescent="0.25">
      <c r="A533" s="13">
        <v>40146</v>
      </c>
      <c r="B533" s="12" t="e">
        <v>#DIV/0!</v>
      </c>
      <c r="C533" s="12">
        <v>1</v>
      </c>
    </row>
    <row r="534" spans="1:3" x14ac:dyDescent="0.25">
      <c r="A534" s="13">
        <v>40147</v>
      </c>
      <c r="B534" s="12" t="e">
        <v>#DIV/0!</v>
      </c>
      <c r="C534" s="12">
        <v>1</v>
      </c>
    </row>
    <row r="535" spans="1:3" x14ac:dyDescent="0.25">
      <c r="A535" s="13">
        <v>40148</v>
      </c>
      <c r="B535" s="12" t="e">
        <v>#DIV/0!</v>
      </c>
      <c r="C535" s="12">
        <v>1</v>
      </c>
    </row>
    <row r="536" spans="1:3" x14ac:dyDescent="0.25">
      <c r="A536" s="13">
        <v>40149</v>
      </c>
      <c r="B536" s="12" t="e">
        <v>#DIV/0!</v>
      </c>
      <c r="C536" s="12">
        <v>1</v>
      </c>
    </row>
    <row r="537" spans="1:3" x14ac:dyDescent="0.25">
      <c r="A537" s="13">
        <v>40150</v>
      </c>
      <c r="B537" s="12" t="e">
        <v>#DIV/0!</v>
      </c>
      <c r="C537" s="12">
        <v>1</v>
      </c>
    </row>
    <row r="538" spans="1:3" x14ac:dyDescent="0.25">
      <c r="A538" s="13">
        <v>40151</v>
      </c>
      <c r="B538" s="12" t="e">
        <v>#DIV/0!</v>
      </c>
      <c r="C538" s="12">
        <v>1</v>
      </c>
    </row>
    <row r="539" spans="1:3" x14ac:dyDescent="0.25">
      <c r="A539" s="13">
        <v>40152</v>
      </c>
      <c r="B539" s="12" t="e">
        <v>#DIV/0!</v>
      </c>
      <c r="C539" s="12">
        <v>1</v>
      </c>
    </row>
    <row r="540" spans="1:3" x14ac:dyDescent="0.25">
      <c r="A540" s="13">
        <v>40153</v>
      </c>
      <c r="B540" s="12" t="e">
        <v>#DIV/0!</v>
      </c>
      <c r="C540" s="12">
        <v>1</v>
      </c>
    </row>
    <row r="541" spans="1:3" x14ac:dyDescent="0.25">
      <c r="A541" s="13">
        <v>40154</v>
      </c>
      <c r="B541" s="12" t="e">
        <v>#DIV/0!</v>
      </c>
      <c r="C541" s="12">
        <v>1</v>
      </c>
    </row>
    <row r="542" spans="1:3" x14ac:dyDescent="0.25">
      <c r="A542" s="13">
        <v>40155</v>
      </c>
      <c r="B542" s="12" t="e">
        <v>#DIV/0!</v>
      </c>
      <c r="C542" s="12">
        <v>1</v>
      </c>
    </row>
    <row r="543" spans="1:3" x14ac:dyDescent="0.25">
      <c r="A543" s="13">
        <v>40156</v>
      </c>
      <c r="B543" s="12" t="e">
        <v>#DIV/0!</v>
      </c>
      <c r="C543" s="12">
        <v>1</v>
      </c>
    </row>
    <row r="544" spans="1:3" x14ac:dyDescent="0.25">
      <c r="A544" s="13">
        <v>40157</v>
      </c>
      <c r="B544" s="12" t="e">
        <v>#DIV/0!</v>
      </c>
      <c r="C544" s="12">
        <v>1</v>
      </c>
    </row>
    <row r="545" spans="1:3" x14ac:dyDescent="0.25">
      <c r="A545" s="13">
        <v>40158</v>
      </c>
      <c r="B545" s="12" t="e">
        <v>#DIV/0!</v>
      </c>
      <c r="C545" s="12">
        <v>1</v>
      </c>
    </row>
    <row r="546" spans="1:3" x14ac:dyDescent="0.25">
      <c r="A546" s="13">
        <v>40159</v>
      </c>
      <c r="B546" s="12" t="e">
        <v>#DIV/0!</v>
      </c>
      <c r="C546" s="12">
        <v>1</v>
      </c>
    </row>
    <row r="547" spans="1:3" x14ac:dyDescent="0.25">
      <c r="A547" s="13">
        <v>40160</v>
      </c>
      <c r="B547" s="12" t="e">
        <v>#DIV/0!</v>
      </c>
      <c r="C547" s="12">
        <v>1</v>
      </c>
    </row>
    <row r="548" spans="1:3" x14ac:dyDescent="0.25">
      <c r="A548" s="13">
        <v>40161</v>
      </c>
      <c r="B548" s="12" t="e">
        <v>#DIV/0!</v>
      </c>
      <c r="C548" s="12">
        <v>1</v>
      </c>
    </row>
    <row r="549" spans="1:3" x14ac:dyDescent="0.25">
      <c r="A549" s="13">
        <v>40162</v>
      </c>
      <c r="B549" s="12" t="e">
        <v>#DIV/0!</v>
      </c>
      <c r="C549" s="12">
        <v>1</v>
      </c>
    </row>
    <row r="550" spans="1:3" x14ac:dyDescent="0.25">
      <c r="A550" s="13">
        <v>40163</v>
      </c>
      <c r="B550" s="12" t="e">
        <v>#DIV/0!</v>
      </c>
      <c r="C550" s="12">
        <v>1</v>
      </c>
    </row>
    <row r="551" spans="1:3" x14ac:dyDescent="0.25">
      <c r="A551" s="13">
        <v>40164</v>
      </c>
      <c r="B551" s="12" t="e">
        <v>#DIV/0!</v>
      </c>
      <c r="C551" s="12">
        <v>1</v>
      </c>
    </row>
    <row r="552" spans="1:3" x14ac:dyDescent="0.25">
      <c r="A552" s="13">
        <v>40165</v>
      </c>
      <c r="B552" s="12" t="e">
        <v>#DIV/0!</v>
      </c>
      <c r="C552" s="12">
        <v>1</v>
      </c>
    </row>
    <row r="553" spans="1:3" x14ac:dyDescent="0.25">
      <c r="A553" s="13">
        <v>40166</v>
      </c>
      <c r="B553" s="12" t="e">
        <v>#DIV/0!</v>
      </c>
      <c r="C553" s="12">
        <v>1</v>
      </c>
    </row>
    <row r="554" spans="1:3" x14ac:dyDescent="0.25">
      <c r="A554" s="13">
        <v>40167</v>
      </c>
      <c r="B554" s="12" t="e">
        <v>#DIV/0!</v>
      </c>
      <c r="C554" s="12">
        <v>1</v>
      </c>
    </row>
    <row r="555" spans="1:3" x14ac:dyDescent="0.25">
      <c r="A555" s="13">
        <v>40168</v>
      </c>
      <c r="B555" s="12" t="e">
        <v>#DIV/0!</v>
      </c>
      <c r="C555" s="12">
        <v>1</v>
      </c>
    </row>
    <row r="556" spans="1:3" x14ac:dyDescent="0.25">
      <c r="A556" s="13">
        <v>40169</v>
      </c>
      <c r="B556" s="12" t="e">
        <v>#DIV/0!</v>
      </c>
      <c r="C556" s="12">
        <v>1</v>
      </c>
    </row>
    <row r="557" spans="1:3" x14ac:dyDescent="0.25">
      <c r="A557" s="13">
        <v>40170</v>
      </c>
      <c r="B557" s="12" t="e">
        <v>#DIV/0!</v>
      </c>
      <c r="C557" s="12">
        <v>1</v>
      </c>
    </row>
    <row r="558" spans="1:3" x14ac:dyDescent="0.25">
      <c r="A558" s="13">
        <v>40171</v>
      </c>
      <c r="B558" s="12" t="e">
        <v>#DIV/0!</v>
      </c>
      <c r="C558" s="12">
        <v>1</v>
      </c>
    </row>
    <row r="559" spans="1:3" x14ac:dyDescent="0.25">
      <c r="A559" s="13">
        <v>40172</v>
      </c>
      <c r="B559" s="12" t="e">
        <v>#DIV/0!</v>
      </c>
      <c r="C559" s="12">
        <v>1</v>
      </c>
    </row>
    <row r="560" spans="1:3" x14ac:dyDescent="0.25">
      <c r="A560" s="13">
        <v>40173</v>
      </c>
      <c r="B560" s="12" t="e">
        <v>#DIV/0!</v>
      </c>
      <c r="C560" s="12">
        <v>1</v>
      </c>
    </row>
    <row r="561" spans="1:3" x14ac:dyDescent="0.25">
      <c r="A561" s="13">
        <v>40174</v>
      </c>
      <c r="B561" s="12" t="e">
        <v>#DIV/0!</v>
      </c>
      <c r="C561" s="12">
        <v>1</v>
      </c>
    </row>
    <row r="562" spans="1:3" x14ac:dyDescent="0.25">
      <c r="A562" s="13">
        <v>40175</v>
      </c>
      <c r="B562" s="12" t="e">
        <v>#DIV/0!</v>
      </c>
      <c r="C562" s="12">
        <v>1</v>
      </c>
    </row>
    <row r="563" spans="1:3" x14ac:dyDescent="0.25">
      <c r="A563" s="13">
        <v>40176</v>
      </c>
      <c r="B563" s="12" t="e">
        <v>#DIV/0!</v>
      </c>
      <c r="C563" s="12">
        <v>1</v>
      </c>
    </row>
    <row r="564" spans="1:3" x14ac:dyDescent="0.25">
      <c r="A564" s="13">
        <v>40177</v>
      </c>
      <c r="B564" s="12" t="e">
        <v>#DIV/0!</v>
      </c>
      <c r="C564" s="12">
        <v>1</v>
      </c>
    </row>
    <row r="565" spans="1:3" x14ac:dyDescent="0.25">
      <c r="A565" s="13">
        <v>40178</v>
      </c>
      <c r="B565" s="12" t="e">
        <v>#DIV/0!</v>
      </c>
      <c r="C565" s="12">
        <v>1</v>
      </c>
    </row>
    <row r="566" spans="1:3" x14ac:dyDescent="0.25">
      <c r="A566" s="13">
        <v>40179</v>
      </c>
      <c r="B566" s="12" t="e">
        <v>#DIV/0!</v>
      </c>
      <c r="C566" s="12">
        <v>1</v>
      </c>
    </row>
    <row r="567" spans="1:3" x14ac:dyDescent="0.25">
      <c r="A567" s="13">
        <v>40180</v>
      </c>
      <c r="B567" s="12" t="e">
        <v>#DIV/0!</v>
      </c>
      <c r="C567" s="12">
        <v>1</v>
      </c>
    </row>
    <row r="568" spans="1:3" x14ac:dyDescent="0.25">
      <c r="A568" s="13">
        <v>40181</v>
      </c>
      <c r="B568" s="12" t="e">
        <v>#DIV/0!</v>
      </c>
      <c r="C568" s="12">
        <v>1</v>
      </c>
    </row>
    <row r="569" spans="1:3" x14ac:dyDescent="0.25">
      <c r="A569" s="13">
        <v>40182</v>
      </c>
      <c r="B569" s="12" t="e">
        <v>#DIV/0!</v>
      </c>
      <c r="C569" s="12">
        <v>1</v>
      </c>
    </row>
    <row r="570" spans="1:3" x14ac:dyDescent="0.25">
      <c r="A570" s="13">
        <v>40183</v>
      </c>
      <c r="B570" s="12" t="e">
        <v>#DIV/0!</v>
      </c>
      <c r="C570" s="12">
        <v>1</v>
      </c>
    </row>
    <row r="571" spans="1:3" x14ac:dyDescent="0.25">
      <c r="A571" s="13">
        <v>40184</v>
      </c>
      <c r="B571" s="12" t="e">
        <v>#DIV/0!</v>
      </c>
      <c r="C571" s="12">
        <v>1</v>
      </c>
    </row>
    <row r="572" spans="1:3" x14ac:dyDescent="0.25">
      <c r="A572" s="13">
        <v>40185</v>
      </c>
      <c r="B572" s="12" t="e">
        <v>#DIV/0!</v>
      </c>
      <c r="C572" s="12">
        <v>1</v>
      </c>
    </row>
    <row r="573" spans="1:3" x14ac:dyDescent="0.25">
      <c r="A573" s="13">
        <v>40186</v>
      </c>
      <c r="B573" s="12" t="e">
        <v>#DIV/0!</v>
      </c>
      <c r="C573" s="12">
        <v>1</v>
      </c>
    </row>
    <row r="574" spans="1:3" x14ac:dyDescent="0.25">
      <c r="A574" s="13">
        <v>40187</v>
      </c>
      <c r="B574" s="12" t="e">
        <v>#DIV/0!</v>
      </c>
      <c r="C574" s="12">
        <v>1</v>
      </c>
    </row>
    <row r="575" spans="1:3" x14ac:dyDescent="0.25">
      <c r="A575" s="13">
        <v>40188</v>
      </c>
      <c r="B575" s="12" t="e">
        <v>#DIV/0!</v>
      </c>
      <c r="C575" s="12">
        <v>1</v>
      </c>
    </row>
    <row r="576" spans="1:3" x14ac:dyDescent="0.25">
      <c r="A576" s="13">
        <v>40189</v>
      </c>
      <c r="B576" s="12" t="e">
        <v>#DIV/0!</v>
      </c>
      <c r="C576" s="12">
        <v>1</v>
      </c>
    </row>
    <row r="577" spans="1:3" x14ac:dyDescent="0.25">
      <c r="A577" s="13">
        <v>40190</v>
      </c>
      <c r="B577" s="12" t="e">
        <v>#DIV/0!</v>
      </c>
      <c r="C577" s="12">
        <v>1</v>
      </c>
    </row>
    <row r="578" spans="1:3" x14ac:dyDescent="0.25">
      <c r="A578" s="13">
        <v>40191</v>
      </c>
      <c r="B578" s="12" t="e">
        <v>#DIV/0!</v>
      </c>
      <c r="C578" s="12">
        <v>1</v>
      </c>
    </row>
    <row r="579" spans="1:3" x14ac:dyDescent="0.25">
      <c r="A579" s="13">
        <v>40192</v>
      </c>
      <c r="B579" s="12" t="e">
        <v>#DIV/0!</v>
      </c>
      <c r="C579" s="12">
        <v>1</v>
      </c>
    </row>
    <row r="580" spans="1:3" x14ac:dyDescent="0.25">
      <c r="A580" s="13">
        <v>40193</v>
      </c>
      <c r="B580" s="12" t="e">
        <v>#DIV/0!</v>
      </c>
      <c r="C580" s="12">
        <v>1</v>
      </c>
    </row>
    <row r="581" spans="1:3" x14ac:dyDescent="0.25">
      <c r="A581" s="13">
        <v>40194</v>
      </c>
      <c r="B581" s="12" t="e">
        <v>#DIV/0!</v>
      </c>
      <c r="C581" s="12">
        <v>1</v>
      </c>
    </row>
    <row r="582" spans="1:3" x14ac:dyDescent="0.25">
      <c r="A582" s="13">
        <v>40195</v>
      </c>
      <c r="B582" s="12" t="e">
        <v>#DIV/0!</v>
      </c>
      <c r="C582" s="12">
        <v>1</v>
      </c>
    </row>
    <row r="583" spans="1:3" x14ac:dyDescent="0.25">
      <c r="A583" s="13">
        <v>40196</v>
      </c>
      <c r="B583" s="12" t="e">
        <v>#DIV/0!</v>
      </c>
      <c r="C583" s="12">
        <v>1</v>
      </c>
    </row>
    <row r="584" spans="1:3" x14ac:dyDescent="0.25">
      <c r="A584" s="13">
        <v>40197</v>
      </c>
      <c r="B584" s="12" t="e">
        <v>#DIV/0!</v>
      </c>
      <c r="C584" s="12">
        <v>1</v>
      </c>
    </row>
    <row r="585" spans="1:3" x14ac:dyDescent="0.25">
      <c r="A585" s="13">
        <v>40198</v>
      </c>
      <c r="B585" s="12" t="e">
        <v>#DIV/0!</v>
      </c>
      <c r="C585" s="12">
        <v>1</v>
      </c>
    </row>
    <row r="586" spans="1:3" x14ac:dyDescent="0.25">
      <c r="A586" s="13">
        <v>40199</v>
      </c>
      <c r="B586" s="12" t="e">
        <v>#DIV/0!</v>
      </c>
      <c r="C586" s="12">
        <v>1</v>
      </c>
    </row>
    <row r="587" spans="1:3" x14ac:dyDescent="0.25">
      <c r="A587" s="13">
        <v>40200</v>
      </c>
      <c r="B587" s="12" t="e">
        <v>#DIV/0!</v>
      </c>
      <c r="C587" s="12">
        <v>1</v>
      </c>
    </row>
    <row r="588" spans="1:3" x14ac:dyDescent="0.25">
      <c r="A588" s="13">
        <v>40201</v>
      </c>
      <c r="B588" s="12" t="e">
        <v>#DIV/0!</v>
      </c>
      <c r="C588" s="12">
        <v>1</v>
      </c>
    </row>
    <row r="589" spans="1:3" x14ac:dyDescent="0.25">
      <c r="A589" s="13">
        <v>40202</v>
      </c>
      <c r="B589" s="12" t="e">
        <v>#DIV/0!</v>
      </c>
      <c r="C589" s="12">
        <v>1</v>
      </c>
    </row>
    <row r="590" spans="1:3" x14ac:dyDescent="0.25">
      <c r="A590" s="13">
        <v>40203</v>
      </c>
      <c r="B590" s="12" t="e">
        <v>#DIV/0!</v>
      </c>
      <c r="C590" s="12">
        <v>1</v>
      </c>
    </row>
    <row r="591" spans="1:3" x14ac:dyDescent="0.25">
      <c r="A591" s="13">
        <v>40204</v>
      </c>
      <c r="B591" s="12" t="e">
        <v>#DIV/0!</v>
      </c>
      <c r="C591" s="12">
        <v>1</v>
      </c>
    </row>
    <row r="592" spans="1:3" x14ac:dyDescent="0.25">
      <c r="A592" s="13">
        <v>40205</v>
      </c>
      <c r="B592" s="12" t="e">
        <v>#DIV/0!</v>
      </c>
      <c r="C592" s="12">
        <v>1</v>
      </c>
    </row>
    <row r="593" spans="1:3" x14ac:dyDescent="0.25">
      <c r="A593" s="13">
        <v>40206</v>
      </c>
      <c r="B593" s="12" t="e">
        <v>#DIV/0!</v>
      </c>
      <c r="C593" s="12">
        <v>1</v>
      </c>
    </row>
    <row r="594" spans="1:3" x14ac:dyDescent="0.25">
      <c r="A594" s="13">
        <v>40207</v>
      </c>
      <c r="B594" s="12" t="e">
        <v>#DIV/0!</v>
      </c>
      <c r="C594" s="12">
        <v>1</v>
      </c>
    </row>
    <row r="595" spans="1:3" x14ac:dyDescent="0.25">
      <c r="A595" s="13">
        <v>40208</v>
      </c>
      <c r="B595" s="12" t="e">
        <v>#DIV/0!</v>
      </c>
      <c r="C595" s="12">
        <v>1</v>
      </c>
    </row>
    <row r="596" spans="1:3" x14ac:dyDescent="0.25">
      <c r="A596" s="13">
        <v>40209</v>
      </c>
      <c r="B596" s="12" t="e">
        <v>#DIV/0!</v>
      </c>
      <c r="C596" s="12">
        <v>1</v>
      </c>
    </row>
    <row r="597" spans="1:3" x14ac:dyDescent="0.25">
      <c r="A597" s="13">
        <v>40210</v>
      </c>
      <c r="B597" s="12" t="e">
        <v>#DIV/0!</v>
      </c>
      <c r="C597" s="12">
        <v>1</v>
      </c>
    </row>
    <row r="598" spans="1:3" x14ac:dyDescent="0.25">
      <c r="A598" s="13">
        <v>40211</v>
      </c>
      <c r="B598" s="12" t="e">
        <v>#DIV/0!</v>
      </c>
      <c r="C598" s="12">
        <v>1</v>
      </c>
    </row>
    <row r="599" spans="1:3" x14ac:dyDescent="0.25">
      <c r="A599" s="13">
        <v>40212</v>
      </c>
      <c r="B599" s="12" t="e">
        <v>#DIV/0!</v>
      </c>
      <c r="C599" s="12">
        <v>1</v>
      </c>
    </row>
    <row r="600" spans="1:3" x14ac:dyDescent="0.25">
      <c r="A600" s="13">
        <v>40213</v>
      </c>
      <c r="B600" s="12" t="e">
        <v>#DIV/0!</v>
      </c>
      <c r="C600" s="12">
        <v>1</v>
      </c>
    </row>
    <row r="601" spans="1:3" x14ac:dyDescent="0.25">
      <c r="A601" s="13">
        <v>40214</v>
      </c>
      <c r="B601" s="12" t="e">
        <v>#DIV/0!</v>
      </c>
      <c r="C601" s="12">
        <v>1</v>
      </c>
    </row>
    <row r="602" spans="1:3" x14ac:dyDescent="0.25">
      <c r="A602" s="13">
        <v>40215</v>
      </c>
      <c r="B602" s="12" t="e">
        <v>#DIV/0!</v>
      </c>
      <c r="C602" s="12">
        <v>1</v>
      </c>
    </row>
    <row r="603" spans="1:3" x14ac:dyDescent="0.25">
      <c r="A603" s="13">
        <v>40216</v>
      </c>
      <c r="B603" s="12" t="e">
        <v>#DIV/0!</v>
      </c>
      <c r="C603" s="12">
        <v>1</v>
      </c>
    </row>
    <row r="604" spans="1:3" x14ac:dyDescent="0.25">
      <c r="A604" s="13">
        <v>40217</v>
      </c>
      <c r="B604" s="12" t="e">
        <v>#DIV/0!</v>
      </c>
      <c r="C604" s="12">
        <v>1</v>
      </c>
    </row>
    <row r="605" spans="1:3" x14ac:dyDescent="0.25">
      <c r="A605" s="13">
        <v>40218</v>
      </c>
      <c r="B605" s="12" t="e">
        <v>#DIV/0!</v>
      </c>
      <c r="C605" s="12">
        <v>1</v>
      </c>
    </row>
    <row r="606" spans="1:3" x14ac:dyDescent="0.25">
      <c r="A606" s="13">
        <v>40219</v>
      </c>
      <c r="B606" s="12" t="e">
        <v>#DIV/0!</v>
      </c>
      <c r="C606" s="12">
        <v>1</v>
      </c>
    </row>
    <row r="607" spans="1:3" x14ac:dyDescent="0.25">
      <c r="A607" s="13">
        <v>40220</v>
      </c>
      <c r="B607" s="12" t="e">
        <v>#DIV/0!</v>
      </c>
      <c r="C607" s="12">
        <v>1</v>
      </c>
    </row>
    <row r="608" spans="1:3" x14ac:dyDescent="0.25">
      <c r="A608" s="13">
        <v>40221</v>
      </c>
      <c r="B608" s="12" t="e">
        <v>#DIV/0!</v>
      </c>
      <c r="C608" s="12">
        <v>1</v>
      </c>
    </row>
    <row r="609" spans="1:3" x14ac:dyDescent="0.25">
      <c r="A609" s="13">
        <v>40222</v>
      </c>
      <c r="B609" s="12" t="e">
        <v>#DIV/0!</v>
      </c>
      <c r="C609" s="12">
        <v>1</v>
      </c>
    </row>
    <row r="610" spans="1:3" x14ac:dyDescent="0.25">
      <c r="A610" s="13">
        <v>40223</v>
      </c>
      <c r="B610" s="12" t="e">
        <v>#DIV/0!</v>
      </c>
      <c r="C610" s="12">
        <v>1</v>
      </c>
    </row>
    <row r="611" spans="1:3" x14ac:dyDescent="0.25">
      <c r="A611" s="13">
        <v>40224</v>
      </c>
      <c r="B611" s="12" t="e">
        <v>#DIV/0!</v>
      </c>
      <c r="C611" s="12">
        <v>1</v>
      </c>
    </row>
    <row r="612" spans="1:3" x14ac:dyDescent="0.25">
      <c r="A612" s="13">
        <v>40225</v>
      </c>
      <c r="B612" s="12" t="e">
        <v>#DIV/0!</v>
      </c>
      <c r="C612" s="12">
        <v>1</v>
      </c>
    </row>
    <row r="613" spans="1:3" x14ac:dyDescent="0.25">
      <c r="A613" s="13">
        <v>40226</v>
      </c>
      <c r="B613" s="12" t="e">
        <v>#DIV/0!</v>
      </c>
      <c r="C613" s="12">
        <v>1</v>
      </c>
    </row>
    <row r="614" spans="1:3" x14ac:dyDescent="0.25">
      <c r="A614" s="13">
        <v>40227</v>
      </c>
      <c r="B614" s="12" t="e">
        <v>#DIV/0!</v>
      </c>
      <c r="C614" s="12">
        <v>1</v>
      </c>
    </row>
    <row r="615" spans="1:3" x14ac:dyDescent="0.25">
      <c r="A615" s="13">
        <v>40228</v>
      </c>
      <c r="B615" s="12" t="e">
        <v>#DIV/0!</v>
      </c>
      <c r="C615" s="12">
        <v>1</v>
      </c>
    </row>
    <row r="616" spans="1:3" x14ac:dyDescent="0.25">
      <c r="A616" s="13">
        <v>40229</v>
      </c>
      <c r="B616" s="12" t="e">
        <v>#DIV/0!</v>
      </c>
      <c r="C616" s="12">
        <v>1</v>
      </c>
    </row>
    <row r="617" spans="1:3" x14ac:dyDescent="0.25">
      <c r="A617" s="13">
        <v>40230</v>
      </c>
      <c r="B617" s="12" t="e">
        <v>#DIV/0!</v>
      </c>
      <c r="C617" s="12">
        <v>1</v>
      </c>
    </row>
    <row r="618" spans="1:3" x14ac:dyDescent="0.25">
      <c r="A618" s="13">
        <v>40231</v>
      </c>
      <c r="B618" s="12" t="e">
        <v>#DIV/0!</v>
      </c>
      <c r="C618" s="12">
        <v>1</v>
      </c>
    </row>
    <row r="619" spans="1:3" x14ac:dyDescent="0.25">
      <c r="A619" s="13">
        <v>40232</v>
      </c>
      <c r="B619" s="12" t="e">
        <v>#DIV/0!</v>
      </c>
      <c r="C619" s="12">
        <v>1</v>
      </c>
    </row>
    <row r="620" spans="1:3" x14ac:dyDescent="0.25">
      <c r="A620" s="13">
        <v>40233</v>
      </c>
      <c r="B620" s="12" t="e">
        <v>#DIV/0!</v>
      </c>
      <c r="C620" s="12">
        <v>1</v>
      </c>
    </row>
    <row r="621" spans="1:3" x14ac:dyDescent="0.25">
      <c r="A621" s="13">
        <v>40234</v>
      </c>
      <c r="B621" s="12" t="e">
        <v>#DIV/0!</v>
      </c>
      <c r="C621" s="12">
        <v>1</v>
      </c>
    </row>
    <row r="622" spans="1:3" x14ac:dyDescent="0.25">
      <c r="A622" s="13">
        <v>40235</v>
      </c>
      <c r="B622" s="12" t="e">
        <v>#DIV/0!</v>
      </c>
      <c r="C622" s="12">
        <v>1</v>
      </c>
    </row>
    <row r="623" spans="1:3" x14ac:dyDescent="0.25">
      <c r="A623" s="13">
        <v>40236</v>
      </c>
      <c r="B623" s="12" t="e">
        <v>#DIV/0!</v>
      </c>
      <c r="C623" s="12">
        <v>1</v>
      </c>
    </row>
    <row r="624" spans="1:3" x14ac:dyDescent="0.25">
      <c r="A624" s="13">
        <v>40237</v>
      </c>
      <c r="B624" s="12" t="e">
        <v>#DIV/0!</v>
      </c>
      <c r="C624" s="12">
        <v>1</v>
      </c>
    </row>
    <row r="625" spans="1:3" x14ac:dyDescent="0.25">
      <c r="A625" s="13">
        <v>40238</v>
      </c>
      <c r="B625" s="12" t="e">
        <v>#DIV/0!</v>
      </c>
      <c r="C625" s="12">
        <v>1</v>
      </c>
    </row>
    <row r="626" spans="1:3" x14ac:dyDescent="0.25">
      <c r="A626" s="13">
        <v>40239</v>
      </c>
      <c r="B626" s="12" t="e">
        <v>#DIV/0!</v>
      </c>
      <c r="C626" s="12">
        <v>1</v>
      </c>
    </row>
    <row r="627" spans="1:3" x14ac:dyDescent="0.25">
      <c r="A627" s="13">
        <v>40240</v>
      </c>
      <c r="B627" s="12" t="e">
        <v>#DIV/0!</v>
      </c>
      <c r="C627" s="12">
        <v>1</v>
      </c>
    </row>
    <row r="628" spans="1:3" x14ac:dyDescent="0.25">
      <c r="A628" s="13">
        <v>40241</v>
      </c>
      <c r="B628" s="12" t="e">
        <v>#DIV/0!</v>
      </c>
      <c r="C628" s="12">
        <v>1</v>
      </c>
    </row>
    <row r="629" spans="1:3" x14ac:dyDescent="0.25">
      <c r="A629" s="13">
        <v>40242</v>
      </c>
      <c r="B629" s="12" t="e">
        <v>#DIV/0!</v>
      </c>
      <c r="C629" s="12">
        <v>1</v>
      </c>
    </row>
    <row r="630" spans="1:3" x14ac:dyDescent="0.25">
      <c r="A630" s="13">
        <v>40243</v>
      </c>
      <c r="B630" s="12" t="e">
        <v>#DIV/0!</v>
      </c>
      <c r="C630" s="12">
        <v>1</v>
      </c>
    </row>
    <row r="631" spans="1:3" x14ac:dyDescent="0.25">
      <c r="A631" s="13">
        <v>40244</v>
      </c>
      <c r="B631" s="12" t="e">
        <v>#DIV/0!</v>
      </c>
      <c r="C631" s="12">
        <v>1</v>
      </c>
    </row>
    <row r="632" spans="1:3" x14ac:dyDescent="0.25">
      <c r="A632" s="13">
        <v>40245</v>
      </c>
      <c r="B632" s="12" t="e">
        <v>#DIV/0!</v>
      </c>
      <c r="C632" s="12">
        <v>1</v>
      </c>
    </row>
    <row r="633" spans="1:3" x14ac:dyDescent="0.25">
      <c r="A633" s="13">
        <v>40246</v>
      </c>
      <c r="B633" s="12" t="e">
        <v>#DIV/0!</v>
      </c>
      <c r="C633" s="12">
        <v>1</v>
      </c>
    </row>
    <row r="634" spans="1:3" x14ac:dyDescent="0.25">
      <c r="A634" s="13">
        <v>40247</v>
      </c>
      <c r="B634" s="12" t="e">
        <v>#DIV/0!</v>
      </c>
      <c r="C634" s="12">
        <v>1</v>
      </c>
    </row>
    <row r="635" spans="1:3" x14ac:dyDescent="0.25">
      <c r="A635" s="13">
        <v>40248</v>
      </c>
      <c r="B635" s="12" t="e">
        <v>#DIV/0!</v>
      </c>
      <c r="C635" s="12">
        <v>1</v>
      </c>
    </row>
    <row r="636" spans="1:3" x14ac:dyDescent="0.25">
      <c r="A636" s="13">
        <v>40249</v>
      </c>
      <c r="B636" s="12" t="e">
        <v>#DIV/0!</v>
      </c>
      <c r="C636" s="12">
        <v>1</v>
      </c>
    </row>
    <row r="637" spans="1:3" x14ac:dyDescent="0.25">
      <c r="A637" s="13">
        <v>40250</v>
      </c>
      <c r="B637" s="12" t="e">
        <v>#DIV/0!</v>
      </c>
      <c r="C637" s="12">
        <v>1</v>
      </c>
    </row>
    <row r="638" spans="1:3" x14ac:dyDescent="0.25">
      <c r="A638" s="13">
        <v>40251</v>
      </c>
      <c r="B638" s="12" t="e">
        <v>#DIV/0!</v>
      </c>
      <c r="C638" s="12">
        <v>1</v>
      </c>
    </row>
    <row r="639" spans="1:3" x14ac:dyDescent="0.25">
      <c r="A639" s="13">
        <v>40252</v>
      </c>
      <c r="B639" s="12" t="e">
        <v>#DIV/0!</v>
      </c>
      <c r="C639" s="12">
        <v>1</v>
      </c>
    </row>
    <row r="640" spans="1:3" x14ac:dyDescent="0.25">
      <c r="A640" s="13">
        <v>40253</v>
      </c>
      <c r="B640" s="12" t="e">
        <v>#DIV/0!</v>
      </c>
      <c r="C640" s="12">
        <v>1</v>
      </c>
    </row>
    <row r="641" spans="1:3" x14ac:dyDescent="0.25">
      <c r="A641" s="13">
        <v>40254</v>
      </c>
      <c r="B641" s="12" t="e">
        <v>#DIV/0!</v>
      </c>
      <c r="C641" s="12">
        <v>1</v>
      </c>
    </row>
    <row r="642" spans="1:3" x14ac:dyDescent="0.25">
      <c r="A642" s="13">
        <v>40255</v>
      </c>
      <c r="B642" s="12" t="e">
        <v>#DIV/0!</v>
      </c>
      <c r="C642" s="12">
        <v>1</v>
      </c>
    </row>
    <row r="643" spans="1:3" x14ac:dyDescent="0.25">
      <c r="A643" s="13">
        <v>40256</v>
      </c>
      <c r="B643" s="12" t="e">
        <v>#DIV/0!</v>
      </c>
      <c r="C643" s="12">
        <v>1</v>
      </c>
    </row>
    <row r="644" spans="1:3" x14ac:dyDescent="0.25">
      <c r="A644" s="13">
        <v>40257</v>
      </c>
      <c r="B644" s="12" t="e">
        <v>#DIV/0!</v>
      </c>
      <c r="C644" s="12">
        <v>1</v>
      </c>
    </row>
    <row r="645" spans="1:3" x14ac:dyDescent="0.25">
      <c r="A645" s="13">
        <v>40258</v>
      </c>
      <c r="B645" s="12" t="e">
        <v>#DIV/0!</v>
      </c>
      <c r="C645" s="12">
        <v>1</v>
      </c>
    </row>
    <row r="646" spans="1:3" x14ac:dyDescent="0.25">
      <c r="A646" s="13">
        <v>40259</v>
      </c>
      <c r="B646" s="12" t="e">
        <v>#DIV/0!</v>
      </c>
      <c r="C646" s="12">
        <v>1</v>
      </c>
    </row>
    <row r="647" spans="1:3" x14ac:dyDescent="0.25">
      <c r="A647" s="13">
        <v>40260</v>
      </c>
      <c r="B647" s="12" t="e">
        <v>#DIV/0!</v>
      </c>
      <c r="C647" s="12">
        <v>1</v>
      </c>
    </row>
    <row r="648" spans="1:3" x14ac:dyDescent="0.25">
      <c r="A648" s="13">
        <v>40261</v>
      </c>
      <c r="B648" s="12" t="e">
        <v>#DIV/0!</v>
      </c>
      <c r="C648" s="12">
        <v>1</v>
      </c>
    </row>
    <row r="649" spans="1:3" x14ac:dyDescent="0.25">
      <c r="A649" s="13">
        <v>40262</v>
      </c>
      <c r="B649" s="12" t="e">
        <v>#DIV/0!</v>
      </c>
      <c r="C649" s="12">
        <v>1</v>
      </c>
    </row>
    <row r="650" spans="1:3" x14ac:dyDescent="0.25">
      <c r="A650" s="13">
        <v>40263</v>
      </c>
      <c r="B650" s="12" t="e">
        <v>#DIV/0!</v>
      </c>
      <c r="C650" s="12">
        <v>1</v>
      </c>
    </row>
    <row r="651" spans="1:3" x14ac:dyDescent="0.25">
      <c r="A651" s="13">
        <v>40264</v>
      </c>
      <c r="B651" s="12" t="e">
        <v>#DIV/0!</v>
      </c>
      <c r="C651" s="12">
        <v>1</v>
      </c>
    </row>
    <row r="652" spans="1:3" x14ac:dyDescent="0.25">
      <c r="A652" s="13">
        <v>40265</v>
      </c>
      <c r="B652" s="12" t="e">
        <v>#DIV/0!</v>
      </c>
      <c r="C652" s="12">
        <v>1</v>
      </c>
    </row>
    <row r="653" spans="1:3" x14ac:dyDescent="0.25">
      <c r="A653" s="13">
        <v>40266</v>
      </c>
      <c r="B653" s="12" t="e">
        <v>#DIV/0!</v>
      </c>
      <c r="C653" s="12">
        <v>1</v>
      </c>
    </row>
    <row r="654" spans="1:3" x14ac:dyDescent="0.25">
      <c r="A654" s="13">
        <v>40267</v>
      </c>
      <c r="B654" s="12" t="e">
        <v>#DIV/0!</v>
      </c>
      <c r="C654" s="12">
        <v>1</v>
      </c>
    </row>
    <row r="655" spans="1:3" x14ac:dyDescent="0.25">
      <c r="A655" s="13">
        <v>40268</v>
      </c>
      <c r="B655" s="12" t="e">
        <v>#DIV/0!</v>
      </c>
      <c r="C655" s="12">
        <v>1</v>
      </c>
    </row>
    <row r="656" spans="1:3" x14ac:dyDescent="0.25">
      <c r="A656" s="13">
        <v>40269</v>
      </c>
      <c r="B656" s="12" t="e">
        <v>#DIV/0!</v>
      </c>
      <c r="C656" s="12">
        <v>1</v>
      </c>
    </row>
    <row r="657" spans="1:3" x14ac:dyDescent="0.25">
      <c r="A657" s="13">
        <v>40270</v>
      </c>
      <c r="B657" s="12" t="e">
        <v>#DIV/0!</v>
      </c>
      <c r="C657" s="12">
        <v>1</v>
      </c>
    </row>
    <row r="658" spans="1:3" x14ac:dyDescent="0.25">
      <c r="A658" s="13">
        <v>40271</v>
      </c>
      <c r="B658" s="12" t="e">
        <v>#DIV/0!</v>
      </c>
      <c r="C658" s="12">
        <v>1</v>
      </c>
    </row>
    <row r="659" spans="1:3" x14ac:dyDescent="0.25">
      <c r="A659" s="13">
        <v>40272</v>
      </c>
      <c r="B659" s="12" t="e">
        <v>#DIV/0!</v>
      </c>
      <c r="C659" s="12">
        <v>1</v>
      </c>
    </row>
    <row r="660" spans="1:3" x14ac:dyDescent="0.25">
      <c r="A660" s="13">
        <v>40273</v>
      </c>
      <c r="B660" s="12" t="e">
        <v>#DIV/0!</v>
      </c>
      <c r="C660" s="12">
        <v>1</v>
      </c>
    </row>
    <row r="661" spans="1:3" x14ac:dyDescent="0.25">
      <c r="A661" s="13">
        <v>40274</v>
      </c>
      <c r="B661" s="12" t="e">
        <v>#DIV/0!</v>
      </c>
      <c r="C661" s="12">
        <v>1</v>
      </c>
    </row>
    <row r="662" spans="1:3" x14ac:dyDescent="0.25">
      <c r="A662" s="13">
        <v>40275</v>
      </c>
      <c r="B662" s="12" t="e">
        <v>#DIV/0!</v>
      </c>
      <c r="C662" s="12">
        <v>1</v>
      </c>
    </row>
    <row r="663" spans="1:3" x14ac:dyDescent="0.25">
      <c r="A663" s="13">
        <v>40276</v>
      </c>
      <c r="B663" s="12" t="e">
        <v>#DIV/0!</v>
      </c>
      <c r="C663" s="12">
        <v>1</v>
      </c>
    </row>
    <row r="664" spans="1:3" x14ac:dyDescent="0.25">
      <c r="A664" s="13">
        <v>40277</v>
      </c>
      <c r="B664" s="12" t="e">
        <v>#DIV/0!</v>
      </c>
      <c r="C664" s="12">
        <v>1</v>
      </c>
    </row>
    <row r="665" spans="1:3" x14ac:dyDescent="0.25">
      <c r="A665" s="13">
        <v>40278</v>
      </c>
      <c r="B665" s="12" t="e">
        <v>#DIV/0!</v>
      </c>
      <c r="C665" s="12">
        <v>1</v>
      </c>
    </row>
    <row r="666" spans="1:3" x14ac:dyDescent="0.25">
      <c r="A666" s="13">
        <v>40279</v>
      </c>
      <c r="B666" s="12" t="e">
        <v>#DIV/0!</v>
      </c>
      <c r="C666" s="12">
        <v>1</v>
      </c>
    </row>
    <row r="667" spans="1:3" x14ac:dyDescent="0.25">
      <c r="A667" s="13">
        <v>40280</v>
      </c>
      <c r="B667" s="12" t="e">
        <v>#DIV/0!</v>
      </c>
      <c r="C667" s="12">
        <v>1</v>
      </c>
    </row>
    <row r="668" spans="1:3" x14ac:dyDescent="0.25">
      <c r="A668" s="13">
        <v>40281</v>
      </c>
      <c r="B668" s="12" t="e">
        <v>#DIV/0!</v>
      </c>
      <c r="C668" s="12">
        <v>1</v>
      </c>
    </row>
    <row r="669" spans="1:3" x14ac:dyDescent="0.25">
      <c r="A669" s="13">
        <v>40282</v>
      </c>
      <c r="B669" s="12" t="e">
        <v>#DIV/0!</v>
      </c>
      <c r="C669" s="12">
        <v>1</v>
      </c>
    </row>
    <row r="670" spans="1:3" x14ac:dyDescent="0.25">
      <c r="A670" s="13">
        <v>40283</v>
      </c>
      <c r="B670" s="12" t="e">
        <v>#DIV/0!</v>
      </c>
      <c r="C670" s="12">
        <v>1</v>
      </c>
    </row>
    <row r="671" spans="1:3" x14ac:dyDescent="0.25">
      <c r="A671" s="13">
        <v>40284</v>
      </c>
      <c r="B671" s="12" t="e">
        <v>#DIV/0!</v>
      </c>
      <c r="C671" s="12">
        <v>1</v>
      </c>
    </row>
    <row r="672" spans="1:3" x14ac:dyDescent="0.25">
      <c r="A672" s="13">
        <v>40285</v>
      </c>
      <c r="B672" s="12" t="e">
        <v>#DIV/0!</v>
      </c>
      <c r="C672" s="12">
        <v>1</v>
      </c>
    </row>
    <row r="673" spans="1:3" x14ac:dyDescent="0.25">
      <c r="A673" s="13">
        <v>40286</v>
      </c>
      <c r="B673" s="12" t="e">
        <v>#DIV/0!</v>
      </c>
      <c r="C673" s="12">
        <v>1</v>
      </c>
    </row>
    <row r="674" spans="1:3" x14ac:dyDescent="0.25">
      <c r="A674" s="13">
        <v>40287</v>
      </c>
      <c r="B674" s="12" t="e">
        <v>#DIV/0!</v>
      </c>
      <c r="C674" s="12">
        <v>1</v>
      </c>
    </row>
    <row r="675" spans="1:3" x14ac:dyDescent="0.25">
      <c r="A675" s="13">
        <v>40288</v>
      </c>
      <c r="B675" s="12" t="e">
        <v>#DIV/0!</v>
      </c>
      <c r="C675" s="12">
        <v>1</v>
      </c>
    </row>
    <row r="676" spans="1:3" x14ac:dyDescent="0.25">
      <c r="A676" s="13">
        <v>40289</v>
      </c>
      <c r="B676" s="12" t="e">
        <v>#DIV/0!</v>
      </c>
      <c r="C676" s="12">
        <v>1</v>
      </c>
    </row>
    <row r="677" spans="1:3" x14ac:dyDescent="0.25">
      <c r="A677" s="13">
        <v>40290</v>
      </c>
      <c r="B677" s="12" t="e">
        <v>#DIV/0!</v>
      </c>
      <c r="C677" s="12">
        <v>1</v>
      </c>
    </row>
    <row r="678" spans="1:3" x14ac:dyDescent="0.25">
      <c r="A678" s="13">
        <v>40291</v>
      </c>
      <c r="B678" s="12" t="e">
        <v>#DIV/0!</v>
      </c>
      <c r="C678" s="12">
        <v>1</v>
      </c>
    </row>
    <row r="679" spans="1:3" x14ac:dyDescent="0.25">
      <c r="A679" s="13">
        <v>40292</v>
      </c>
      <c r="B679" s="12" t="e">
        <v>#DIV/0!</v>
      </c>
      <c r="C679" s="12">
        <v>1</v>
      </c>
    </row>
    <row r="680" spans="1:3" x14ac:dyDescent="0.25">
      <c r="A680" s="13">
        <v>40293</v>
      </c>
      <c r="B680" s="12" t="e">
        <v>#DIV/0!</v>
      </c>
      <c r="C680" s="12">
        <v>1</v>
      </c>
    </row>
    <row r="681" spans="1:3" x14ac:dyDescent="0.25">
      <c r="A681" s="13">
        <v>40294</v>
      </c>
      <c r="B681" s="12" t="e">
        <v>#DIV/0!</v>
      </c>
      <c r="C681" s="12">
        <v>1</v>
      </c>
    </row>
    <row r="682" spans="1:3" x14ac:dyDescent="0.25">
      <c r="A682" s="13">
        <v>40295</v>
      </c>
      <c r="B682" s="12" t="e">
        <v>#DIV/0!</v>
      </c>
      <c r="C682" s="12">
        <v>1</v>
      </c>
    </row>
    <row r="683" spans="1:3" x14ac:dyDescent="0.25">
      <c r="A683" s="13">
        <v>40296</v>
      </c>
      <c r="B683" s="12" t="e">
        <v>#DIV/0!</v>
      </c>
      <c r="C683" s="12">
        <v>1</v>
      </c>
    </row>
    <row r="684" spans="1:3" x14ac:dyDescent="0.25">
      <c r="A684" s="13">
        <v>40297</v>
      </c>
      <c r="B684" s="12" t="e">
        <v>#DIV/0!</v>
      </c>
      <c r="C684" s="12">
        <v>1</v>
      </c>
    </row>
    <row r="685" spans="1:3" x14ac:dyDescent="0.25">
      <c r="A685" s="13">
        <v>40298</v>
      </c>
      <c r="B685" s="12" t="e">
        <v>#DIV/0!</v>
      </c>
      <c r="C685" s="12">
        <v>1</v>
      </c>
    </row>
    <row r="686" spans="1:3" x14ac:dyDescent="0.25">
      <c r="A686" s="13">
        <v>40299</v>
      </c>
      <c r="B686" s="12" t="e">
        <v>#DIV/0!</v>
      </c>
      <c r="C686" s="12">
        <v>1</v>
      </c>
    </row>
    <row r="687" spans="1:3" x14ac:dyDescent="0.25">
      <c r="A687" s="13">
        <v>40300</v>
      </c>
      <c r="B687" s="12" t="e">
        <v>#DIV/0!</v>
      </c>
      <c r="C687" s="12">
        <v>1</v>
      </c>
    </row>
    <row r="688" spans="1:3" x14ac:dyDescent="0.25">
      <c r="A688" s="13">
        <v>40301</v>
      </c>
      <c r="B688" s="12" t="e">
        <v>#DIV/0!</v>
      </c>
      <c r="C688" s="12">
        <v>1</v>
      </c>
    </row>
    <row r="689" spans="1:3" x14ac:dyDescent="0.25">
      <c r="A689" s="13">
        <v>40302</v>
      </c>
      <c r="B689" s="12" t="e">
        <v>#DIV/0!</v>
      </c>
      <c r="C689" s="12">
        <v>1</v>
      </c>
    </row>
    <row r="690" spans="1:3" x14ac:dyDescent="0.25">
      <c r="A690" s="13">
        <v>40303</v>
      </c>
      <c r="B690" s="12" t="e">
        <v>#DIV/0!</v>
      </c>
      <c r="C690" s="12">
        <v>1</v>
      </c>
    </row>
    <row r="691" spans="1:3" x14ac:dyDescent="0.25">
      <c r="A691" s="13">
        <v>40304</v>
      </c>
      <c r="B691" s="12" t="e">
        <v>#DIV/0!</v>
      </c>
      <c r="C691" s="12">
        <v>1</v>
      </c>
    </row>
    <row r="692" spans="1:3" x14ac:dyDescent="0.25">
      <c r="A692" s="13">
        <v>40305</v>
      </c>
      <c r="B692" s="12" t="e">
        <v>#DIV/0!</v>
      </c>
      <c r="C692" s="12">
        <v>1</v>
      </c>
    </row>
    <row r="693" spans="1:3" x14ac:dyDescent="0.25">
      <c r="A693" s="13">
        <v>40306</v>
      </c>
      <c r="B693" s="12" t="e">
        <v>#DIV/0!</v>
      </c>
      <c r="C693" s="12">
        <v>1</v>
      </c>
    </row>
    <row r="694" spans="1:3" x14ac:dyDescent="0.25">
      <c r="A694" s="13">
        <v>40307</v>
      </c>
      <c r="B694" s="12" t="e">
        <v>#DIV/0!</v>
      </c>
      <c r="C694" s="12">
        <v>1</v>
      </c>
    </row>
    <row r="695" spans="1:3" x14ac:dyDescent="0.25">
      <c r="A695" s="13">
        <v>40308</v>
      </c>
      <c r="B695" s="12" t="e">
        <v>#DIV/0!</v>
      </c>
      <c r="C695" s="12">
        <v>1</v>
      </c>
    </row>
    <row r="696" spans="1:3" x14ac:dyDescent="0.25">
      <c r="A696" s="13">
        <v>40309</v>
      </c>
      <c r="B696" s="12" t="e">
        <v>#DIV/0!</v>
      </c>
      <c r="C696" s="12">
        <v>1</v>
      </c>
    </row>
    <row r="697" spans="1:3" x14ac:dyDescent="0.25">
      <c r="A697" s="13">
        <v>40310</v>
      </c>
      <c r="B697" s="12" t="e">
        <v>#DIV/0!</v>
      </c>
      <c r="C697" s="12">
        <v>1</v>
      </c>
    </row>
    <row r="698" spans="1:3" x14ac:dyDescent="0.25">
      <c r="A698" s="13">
        <v>40311</v>
      </c>
      <c r="B698" s="12" t="e">
        <v>#DIV/0!</v>
      </c>
      <c r="C698" s="12">
        <v>1</v>
      </c>
    </row>
    <row r="699" spans="1:3" x14ac:dyDescent="0.25">
      <c r="A699" s="13">
        <v>40312</v>
      </c>
      <c r="B699" s="12" t="e">
        <v>#DIV/0!</v>
      </c>
      <c r="C699" s="12">
        <v>1</v>
      </c>
    </row>
    <row r="700" spans="1:3" x14ac:dyDescent="0.25">
      <c r="A700" s="13">
        <v>40313</v>
      </c>
      <c r="B700" s="12" t="e">
        <v>#DIV/0!</v>
      </c>
      <c r="C700" s="12">
        <v>1</v>
      </c>
    </row>
    <row r="701" spans="1:3" x14ac:dyDescent="0.25">
      <c r="A701" s="13">
        <v>40314</v>
      </c>
      <c r="B701" s="12" t="e">
        <v>#DIV/0!</v>
      </c>
      <c r="C701" s="12">
        <v>1</v>
      </c>
    </row>
    <row r="702" spans="1:3" x14ac:dyDescent="0.25">
      <c r="A702" s="13">
        <v>40315</v>
      </c>
      <c r="B702" s="12" t="e">
        <v>#DIV/0!</v>
      </c>
      <c r="C702" s="12">
        <v>1</v>
      </c>
    </row>
    <row r="703" spans="1:3" x14ac:dyDescent="0.25">
      <c r="A703" s="13">
        <v>40316</v>
      </c>
      <c r="B703" s="12" t="e">
        <v>#DIV/0!</v>
      </c>
      <c r="C703" s="12">
        <v>1</v>
      </c>
    </row>
    <row r="704" spans="1:3" x14ac:dyDescent="0.25">
      <c r="A704" s="13">
        <v>40317</v>
      </c>
      <c r="B704" s="12" t="e">
        <v>#DIV/0!</v>
      </c>
      <c r="C704" s="12">
        <v>1</v>
      </c>
    </row>
    <row r="705" spans="1:3" x14ac:dyDescent="0.25">
      <c r="A705" s="13">
        <v>40318</v>
      </c>
      <c r="B705" s="12" t="e">
        <v>#DIV/0!</v>
      </c>
      <c r="C705" s="12">
        <v>1</v>
      </c>
    </row>
    <row r="706" spans="1:3" x14ac:dyDescent="0.25">
      <c r="A706" s="13">
        <v>40319</v>
      </c>
      <c r="B706" s="12" t="e">
        <v>#DIV/0!</v>
      </c>
      <c r="C706" s="12">
        <v>1</v>
      </c>
    </row>
    <row r="707" spans="1:3" x14ac:dyDescent="0.25">
      <c r="A707" s="13">
        <v>40320</v>
      </c>
      <c r="B707" s="12" t="e">
        <v>#DIV/0!</v>
      </c>
      <c r="C707" s="12">
        <v>1</v>
      </c>
    </row>
    <row r="708" spans="1:3" x14ac:dyDescent="0.25">
      <c r="A708" s="13">
        <v>40321</v>
      </c>
      <c r="B708" s="12" t="e">
        <v>#DIV/0!</v>
      </c>
      <c r="C708" s="12">
        <v>1</v>
      </c>
    </row>
    <row r="709" spans="1:3" x14ac:dyDescent="0.25">
      <c r="A709" s="13">
        <v>40322</v>
      </c>
      <c r="B709" s="12" t="e">
        <v>#DIV/0!</v>
      </c>
      <c r="C709" s="12">
        <v>1</v>
      </c>
    </row>
    <row r="710" spans="1:3" x14ac:dyDescent="0.25">
      <c r="A710" s="13">
        <v>40323</v>
      </c>
      <c r="B710" s="12" t="e">
        <v>#DIV/0!</v>
      </c>
      <c r="C710" s="12">
        <v>1</v>
      </c>
    </row>
    <row r="711" spans="1:3" x14ac:dyDescent="0.25">
      <c r="A711" s="13">
        <v>40324</v>
      </c>
      <c r="B711" s="12" t="e">
        <v>#DIV/0!</v>
      </c>
      <c r="C711" s="12">
        <v>1</v>
      </c>
    </row>
    <row r="712" spans="1:3" x14ac:dyDescent="0.25">
      <c r="A712" s="13">
        <v>40325</v>
      </c>
      <c r="B712" s="12" t="e">
        <v>#DIV/0!</v>
      </c>
      <c r="C712" s="12">
        <v>1</v>
      </c>
    </row>
    <row r="713" spans="1:3" x14ac:dyDescent="0.25">
      <c r="A713" s="13">
        <v>40326</v>
      </c>
      <c r="B713" s="12" t="e">
        <v>#DIV/0!</v>
      </c>
      <c r="C713" s="12">
        <v>1</v>
      </c>
    </row>
    <row r="714" spans="1:3" x14ac:dyDescent="0.25">
      <c r="A714" s="13">
        <v>40327</v>
      </c>
      <c r="B714" s="12" t="e">
        <v>#DIV/0!</v>
      </c>
      <c r="C714" s="12">
        <v>1</v>
      </c>
    </row>
    <row r="715" spans="1:3" x14ac:dyDescent="0.25">
      <c r="A715" s="13">
        <v>40328</v>
      </c>
      <c r="B715" s="12" t="e">
        <v>#DIV/0!</v>
      </c>
      <c r="C715" s="12">
        <v>1</v>
      </c>
    </row>
    <row r="716" spans="1:3" x14ac:dyDescent="0.25">
      <c r="A716" s="13">
        <v>40329</v>
      </c>
      <c r="B716" s="12" t="e">
        <v>#DIV/0!</v>
      </c>
      <c r="C716" s="12">
        <v>1</v>
      </c>
    </row>
    <row r="717" spans="1:3" x14ac:dyDescent="0.25">
      <c r="A717" s="13">
        <v>40330</v>
      </c>
      <c r="B717" s="12" t="e">
        <v>#DIV/0!</v>
      </c>
      <c r="C717" s="12">
        <v>1</v>
      </c>
    </row>
    <row r="718" spans="1:3" x14ac:dyDescent="0.25">
      <c r="A718" s="13">
        <v>40331</v>
      </c>
      <c r="B718" s="12" t="e">
        <v>#DIV/0!</v>
      </c>
      <c r="C718" s="12">
        <v>1</v>
      </c>
    </row>
    <row r="719" spans="1:3" x14ac:dyDescent="0.25">
      <c r="A719" s="13">
        <v>40332</v>
      </c>
      <c r="B719" s="12" t="e">
        <v>#DIV/0!</v>
      </c>
      <c r="C719" s="12">
        <v>1</v>
      </c>
    </row>
    <row r="720" spans="1:3" x14ac:dyDescent="0.25">
      <c r="A720" s="13">
        <v>40333</v>
      </c>
      <c r="B720" s="12" t="e">
        <v>#DIV/0!</v>
      </c>
      <c r="C720" s="12">
        <v>1</v>
      </c>
    </row>
    <row r="721" spans="1:3" x14ac:dyDescent="0.25">
      <c r="A721" s="13">
        <v>40334</v>
      </c>
      <c r="B721" s="12" t="e">
        <v>#DIV/0!</v>
      </c>
      <c r="C721" s="12">
        <v>1</v>
      </c>
    </row>
    <row r="722" spans="1:3" x14ac:dyDescent="0.25">
      <c r="A722" s="13">
        <v>40335</v>
      </c>
      <c r="B722" s="12" t="e">
        <v>#DIV/0!</v>
      </c>
      <c r="C722" s="12">
        <v>1</v>
      </c>
    </row>
    <row r="723" spans="1:3" x14ac:dyDescent="0.25">
      <c r="A723" s="13">
        <v>40336</v>
      </c>
      <c r="B723" s="12" t="e">
        <v>#DIV/0!</v>
      </c>
      <c r="C723" s="12">
        <v>1</v>
      </c>
    </row>
    <row r="724" spans="1:3" x14ac:dyDescent="0.25">
      <c r="A724" s="13">
        <v>40337</v>
      </c>
      <c r="B724" s="12" t="e">
        <v>#DIV/0!</v>
      </c>
      <c r="C724" s="12">
        <v>1</v>
      </c>
    </row>
    <row r="725" spans="1:3" x14ac:dyDescent="0.25">
      <c r="A725" s="13">
        <v>40338</v>
      </c>
      <c r="B725" s="12" t="e">
        <v>#DIV/0!</v>
      </c>
      <c r="C725" s="12">
        <v>1</v>
      </c>
    </row>
    <row r="726" spans="1:3" x14ac:dyDescent="0.25">
      <c r="A726" s="13">
        <v>40339</v>
      </c>
      <c r="B726" s="12" t="e">
        <v>#DIV/0!</v>
      </c>
      <c r="C726" s="12">
        <v>1</v>
      </c>
    </row>
    <row r="727" spans="1:3" x14ac:dyDescent="0.25">
      <c r="A727" s="13">
        <v>40340</v>
      </c>
      <c r="B727" s="12" t="e">
        <v>#DIV/0!</v>
      </c>
      <c r="C727" s="12">
        <v>1</v>
      </c>
    </row>
    <row r="728" spans="1:3" x14ac:dyDescent="0.25">
      <c r="A728" s="13">
        <v>40341</v>
      </c>
      <c r="B728" s="12" t="e">
        <v>#DIV/0!</v>
      </c>
      <c r="C728" s="12">
        <v>1</v>
      </c>
    </row>
    <row r="729" spans="1:3" x14ac:dyDescent="0.25">
      <c r="A729" s="13">
        <v>40342</v>
      </c>
      <c r="B729" s="12" t="e">
        <v>#DIV/0!</v>
      </c>
      <c r="C729" s="12">
        <v>1</v>
      </c>
    </row>
    <row r="730" spans="1:3" x14ac:dyDescent="0.25">
      <c r="A730" s="13">
        <v>40343</v>
      </c>
      <c r="B730" s="12" t="e">
        <v>#DIV/0!</v>
      </c>
      <c r="C730" s="12">
        <v>1</v>
      </c>
    </row>
    <row r="731" spans="1:3" x14ac:dyDescent="0.25">
      <c r="A731" s="13">
        <v>40344</v>
      </c>
      <c r="B731" s="12" t="e">
        <v>#DIV/0!</v>
      </c>
      <c r="C731" s="12">
        <v>1</v>
      </c>
    </row>
    <row r="732" spans="1:3" x14ac:dyDescent="0.25">
      <c r="A732" s="13">
        <v>40345</v>
      </c>
      <c r="B732" s="12" t="e">
        <v>#DIV/0!</v>
      </c>
      <c r="C732" s="12">
        <v>1</v>
      </c>
    </row>
    <row r="733" spans="1:3" x14ac:dyDescent="0.25">
      <c r="A733" s="13">
        <v>40346</v>
      </c>
      <c r="B733" s="12" t="e">
        <v>#DIV/0!</v>
      </c>
      <c r="C733" s="12">
        <v>1</v>
      </c>
    </row>
    <row r="734" spans="1:3" x14ac:dyDescent="0.25">
      <c r="A734" s="13">
        <v>40347</v>
      </c>
      <c r="B734" s="12" t="e">
        <v>#DIV/0!</v>
      </c>
      <c r="C734" s="12">
        <v>1</v>
      </c>
    </row>
    <row r="735" spans="1:3" x14ac:dyDescent="0.25">
      <c r="A735" s="13">
        <v>40348</v>
      </c>
      <c r="B735" s="12" t="e">
        <v>#DIV/0!</v>
      </c>
      <c r="C735" s="12">
        <v>1</v>
      </c>
    </row>
    <row r="736" spans="1:3" x14ac:dyDescent="0.25">
      <c r="A736" s="13">
        <v>40349</v>
      </c>
      <c r="B736" s="12" t="e">
        <v>#DIV/0!</v>
      </c>
      <c r="C736" s="12">
        <v>1</v>
      </c>
    </row>
    <row r="737" spans="1:3" x14ac:dyDescent="0.25">
      <c r="A737" s="13">
        <v>40350</v>
      </c>
      <c r="B737" s="12" t="e">
        <v>#DIV/0!</v>
      </c>
      <c r="C737" s="12">
        <v>1</v>
      </c>
    </row>
    <row r="738" spans="1:3" x14ac:dyDescent="0.25">
      <c r="A738" s="13">
        <v>40351</v>
      </c>
      <c r="B738" s="12" t="e">
        <v>#DIV/0!</v>
      </c>
      <c r="C738" s="12">
        <v>1</v>
      </c>
    </row>
    <row r="739" spans="1:3" x14ac:dyDescent="0.25">
      <c r="A739" s="13">
        <v>40352</v>
      </c>
      <c r="B739" s="12" t="e">
        <v>#DIV/0!</v>
      </c>
      <c r="C739" s="12">
        <v>1</v>
      </c>
    </row>
    <row r="740" spans="1:3" x14ac:dyDescent="0.25">
      <c r="A740" s="13">
        <v>40353</v>
      </c>
      <c r="B740" s="12" t="e">
        <v>#DIV/0!</v>
      </c>
      <c r="C740" s="12">
        <v>1</v>
      </c>
    </row>
    <row r="741" spans="1:3" x14ac:dyDescent="0.25">
      <c r="A741" s="13">
        <v>40354</v>
      </c>
      <c r="B741" s="12" t="e">
        <v>#DIV/0!</v>
      </c>
      <c r="C741" s="12">
        <v>1</v>
      </c>
    </row>
    <row r="742" spans="1:3" x14ac:dyDescent="0.25">
      <c r="A742" s="13">
        <v>40355</v>
      </c>
      <c r="B742" s="12" t="e">
        <v>#DIV/0!</v>
      </c>
      <c r="C742" s="12">
        <v>1</v>
      </c>
    </row>
    <row r="743" spans="1:3" x14ac:dyDescent="0.25">
      <c r="A743" s="13">
        <v>40356</v>
      </c>
      <c r="B743" s="12" t="e">
        <v>#DIV/0!</v>
      </c>
      <c r="C743" s="12">
        <v>1</v>
      </c>
    </row>
    <row r="744" spans="1:3" x14ac:dyDescent="0.25">
      <c r="A744" s="13">
        <v>40357</v>
      </c>
      <c r="B744" s="12" t="e">
        <v>#DIV/0!</v>
      </c>
      <c r="C744" s="12">
        <v>1</v>
      </c>
    </row>
    <row r="745" spans="1:3" x14ac:dyDescent="0.25">
      <c r="A745" s="13">
        <v>40358</v>
      </c>
      <c r="B745" s="12" t="e">
        <v>#DIV/0!</v>
      </c>
      <c r="C745" s="12">
        <v>1</v>
      </c>
    </row>
    <row r="746" spans="1:3" x14ac:dyDescent="0.25">
      <c r="A746" s="13">
        <v>40359</v>
      </c>
      <c r="B746" s="12" t="e">
        <v>#DIV/0!</v>
      </c>
      <c r="C746" s="12">
        <v>1</v>
      </c>
    </row>
    <row r="747" spans="1:3" x14ac:dyDescent="0.25">
      <c r="A747" s="13">
        <v>40360</v>
      </c>
      <c r="B747" s="12" t="e">
        <v>#DIV/0!</v>
      </c>
      <c r="C747" s="12">
        <v>1</v>
      </c>
    </row>
    <row r="748" spans="1:3" x14ac:dyDescent="0.25">
      <c r="A748" s="13">
        <v>40361</v>
      </c>
      <c r="B748" s="12" t="e">
        <v>#DIV/0!</v>
      </c>
      <c r="C748" s="12">
        <v>1</v>
      </c>
    </row>
    <row r="749" spans="1:3" x14ac:dyDescent="0.25">
      <c r="A749" s="13">
        <v>40362</v>
      </c>
      <c r="B749" s="12" t="e">
        <v>#DIV/0!</v>
      </c>
      <c r="C749" s="12">
        <v>1</v>
      </c>
    </row>
    <row r="750" spans="1:3" x14ac:dyDescent="0.25">
      <c r="A750" s="13">
        <v>40363</v>
      </c>
      <c r="B750" s="12" t="e">
        <v>#DIV/0!</v>
      </c>
      <c r="C750" s="12">
        <v>1</v>
      </c>
    </row>
    <row r="751" spans="1:3" x14ac:dyDescent="0.25">
      <c r="A751" s="13">
        <v>40364</v>
      </c>
      <c r="B751" s="12" t="e">
        <v>#DIV/0!</v>
      </c>
      <c r="C751" s="12">
        <v>1</v>
      </c>
    </row>
    <row r="752" spans="1:3" x14ac:dyDescent="0.25">
      <c r="A752" s="13">
        <v>40365</v>
      </c>
      <c r="B752" s="12" t="e">
        <v>#DIV/0!</v>
      </c>
      <c r="C752" s="12">
        <v>1</v>
      </c>
    </row>
    <row r="753" spans="1:3" x14ac:dyDescent="0.25">
      <c r="A753" s="13">
        <v>40366</v>
      </c>
      <c r="B753" s="12" t="e">
        <v>#DIV/0!</v>
      </c>
      <c r="C753" s="12">
        <v>1</v>
      </c>
    </row>
    <row r="754" spans="1:3" x14ac:dyDescent="0.25">
      <c r="A754" s="13">
        <v>40367</v>
      </c>
      <c r="B754" s="12" t="e">
        <v>#DIV/0!</v>
      </c>
      <c r="C754" s="12">
        <v>1</v>
      </c>
    </row>
    <row r="755" spans="1:3" x14ac:dyDescent="0.25">
      <c r="A755" s="13">
        <v>40368</v>
      </c>
      <c r="B755" s="12" t="e">
        <v>#DIV/0!</v>
      </c>
      <c r="C755" s="12">
        <v>1</v>
      </c>
    </row>
    <row r="756" spans="1:3" x14ac:dyDescent="0.25">
      <c r="A756" s="13">
        <v>40369</v>
      </c>
      <c r="B756" s="12" t="e">
        <v>#DIV/0!</v>
      </c>
      <c r="C756" s="12">
        <v>1</v>
      </c>
    </row>
    <row r="757" spans="1:3" x14ac:dyDescent="0.25">
      <c r="A757" s="13">
        <v>40370</v>
      </c>
      <c r="B757" s="12" t="e">
        <v>#DIV/0!</v>
      </c>
      <c r="C757" s="12">
        <v>1</v>
      </c>
    </row>
    <row r="758" spans="1:3" x14ac:dyDescent="0.25">
      <c r="A758" s="13">
        <v>40371</v>
      </c>
      <c r="B758" s="12" t="e">
        <v>#DIV/0!</v>
      </c>
      <c r="C758" s="12">
        <v>1</v>
      </c>
    </row>
    <row r="759" spans="1:3" x14ac:dyDescent="0.25">
      <c r="A759" s="13">
        <v>40372</v>
      </c>
      <c r="B759" s="12" t="e">
        <v>#DIV/0!</v>
      </c>
      <c r="C759" s="12">
        <v>1</v>
      </c>
    </row>
    <row r="760" spans="1:3" x14ac:dyDescent="0.25">
      <c r="A760" s="13">
        <v>40373</v>
      </c>
      <c r="B760" s="12" t="e">
        <v>#DIV/0!</v>
      </c>
      <c r="C760" s="12">
        <v>1</v>
      </c>
    </row>
    <row r="761" spans="1:3" x14ac:dyDescent="0.25">
      <c r="A761" s="13">
        <v>40374</v>
      </c>
      <c r="B761" s="12" t="e">
        <v>#DIV/0!</v>
      </c>
      <c r="C761" s="12">
        <v>1</v>
      </c>
    </row>
    <row r="762" spans="1:3" x14ac:dyDescent="0.25">
      <c r="A762" s="13">
        <v>40375</v>
      </c>
      <c r="B762" s="12" t="e">
        <v>#DIV/0!</v>
      </c>
      <c r="C762" s="12">
        <v>1</v>
      </c>
    </row>
    <row r="763" spans="1:3" x14ac:dyDescent="0.25">
      <c r="A763" s="13">
        <v>40376</v>
      </c>
      <c r="B763" s="12" t="e">
        <v>#DIV/0!</v>
      </c>
      <c r="C763" s="12">
        <v>1</v>
      </c>
    </row>
    <row r="764" spans="1:3" x14ac:dyDescent="0.25">
      <c r="A764" s="13">
        <v>40377</v>
      </c>
      <c r="B764" s="12" t="e">
        <v>#DIV/0!</v>
      </c>
      <c r="C764" s="12">
        <v>1</v>
      </c>
    </row>
    <row r="765" spans="1:3" x14ac:dyDescent="0.25">
      <c r="A765" s="13">
        <v>40378</v>
      </c>
      <c r="B765" s="12" t="e">
        <v>#DIV/0!</v>
      </c>
      <c r="C765" s="12">
        <v>1</v>
      </c>
    </row>
    <row r="766" spans="1:3" x14ac:dyDescent="0.25">
      <c r="A766" s="13">
        <v>40379</v>
      </c>
      <c r="B766" s="12" t="e">
        <v>#DIV/0!</v>
      </c>
      <c r="C766" s="12">
        <v>1</v>
      </c>
    </row>
    <row r="767" spans="1:3" x14ac:dyDescent="0.25">
      <c r="A767" s="13">
        <v>40380</v>
      </c>
      <c r="B767" s="12" t="e">
        <v>#DIV/0!</v>
      </c>
      <c r="C767" s="12">
        <v>1</v>
      </c>
    </row>
    <row r="768" spans="1:3" x14ac:dyDescent="0.25">
      <c r="A768" s="13">
        <v>40381</v>
      </c>
      <c r="B768" s="12" t="e">
        <v>#DIV/0!</v>
      </c>
      <c r="C768" s="12">
        <v>1</v>
      </c>
    </row>
    <row r="769" spans="1:3" x14ac:dyDescent="0.25">
      <c r="A769" s="13">
        <v>40382</v>
      </c>
      <c r="B769" s="12" t="e">
        <v>#DIV/0!</v>
      </c>
      <c r="C769" s="12">
        <v>1</v>
      </c>
    </row>
    <row r="770" spans="1:3" x14ac:dyDescent="0.25">
      <c r="A770" s="13">
        <v>40383</v>
      </c>
      <c r="B770" s="12" t="e">
        <v>#DIV/0!</v>
      </c>
      <c r="C770" s="12">
        <v>1</v>
      </c>
    </row>
    <row r="771" spans="1:3" x14ac:dyDescent="0.25">
      <c r="A771" s="13">
        <v>40384</v>
      </c>
      <c r="B771" s="12" t="e">
        <v>#DIV/0!</v>
      </c>
      <c r="C771" s="12">
        <v>1</v>
      </c>
    </row>
    <row r="772" spans="1:3" x14ac:dyDescent="0.25">
      <c r="A772" s="13">
        <v>40385</v>
      </c>
      <c r="B772" s="12" t="e">
        <v>#DIV/0!</v>
      </c>
      <c r="C772" s="12">
        <v>1</v>
      </c>
    </row>
    <row r="773" spans="1:3" x14ac:dyDescent="0.25">
      <c r="A773" s="13">
        <v>40386</v>
      </c>
      <c r="B773" s="12" t="e">
        <v>#DIV/0!</v>
      </c>
      <c r="C773" s="12">
        <v>1</v>
      </c>
    </row>
    <row r="774" spans="1:3" x14ac:dyDescent="0.25">
      <c r="A774" s="13">
        <v>40387</v>
      </c>
      <c r="B774" s="12" t="e">
        <v>#DIV/0!</v>
      </c>
      <c r="C774" s="12">
        <v>1</v>
      </c>
    </row>
    <row r="775" spans="1:3" x14ac:dyDescent="0.25">
      <c r="A775" s="13">
        <v>40388</v>
      </c>
      <c r="B775" s="12" t="e">
        <v>#DIV/0!</v>
      </c>
      <c r="C775" s="12">
        <v>1</v>
      </c>
    </row>
    <row r="776" spans="1:3" x14ac:dyDescent="0.25">
      <c r="A776" s="13">
        <v>40389</v>
      </c>
      <c r="B776" s="12" t="e">
        <v>#DIV/0!</v>
      </c>
      <c r="C776" s="12">
        <v>1</v>
      </c>
    </row>
    <row r="777" spans="1:3" x14ac:dyDescent="0.25">
      <c r="A777" s="13">
        <v>40390</v>
      </c>
      <c r="B777" s="12" t="e">
        <v>#DIV/0!</v>
      </c>
      <c r="C777" s="12">
        <v>1</v>
      </c>
    </row>
    <row r="778" spans="1:3" x14ac:dyDescent="0.25">
      <c r="A778" s="13">
        <v>40391</v>
      </c>
      <c r="B778" s="12" t="e">
        <v>#DIV/0!</v>
      </c>
      <c r="C778" s="12">
        <v>1</v>
      </c>
    </row>
    <row r="779" spans="1:3" x14ac:dyDescent="0.25">
      <c r="A779" s="13">
        <v>40392</v>
      </c>
      <c r="B779" s="12" t="e">
        <v>#DIV/0!</v>
      </c>
      <c r="C779" s="12">
        <v>1</v>
      </c>
    </row>
    <row r="780" spans="1:3" x14ac:dyDescent="0.25">
      <c r="A780" s="13">
        <v>40393</v>
      </c>
      <c r="B780" s="12" t="e">
        <v>#DIV/0!</v>
      </c>
      <c r="C780" s="12">
        <v>1</v>
      </c>
    </row>
    <row r="781" spans="1:3" x14ac:dyDescent="0.25">
      <c r="A781" s="13">
        <v>40394</v>
      </c>
      <c r="B781" s="12" t="e">
        <v>#DIV/0!</v>
      </c>
      <c r="C781" s="12">
        <v>1</v>
      </c>
    </row>
    <row r="782" spans="1:3" x14ac:dyDescent="0.25">
      <c r="A782" s="13">
        <v>40395</v>
      </c>
      <c r="B782" s="12" t="e">
        <v>#DIV/0!</v>
      </c>
      <c r="C782" s="12">
        <v>1</v>
      </c>
    </row>
    <row r="783" spans="1:3" x14ac:dyDescent="0.25">
      <c r="A783" s="13">
        <v>40396</v>
      </c>
      <c r="B783" s="12" t="e">
        <v>#DIV/0!</v>
      </c>
      <c r="C783" s="12">
        <v>1</v>
      </c>
    </row>
    <row r="784" spans="1:3" x14ac:dyDescent="0.25">
      <c r="A784" s="13">
        <v>40397</v>
      </c>
      <c r="B784" s="12" t="e">
        <v>#DIV/0!</v>
      </c>
      <c r="C784" s="12">
        <v>1</v>
      </c>
    </row>
    <row r="785" spans="1:3" x14ac:dyDescent="0.25">
      <c r="A785" s="13">
        <v>40398</v>
      </c>
      <c r="B785" s="12" t="e">
        <v>#DIV/0!</v>
      </c>
      <c r="C785" s="12">
        <v>1</v>
      </c>
    </row>
    <row r="786" spans="1:3" x14ac:dyDescent="0.25">
      <c r="A786" s="13">
        <v>40399</v>
      </c>
      <c r="B786" s="12" t="e">
        <v>#DIV/0!</v>
      </c>
      <c r="C786" s="12">
        <v>1</v>
      </c>
    </row>
    <row r="787" spans="1:3" x14ac:dyDescent="0.25">
      <c r="A787" s="13">
        <v>40400</v>
      </c>
      <c r="B787" s="12" t="e">
        <v>#DIV/0!</v>
      </c>
      <c r="C787" s="12">
        <v>1</v>
      </c>
    </row>
    <row r="788" spans="1:3" x14ac:dyDescent="0.25">
      <c r="A788" s="13">
        <v>40401</v>
      </c>
      <c r="B788" s="12" t="e">
        <v>#DIV/0!</v>
      </c>
      <c r="C788" s="12">
        <v>1</v>
      </c>
    </row>
    <row r="789" spans="1:3" x14ac:dyDescent="0.25">
      <c r="A789" s="13">
        <v>40402</v>
      </c>
      <c r="B789" s="12" t="e">
        <v>#DIV/0!</v>
      </c>
      <c r="C789" s="12">
        <v>1</v>
      </c>
    </row>
    <row r="790" spans="1:3" x14ac:dyDescent="0.25">
      <c r="A790" s="13">
        <v>40403</v>
      </c>
      <c r="B790" s="12" t="e">
        <v>#DIV/0!</v>
      </c>
      <c r="C790" s="12">
        <v>1</v>
      </c>
    </row>
    <row r="791" spans="1:3" x14ac:dyDescent="0.25">
      <c r="A791" s="13">
        <v>40404</v>
      </c>
      <c r="B791" s="12" t="e">
        <v>#DIV/0!</v>
      </c>
      <c r="C791" s="12">
        <v>1</v>
      </c>
    </row>
    <row r="792" spans="1:3" x14ac:dyDescent="0.25">
      <c r="A792" s="13">
        <v>40405</v>
      </c>
      <c r="B792" s="12" t="e">
        <v>#DIV/0!</v>
      </c>
      <c r="C792" s="12">
        <v>1</v>
      </c>
    </row>
    <row r="793" spans="1:3" x14ac:dyDescent="0.25">
      <c r="A793" s="13">
        <v>40406</v>
      </c>
      <c r="B793" s="12" t="e">
        <v>#DIV/0!</v>
      </c>
      <c r="C793" s="12">
        <v>1</v>
      </c>
    </row>
    <row r="794" spans="1:3" x14ac:dyDescent="0.25">
      <c r="A794" s="13">
        <v>40407</v>
      </c>
      <c r="B794" s="12" t="e">
        <v>#DIV/0!</v>
      </c>
      <c r="C794" s="12">
        <v>1</v>
      </c>
    </row>
    <row r="795" spans="1:3" x14ac:dyDescent="0.25">
      <c r="A795" s="13">
        <v>40408</v>
      </c>
      <c r="B795" s="12" t="e">
        <v>#DIV/0!</v>
      </c>
      <c r="C795" s="12">
        <v>1</v>
      </c>
    </row>
    <row r="796" spans="1:3" x14ac:dyDescent="0.25">
      <c r="A796" s="13">
        <v>40409</v>
      </c>
      <c r="B796" s="12" t="e">
        <v>#DIV/0!</v>
      </c>
      <c r="C796" s="12">
        <v>1</v>
      </c>
    </row>
    <row r="797" spans="1:3" x14ac:dyDescent="0.25">
      <c r="A797" s="13">
        <v>40410</v>
      </c>
      <c r="B797" s="12" t="e">
        <v>#DIV/0!</v>
      </c>
      <c r="C797" s="12">
        <v>1</v>
      </c>
    </row>
    <row r="798" spans="1:3" x14ac:dyDescent="0.25">
      <c r="A798" s="13">
        <v>40411</v>
      </c>
      <c r="B798" s="12" t="e">
        <v>#DIV/0!</v>
      </c>
      <c r="C798" s="12">
        <v>1</v>
      </c>
    </row>
    <row r="799" spans="1:3" x14ac:dyDescent="0.25">
      <c r="A799" s="13">
        <v>40412</v>
      </c>
      <c r="B799" s="12" t="e">
        <v>#DIV/0!</v>
      </c>
      <c r="C799" s="12">
        <v>1</v>
      </c>
    </row>
    <row r="800" spans="1:3" x14ac:dyDescent="0.25">
      <c r="A800" s="13">
        <v>40413</v>
      </c>
      <c r="B800" s="12" t="e">
        <v>#DIV/0!</v>
      </c>
      <c r="C800" s="12">
        <v>1</v>
      </c>
    </row>
    <row r="801" spans="1:3" x14ac:dyDescent="0.25">
      <c r="A801" s="13">
        <v>40414</v>
      </c>
      <c r="B801" s="12" t="e">
        <v>#DIV/0!</v>
      </c>
      <c r="C801" s="12">
        <v>1</v>
      </c>
    </row>
    <row r="802" spans="1:3" x14ac:dyDescent="0.25">
      <c r="A802" s="13">
        <v>40415</v>
      </c>
      <c r="B802" s="12" t="e">
        <v>#DIV/0!</v>
      </c>
      <c r="C802" s="12">
        <v>1</v>
      </c>
    </row>
    <row r="803" spans="1:3" x14ac:dyDescent="0.25">
      <c r="A803" s="13">
        <v>40416</v>
      </c>
      <c r="B803" s="12" t="e">
        <v>#DIV/0!</v>
      </c>
      <c r="C803" s="12">
        <v>1</v>
      </c>
    </row>
    <row r="804" spans="1:3" x14ac:dyDescent="0.25">
      <c r="A804" s="13">
        <v>40417</v>
      </c>
      <c r="B804" s="12" t="e">
        <v>#DIV/0!</v>
      </c>
      <c r="C804" s="12">
        <v>1</v>
      </c>
    </row>
    <row r="805" spans="1:3" x14ac:dyDescent="0.25">
      <c r="A805" s="13">
        <v>40418</v>
      </c>
      <c r="B805" s="12" t="e">
        <v>#DIV/0!</v>
      </c>
      <c r="C805" s="12">
        <v>1</v>
      </c>
    </row>
    <row r="806" spans="1:3" x14ac:dyDescent="0.25">
      <c r="A806" s="13">
        <v>40419</v>
      </c>
      <c r="B806" s="12" t="e">
        <v>#DIV/0!</v>
      </c>
      <c r="C806" s="12">
        <v>1</v>
      </c>
    </row>
    <row r="807" spans="1:3" x14ac:dyDescent="0.25">
      <c r="A807" s="13">
        <v>40420</v>
      </c>
      <c r="B807" s="12" t="e">
        <v>#DIV/0!</v>
      </c>
      <c r="C807" s="12">
        <v>1</v>
      </c>
    </row>
    <row r="808" spans="1:3" x14ac:dyDescent="0.25">
      <c r="A808" s="13">
        <v>40421</v>
      </c>
      <c r="B808" s="12" t="e">
        <v>#DIV/0!</v>
      </c>
      <c r="C808" s="12">
        <v>1</v>
      </c>
    </row>
    <row r="809" spans="1:3" x14ac:dyDescent="0.25">
      <c r="A809" s="13">
        <v>40422</v>
      </c>
      <c r="B809" s="12" t="e">
        <v>#DIV/0!</v>
      </c>
      <c r="C809" s="12">
        <v>1</v>
      </c>
    </row>
    <row r="810" spans="1:3" x14ac:dyDescent="0.25">
      <c r="A810" s="13">
        <v>40423</v>
      </c>
      <c r="B810" s="12" t="e">
        <v>#DIV/0!</v>
      </c>
      <c r="C810" s="12">
        <v>1</v>
      </c>
    </row>
    <row r="811" spans="1:3" x14ac:dyDescent="0.25">
      <c r="A811" s="13">
        <v>40424</v>
      </c>
      <c r="B811" s="12" t="e">
        <v>#DIV/0!</v>
      </c>
      <c r="C811" s="12">
        <v>1</v>
      </c>
    </row>
    <row r="812" spans="1:3" x14ac:dyDescent="0.25">
      <c r="A812" s="13">
        <v>40425</v>
      </c>
      <c r="B812" s="12" t="e">
        <v>#DIV/0!</v>
      </c>
      <c r="C812" s="12">
        <v>1</v>
      </c>
    </row>
    <row r="813" spans="1:3" x14ac:dyDescent="0.25">
      <c r="A813" s="13">
        <v>40426</v>
      </c>
      <c r="B813" s="12" t="e">
        <v>#DIV/0!</v>
      </c>
      <c r="C813" s="12">
        <v>1</v>
      </c>
    </row>
    <row r="814" spans="1:3" x14ac:dyDescent="0.25">
      <c r="A814" s="13">
        <v>40427</v>
      </c>
      <c r="B814" s="12" t="e">
        <v>#DIV/0!</v>
      </c>
      <c r="C814" s="12">
        <v>1</v>
      </c>
    </row>
    <row r="815" spans="1:3" x14ac:dyDescent="0.25">
      <c r="A815" s="13">
        <v>40428</v>
      </c>
      <c r="B815" s="12" t="e">
        <v>#DIV/0!</v>
      </c>
      <c r="C815" s="12">
        <v>1</v>
      </c>
    </row>
    <row r="816" spans="1:3" x14ac:dyDescent="0.25">
      <c r="A816" s="13">
        <v>40429</v>
      </c>
      <c r="B816" s="12" t="e">
        <v>#DIV/0!</v>
      </c>
      <c r="C816" s="12">
        <v>1</v>
      </c>
    </row>
    <row r="817" spans="1:3" x14ac:dyDescent="0.25">
      <c r="A817" s="13">
        <v>40430</v>
      </c>
      <c r="B817" s="12" t="e">
        <v>#DIV/0!</v>
      </c>
      <c r="C817" s="12">
        <v>1</v>
      </c>
    </row>
    <row r="818" spans="1:3" x14ac:dyDescent="0.25">
      <c r="A818" s="13">
        <v>40431</v>
      </c>
      <c r="B818" s="12" t="e">
        <v>#DIV/0!</v>
      </c>
      <c r="C818" s="12">
        <v>1</v>
      </c>
    </row>
    <row r="819" spans="1:3" x14ac:dyDescent="0.25">
      <c r="A819" s="13">
        <v>40432</v>
      </c>
      <c r="B819" s="12" t="e">
        <v>#DIV/0!</v>
      </c>
      <c r="C819" s="12">
        <v>1</v>
      </c>
    </row>
    <row r="820" spans="1:3" x14ac:dyDescent="0.25">
      <c r="A820" s="13">
        <v>40433</v>
      </c>
      <c r="B820" s="12" t="e">
        <v>#DIV/0!</v>
      </c>
      <c r="C820" s="12">
        <v>1</v>
      </c>
    </row>
    <row r="821" spans="1:3" x14ac:dyDescent="0.25">
      <c r="A821" s="13">
        <v>40434</v>
      </c>
      <c r="B821" s="12" t="e">
        <v>#DIV/0!</v>
      </c>
      <c r="C821" s="12">
        <v>1</v>
      </c>
    </row>
    <row r="822" spans="1:3" x14ac:dyDescent="0.25">
      <c r="A822" s="13">
        <v>40435</v>
      </c>
      <c r="B822" s="12" t="e">
        <v>#DIV/0!</v>
      </c>
      <c r="C822" s="12">
        <v>1</v>
      </c>
    </row>
    <row r="823" spans="1:3" x14ac:dyDescent="0.25">
      <c r="A823" s="13">
        <v>40436</v>
      </c>
      <c r="B823" s="12" t="e">
        <v>#DIV/0!</v>
      </c>
      <c r="C823" s="12">
        <v>1</v>
      </c>
    </row>
    <row r="824" spans="1:3" x14ac:dyDescent="0.25">
      <c r="A824" s="13">
        <v>40437</v>
      </c>
      <c r="B824" s="12" t="e">
        <v>#DIV/0!</v>
      </c>
      <c r="C824" s="12">
        <v>1</v>
      </c>
    </row>
    <row r="825" spans="1:3" x14ac:dyDescent="0.25">
      <c r="A825" s="13">
        <v>40438</v>
      </c>
      <c r="B825" s="12" t="e">
        <v>#DIV/0!</v>
      </c>
      <c r="C825" s="12">
        <v>1</v>
      </c>
    </row>
    <row r="826" spans="1:3" x14ac:dyDescent="0.25">
      <c r="A826" s="13">
        <v>40439</v>
      </c>
      <c r="B826" s="12" t="e">
        <v>#DIV/0!</v>
      </c>
      <c r="C826" s="12">
        <v>1</v>
      </c>
    </row>
    <row r="827" spans="1:3" x14ac:dyDescent="0.25">
      <c r="A827" s="13">
        <v>40440</v>
      </c>
      <c r="B827" s="12" t="e">
        <v>#DIV/0!</v>
      </c>
      <c r="C827" s="12">
        <v>1</v>
      </c>
    </row>
    <row r="828" spans="1:3" x14ac:dyDescent="0.25">
      <c r="A828" s="13">
        <v>40441</v>
      </c>
      <c r="B828" s="12" t="e">
        <v>#DIV/0!</v>
      </c>
      <c r="C828" s="12">
        <v>1</v>
      </c>
    </row>
    <row r="829" spans="1:3" x14ac:dyDescent="0.25">
      <c r="A829" s="13">
        <v>40442</v>
      </c>
      <c r="B829" s="12" t="e">
        <v>#DIV/0!</v>
      </c>
      <c r="C829" s="12">
        <v>1</v>
      </c>
    </row>
    <row r="830" spans="1:3" x14ac:dyDescent="0.25">
      <c r="A830" s="13">
        <v>40443</v>
      </c>
      <c r="B830" s="12" t="e">
        <v>#DIV/0!</v>
      </c>
      <c r="C830" s="12">
        <v>1</v>
      </c>
    </row>
    <row r="831" spans="1:3" x14ac:dyDescent="0.25">
      <c r="A831" s="13">
        <v>40444</v>
      </c>
      <c r="B831" s="12" t="e">
        <v>#DIV/0!</v>
      </c>
      <c r="C831" s="12">
        <v>1</v>
      </c>
    </row>
    <row r="832" spans="1:3" x14ac:dyDescent="0.25">
      <c r="A832" s="13">
        <v>40445</v>
      </c>
      <c r="B832" s="12" t="e">
        <v>#DIV/0!</v>
      </c>
      <c r="C832" s="12">
        <v>1</v>
      </c>
    </row>
    <row r="833" spans="1:3" x14ac:dyDescent="0.25">
      <c r="A833" s="13">
        <v>40446</v>
      </c>
      <c r="B833" s="12" t="e">
        <v>#DIV/0!</v>
      </c>
      <c r="C833" s="12">
        <v>1</v>
      </c>
    </row>
    <row r="834" spans="1:3" x14ac:dyDescent="0.25">
      <c r="A834" s="13">
        <v>40447</v>
      </c>
      <c r="B834" s="12" t="e">
        <v>#DIV/0!</v>
      </c>
      <c r="C834" s="12">
        <v>1</v>
      </c>
    </row>
    <row r="835" spans="1:3" x14ac:dyDescent="0.25">
      <c r="A835" s="13">
        <v>40448</v>
      </c>
      <c r="B835" s="12" t="e">
        <v>#DIV/0!</v>
      </c>
      <c r="C835" s="12">
        <v>1</v>
      </c>
    </row>
    <row r="836" spans="1:3" x14ac:dyDescent="0.25">
      <c r="A836" s="13">
        <v>40449</v>
      </c>
      <c r="B836" s="12" t="e">
        <v>#DIV/0!</v>
      </c>
      <c r="C836" s="12">
        <v>1</v>
      </c>
    </row>
    <row r="837" spans="1:3" x14ac:dyDescent="0.25">
      <c r="A837" s="13">
        <v>40450</v>
      </c>
      <c r="B837" s="12" t="e">
        <v>#DIV/0!</v>
      </c>
      <c r="C837" s="12">
        <v>1</v>
      </c>
    </row>
    <row r="838" spans="1:3" x14ac:dyDescent="0.25">
      <c r="A838" s="13">
        <v>40451</v>
      </c>
      <c r="B838" s="12" t="e">
        <v>#DIV/0!</v>
      </c>
      <c r="C838" s="12">
        <v>1</v>
      </c>
    </row>
    <row r="839" spans="1:3" x14ac:dyDescent="0.25">
      <c r="A839" s="13">
        <v>40452</v>
      </c>
      <c r="B839" s="12" t="e">
        <v>#DIV/0!</v>
      </c>
      <c r="C839" s="12">
        <v>1</v>
      </c>
    </row>
    <row r="840" spans="1:3" x14ac:dyDescent="0.25">
      <c r="A840" s="13">
        <v>40453</v>
      </c>
      <c r="B840" s="12" t="e">
        <v>#DIV/0!</v>
      </c>
      <c r="C840" s="12">
        <v>1</v>
      </c>
    </row>
    <row r="841" spans="1:3" x14ac:dyDescent="0.25">
      <c r="A841" s="13">
        <v>40454</v>
      </c>
      <c r="B841" s="12" t="e">
        <v>#DIV/0!</v>
      </c>
      <c r="C841" s="12">
        <v>1</v>
      </c>
    </row>
    <row r="842" spans="1:3" x14ac:dyDescent="0.25">
      <c r="A842" s="13">
        <v>40455</v>
      </c>
      <c r="B842" s="12" t="e">
        <v>#DIV/0!</v>
      </c>
      <c r="C842" s="12">
        <v>1</v>
      </c>
    </row>
    <row r="843" spans="1:3" x14ac:dyDescent="0.25">
      <c r="A843" s="13">
        <v>40456</v>
      </c>
      <c r="B843" s="12" t="e">
        <v>#DIV/0!</v>
      </c>
      <c r="C843" s="12">
        <v>1</v>
      </c>
    </row>
    <row r="844" spans="1:3" x14ac:dyDescent="0.25">
      <c r="A844" s="13">
        <v>40457</v>
      </c>
      <c r="B844" s="12" t="e">
        <v>#DIV/0!</v>
      </c>
      <c r="C844" s="12">
        <v>1</v>
      </c>
    </row>
    <row r="845" spans="1:3" x14ac:dyDescent="0.25">
      <c r="A845" s="13">
        <v>40458</v>
      </c>
      <c r="B845" s="12" t="e">
        <v>#DIV/0!</v>
      </c>
      <c r="C845" s="12">
        <v>1</v>
      </c>
    </row>
    <row r="846" spans="1:3" x14ac:dyDescent="0.25">
      <c r="A846" s="13">
        <v>40459</v>
      </c>
      <c r="B846" s="12" t="e">
        <v>#DIV/0!</v>
      </c>
      <c r="C846" s="12">
        <v>1</v>
      </c>
    </row>
    <row r="847" spans="1:3" x14ac:dyDescent="0.25">
      <c r="A847" s="13">
        <v>40460</v>
      </c>
      <c r="B847" s="12" t="e">
        <v>#DIV/0!</v>
      </c>
      <c r="C847" s="12">
        <v>1</v>
      </c>
    </row>
    <row r="848" spans="1:3" x14ac:dyDescent="0.25">
      <c r="A848" s="13">
        <v>40461</v>
      </c>
      <c r="B848" s="12" t="e">
        <v>#DIV/0!</v>
      </c>
      <c r="C848" s="12">
        <v>1</v>
      </c>
    </row>
    <row r="849" spans="1:3" x14ac:dyDescent="0.25">
      <c r="A849" s="13">
        <v>40462</v>
      </c>
      <c r="B849" s="12" t="e">
        <v>#DIV/0!</v>
      </c>
      <c r="C849" s="12">
        <v>1</v>
      </c>
    </row>
    <row r="850" spans="1:3" x14ac:dyDescent="0.25">
      <c r="A850" s="13">
        <v>40463</v>
      </c>
      <c r="B850" s="12" t="e">
        <v>#DIV/0!</v>
      </c>
      <c r="C850" s="12">
        <v>1</v>
      </c>
    </row>
    <row r="851" spans="1:3" x14ac:dyDescent="0.25">
      <c r="A851" s="13">
        <v>40464</v>
      </c>
      <c r="B851" s="12" t="e">
        <v>#DIV/0!</v>
      </c>
      <c r="C851" s="12">
        <v>1</v>
      </c>
    </row>
    <row r="852" spans="1:3" x14ac:dyDescent="0.25">
      <c r="A852" s="13">
        <v>40465</v>
      </c>
      <c r="B852" s="12" t="e">
        <v>#DIV/0!</v>
      </c>
      <c r="C852" s="12">
        <v>1</v>
      </c>
    </row>
    <row r="853" spans="1:3" x14ac:dyDescent="0.25">
      <c r="A853" s="13">
        <v>40466</v>
      </c>
      <c r="B853" s="12" t="e">
        <v>#DIV/0!</v>
      </c>
      <c r="C853" s="12">
        <v>1</v>
      </c>
    </row>
    <row r="854" spans="1:3" x14ac:dyDescent="0.25">
      <c r="A854" s="13">
        <v>40467</v>
      </c>
      <c r="B854" s="12" t="e">
        <v>#DIV/0!</v>
      </c>
      <c r="C854" s="12">
        <v>1</v>
      </c>
    </row>
    <row r="855" spans="1:3" x14ac:dyDescent="0.25">
      <c r="A855" s="13">
        <v>40468</v>
      </c>
      <c r="B855" s="12" t="e">
        <v>#DIV/0!</v>
      </c>
      <c r="C855" s="12">
        <v>1</v>
      </c>
    </row>
    <row r="856" spans="1:3" x14ac:dyDescent="0.25">
      <c r="A856" s="13">
        <v>40469</v>
      </c>
      <c r="B856" s="12" t="e">
        <v>#DIV/0!</v>
      </c>
      <c r="C856" s="12">
        <v>1</v>
      </c>
    </row>
    <row r="857" spans="1:3" x14ac:dyDescent="0.25">
      <c r="A857" s="13">
        <v>40470</v>
      </c>
      <c r="B857" s="12" t="e">
        <v>#DIV/0!</v>
      </c>
      <c r="C857" s="12">
        <v>1</v>
      </c>
    </row>
    <row r="858" spans="1:3" x14ac:dyDescent="0.25">
      <c r="A858" s="13">
        <v>40471</v>
      </c>
      <c r="B858" s="12" t="e">
        <v>#DIV/0!</v>
      </c>
      <c r="C858" s="12">
        <v>1</v>
      </c>
    </row>
    <row r="859" spans="1:3" x14ac:dyDescent="0.25">
      <c r="A859" s="13">
        <v>40472</v>
      </c>
      <c r="B859" s="12" t="e">
        <v>#DIV/0!</v>
      </c>
      <c r="C859" s="12">
        <v>1</v>
      </c>
    </row>
    <row r="860" spans="1:3" x14ac:dyDescent="0.25">
      <c r="A860" s="13">
        <v>40473</v>
      </c>
      <c r="B860" s="12" t="e">
        <v>#DIV/0!</v>
      </c>
      <c r="C860" s="12">
        <v>1</v>
      </c>
    </row>
    <row r="861" spans="1:3" x14ac:dyDescent="0.25">
      <c r="A861" s="13">
        <v>40474</v>
      </c>
      <c r="B861" s="12" t="e">
        <v>#DIV/0!</v>
      </c>
      <c r="C861" s="12">
        <v>1</v>
      </c>
    </row>
    <row r="862" spans="1:3" x14ac:dyDescent="0.25">
      <c r="A862" s="13">
        <v>40475</v>
      </c>
      <c r="B862" s="12" t="e">
        <v>#DIV/0!</v>
      </c>
      <c r="C862" s="12">
        <v>1</v>
      </c>
    </row>
    <row r="863" spans="1:3" x14ac:dyDescent="0.25">
      <c r="A863" s="13">
        <v>40476</v>
      </c>
      <c r="B863" s="12" t="e">
        <v>#DIV/0!</v>
      </c>
      <c r="C863" s="12">
        <v>1</v>
      </c>
    </row>
    <row r="864" spans="1:3" x14ac:dyDescent="0.25">
      <c r="A864" s="13">
        <v>40477</v>
      </c>
      <c r="B864" s="12" t="e">
        <v>#DIV/0!</v>
      </c>
      <c r="C864" s="12">
        <v>1</v>
      </c>
    </row>
    <row r="865" spans="1:3" x14ac:dyDescent="0.25">
      <c r="A865" s="13">
        <v>40478</v>
      </c>
      <c r="B865" s="12" t="e">
        <v>#DIV/0!</v>
      </c>
      <c r="C865" s="12">
        <v>1</v>
      </c>
    </row>
    <row r="866" spans="1:3" x14ac:dyDescent="0.25">
      <c r="A866" s="13">
        <v>40479</v>
      </c>
      <c r="B866" s="12" t="e">
        <v>#DIV/0!</v>
      </c>
      <c r="C866" s="12">
        <v>1</v>
      </c>
    </row>
    <row r="867" spans="1:3" x14ac:dyDescent="0.25">
      <c r="A867" s="13">
        <v>40480</v>
      </c>
      <c r="B867" s="12" t="e">
        <v>#DIV/0!</v>
      </c>
      <c r="C867" s="12">
        <v>1</v>
      </c>
    </row>
    <row r="868" spans="1:3" x14ac:dyDescent="0.25">
      <c r="A868" s="13">
        <v>40481</v>
      </c>
      <c r="B868" s="12" t="e">
        <v>#DIV/0!</v>
      </c>
      <c r="C868" s="12">
        <v>1</v>
      </c>
    </row>
    <row r="869" spans="1:3" x14ac:dyDescent="0.25">
      <c r="A869" s="13">
        <v>40482</v>
      </c>
      <c r="B869" s="12" t="e">
        <v>#DIV/0!</v>
      </c>
      <c r="C869" s="12">
        <v>1</v>
      </c>
    </row>
    <row r="870" spans="1:3" x14ac:dyDescent="0.25">
      <c r="A870" s="13">
        <v>40483</v>
      </c>
      <c r="B870" s="12" t="e">
        <v>#DIV/0!</v>
      </c>
      <c r="C870" s="12">
        <v>1</v>
      </c>
    </row>
    <row r="871" spans="1:3" x14ac:dyDescent="0.25">
      <c r="A871" s="13">
        <v>40484</v>
      </c>
      <c r="B871" s="12" t="e">
        <v>#DIV/0!</v>
      </c>
      <c r="C871" s="12">
        <v>1</v>
      </c>
    </row>
    <row r="872" spans="1:3" x14ac:dyDescent="0.25">
      <c r="A872" s="13">
        <v>40485</v>
      </c>
      <c r="B872" s="12" t="e">
        <v>#DIV/0!</v>
      </c>
      <c r="C872" s="12">
        <v>1</v>
      </c>
    </row>
    <row r="873" spans="1:3" x14ac:dyDescent="0.25">
      <c r="A873" s="13">
        <v>40486</v>
      </c>
      <c r="B873" s="12" t="e">
        <v>#DIV/0!</v>
      </c>
      <c r="C873" s="12">
        <v>1</v>
      </c>
    </row>
    <row r="874" spans="1:3" x14ac:dyDescent="0.25">
      <c r="A874" s="13">
        <v>40487</v>
      </c>
      <c r="B874" s="12" t="e">
        <v>#DIV/0!</v>
      </c>
      <c r="C874" s="12">
        <v>1</v>
      </c>
    </row>
    <row r="875" spans="1:3" x14ac:dyDescent="0.25">
      <c r="A875" s="13">
        <v>40488</v>
      </c>
      <c r="B875" s="12" t="e">
        <v>#DIV/0!</v>
      </c>
      <c r="C875" s="12">
        <v>1</v>
      </c>
    </row>
    <row r="876" spans="1:3" x14ac:dyDescent="0.25">
      <c r="A876" s="13">
        <v>40489</v>
      </c>
      <c r="B876" s="12" t="e">
        <v>#DIV/0!</v>
      </c>
      <c r="C876" s="12">
        <v>1</v>
      </c>
    </row>
    <row r="877" spans="1:3" x14ac:dyDescent="0.25">
      <c r="A877" s="13">
        <v>40490</v>
      </c>
      <c r="B877" s="12" t="e">
        <v>#DIV/0!</v>
      </c>
      <c r="C877" s="12">
        <v>1</v>
      </c>
    </row>
    <row r="878" spans="1:3" x14ac:dyDescent="0.25">
      <c r="A878" s="13">
        <v>40491</v>
      </c>
      <c r="B878" s="12" t="e">
        <v>#DIV/0!</v>
      </c>
      <c r="C878" s="12">
        <v>1</v>
      </c>
    </row>
    <row r="879" spans="1:3" x14ac:dyDescent="0.25">
      <c r="A879" s="13">
        <v>40492</v>
      </c>
      <c r="B879" s="12" t="e">
        <v>#DIV/0!</v>
      </c>
      <c r="C879" s="12">
        <v>1</v>
      </c>
    </row>
    <row r="880" spans="1:3" x14ac:dyDescent="0.25">
      <c r="A880" s="13">
        <v>40493</v>
      </c>
      <c r="B880" s="12" t="e">
        <v>#DIV/0!</v>
      </c>
      <c r="C880" s="12">
        <v>1</v>
      </c>
    </row>
    <row r="881" spans="1:3" x14ac:dyDescent="0.25">
      <c r="A881" s="13">
        <v>40494</v>
      </c>
      <c r="B881" s="12" t="e">
        <v>#DIV/0!</v>
      </c>
      <c r="C881" s="12">
        <v>1</v>
      </c>
    </row>
    <row r="882" spans="1:3" x14ac:dyDescent="0.25">
      <c r="A882" s="13">
        <v>40495</v>
      </c>
      <c r="B882" s="12" t="e">
        <v>#DIV/0!</v>
      </c>
      <c r="C882" s="12">
        <v>1</v>
      </c>
    </row>
    <row r="883" spans="1:3" x14ac:dyDescent="0.25">
      <c r="A883" s="13">
        <v>40496</v>
      </c>
      <c r="B883" s="12" t="e">
        <v>#DIV/0!</v>
      </c>
      <c r="C883" s="12">
        <v>1</v>
      </c>
    </row>
    <row r="884" spans="1:3" x14ac:dyDescent="0.25">
      <c r="A884" s="13">
        <v>40497</v>
      </c>
      <c r="B884" s="12" t="e">
        <v>#DIV/0!</v>
      </c>
      <c r="C884" s="12">
        <v>1</v>
      </c>
    </row>
    <row r="885" spans="1:3" x14ac:dyDescent="0.25">
      <c r="A885" s="13">
        <v>40498</v>
      </c>
      <c r="B885" s="12" t="e">
        <v>#DIV/0!</v>
      </c>
      <c r="C885" s="12">
        <v>1</v>
      </c>
    </row>
    <row r="886" spans="1:3" x14ac:dyDescent="0.25">
      <c r="A886" s="13">
        <v>40499</v>
      </c>
      <c r="B886" s="12" t="e">
        <v>#DIV/0!</v>
      </c>
      <c r="C886" s="12">
        <v>1</v>
      </c>
    </row>
    <row r="887" spans="1:3" x14ac:dyDescent="0.25">
      <c r="A887" s="13">
        <v>40500</v>
      </c>
      <c r="B887" s="12" t="e">
        <v>#DIV/0!</v>
      </c>
      <c r="C887" s="12">
        <v>1</v>
      </c>
    </row>
    <row r="888" spans="1:3" x14ac:dyDescent="0.25">
      <c r="A888" s="13">
        <v>40501</v>
      </c>
      <c r="B888" s="12" t="e">
        <v>#DIV/0!</v>
      </c>
      <c r="C888" s="12">
        <v>1</v>
      </c>
    </row>
    <row r="889" spans="1:3" x14ac:dyDescent="0.25">
      <c r="A889" s="13">
        <v>40502</v>
      </c>
      <c r="B889" s="12" t="e">
        <v>#DIV/0!</v>
      </c>
      <c r="C889" s="12">
        <v>1</v>
      </c>
    </row>
    <row r="890" spans="1:3" x14ac:dyDescent="0.25">
      <c r="A890" s="13">
        <v>40503</v>
      </c>
      <c r="B890" s="12" t="e">
        <v>#DIV/0!</v>
      </c>
      <c r="C890" s="12">
        <v>1</v>
      </c>
    </row>
    <row r="891" spans="1:3" x14ac:dyDescent="0.25">
      <c r="A891" s="13">
        <v>40504</v>
      </c>
      <c r="B891" s="12" t="e">
        <v>#DIV/0!</v>
      </c>
      <c r="C891" s="12">
        <v>1</v>
      </c>
    </row>
    <row r="892" spans="1:3" x14ac:dyDescent="0.25">
      <c r="A892" s="13">
        <v>40505</v>
      </c>
      <c r="B892" s="12" t="e">
        <v>#DIV/0!</v>
      </c>
      <c r="C892" s="12">
        <v>1</v>
      </c>
    </row>
    <row r="893" spans="1:3" x14ac:dyDescent="0.25">
      <c r="A893" s="13">
        <v>40506</v>
      </c>
      <c r="B893" s="12" t="e">
        <v>#DIV/0!</v>
      </c>
      <c r="C893" s="12">
        <v>1</v>
      </c>
    </row>
    <row r="894" spans="1:3" x14ac:dyDescent="0.25">
      <c r="A894" s="13">
        <v>40507</v>
      </c>
      <c r="B894" s="12" t="e">
        <v>#DIV/0!</v>
      </c>
      <c r="C894" s="12">
        <v>1</v>
      </c>
    </row>
    <row r="895" spans="1:3" x14ac:dyDescent="0.25">
      <c r="A895" s="13">
        <v>40508</v>
      </c>
      <c r="B895" s="12" t="e">
        <v>#DIV/0!</v>
      </c>
      <c r="C895" s="12">
        <v>1</v>
      </c>
    </row>
    <row r="896" spans="1:3" x14ac:dyDescent="0.25">
      <c r="A896" s="13">
        <v>40509</v>
      </c>
      <c r="B896" s="12" t="e">
        <v>#DIV/0!</v>
      </c>
      <c r="C896" s="12">
        <v>1</v>
      </c>
    </row>
    <row r="897" spans="1:3" x14ac:dyDescent="0.25">
      <c r="A897" s="13">
        <v>40510</v>
      </c>
      <c r="B897" s="12" t="e">
        <v>#DIV/0!</v>
      </c>
      <c r="C897" s="12">
        <v>1</v>
      </c>
    </row>
    <row r="898" spans="1:3" x14ac:dyDescent="0.25">
      <c r="A898" s="13">
        <v>40511</v>
      </c>
      <c r="B898" s="12" t="e">
        <v>#DIV/0!</v>
      </c>
      <c r="C898" s="12">
        <v>1</v>
      </c>
    </row>
    <row r="899" spans="1:3" x14ac:dyDescent="0.25">
      <c r="A899" s="13">
        <v>40512</v>
      </c>
      <c r="B899" s="12" t="e">
        <v>#DIV/0!</v>
      </c>
      <c r="C899" s="12">
        <v>1</v>
      </c>
    </row>
    <row r="900" spans="1:3" x14ac:dyDescent="0.25">
      <c r="A900" s="13">
        <v>40513</v>
      </c>
      <c r="B900" s="12" t="e">
        <v>#DIV/0!</v>
      </c>
      <c r="C900" s="12">
        <v>1</v>
      </c>
    </row>
    <row r="901" spans="1:3" x14ac:dyDescent="0.25">
      <c r="A901" s="13">
        <v>40514</v>
      </c>
      <c r="B901" s="12" t="e">
        <v>#DIV/0!</v>
      </c>
      <c r="C901" s="12">
        <v>1</v>
      </c>
    </row>
    <row r="902" spans="1:3" x14ac:dyDescent="0.25">
      <c r="A902" s="13">
        <v>40515</v>
      </c>
      <c r="B902" s="12" t="e">
        <v>#DIV/0!</v>
      </c>
      <c r="C902" s="12">
        <v>1</v>
      </c>
    </row>
    <row r="903" spans="1:3" x14ac:dyDescent="0.25">
      <c r="A903" s="13">
        <v>40516</v>
      </c>
      <c r="B903" s="12" t="e">
        <v>#DIV/0!</v>
      </c>
      <c r="C903" s="12">
        <v>1</v>
      </c>
    </row>
    <row r="904" spans="1:3" x14ac:dyDescent="0.25">
      <c r="A904" s="13">
        <v>40517</v>
      </c>
      <c r="B904" s="12" t="e">
        <v>#DIV/0!</v>
      </c>
      <c r="C904" s="12">
        <v>1</v>
      </c>
    </row>
    <row r="905" spans="1:3" x14ac:dyDescent="0.25">
      <c r="A905" s="13">
        <v>40518</v>
      </c>
      <c r="B905" s="12" t="e">
        <v>#DIV/0!</v>
      </c>
      <c r="C905" s="12">
        <v>1</v>
      </c>
    </row>
    <row r="906" spans="1:3" x14ac:dyDescent="0.25">
      <c r="A906" s="13">
        <v>40519</v>
      </c>
      <c r="B906" s="12" t="e">
        <v>#DIV/0!</v>
      </c>
      <c r="C906" s="12">
        <v>1</v>
      </c>
    </row>
    <row r="907" spans="1:3" x14ac:dyDescent="0.25">
      <c r="A907" s="13">
        <v>40520</v>
      </c>
      <c r="B907" s="12" t="e">
        <v>#DIV/0!</v>
      </c>
      <c r="C907" s="12">
        <v>1</v>
      </c>
    </row>
    <row r="908" spans="1:3" x14ac:dyDescent="0.25">
      <c r="A908" s="13">
        <v>40521</v>
      </c>
      <c r="B908" s="12" t="e">
        <v>#DIV/0!</v>
      </c>
      <c r="C908" s="12">
        <v>1</v>
      </c>
    </row>
    <row r="909" spans="1:3" x14ac:dyDescent="0.25">
      <c r="A909" s="13">
        <v>40522</v>
      </c>
      <c r="B909" s="12" t="e">
        <v>#DIV/0!</v>
      </c>
      <c r="C909" s="12">
        <v>1</v>
      </c>
    </row>
    <row r="910" spans="1:3" x14ac:dyDescent="0.25">
      <c r="A910" s="13">
        <v>40523</v>
      </c>
      <c r="B910" s="12" t="e">
        <v>#DIV/0!</v>
      </c>
      <c r="C910" s="12">
        <v>1</v>
      </c>
    </row>
    <row r="911" spans="1:3" x14ac:dyDescent="0.25">
      <c r="A911" s="13">
        <v>40524</v>
      </c>
      <c r="B911" s="12" t="e">
        <v>#DIV/0!</v>
      </c>
      <c r="C911" s="12">
        <v>1</v>
      </c>
    </row>
    <row r="912" spans="1:3" x14ac:dyDescent="0.25">
      <c r="A912" s="13">
        <v>40525</v>
      </c>
      <c r="B912" s="12" t="e">
        <v>#DIV/0!</v>
      </c>
      <c r="C912" s="12">
        <v>1</v>
      </c>
    </row>
    <row r="913" spans="1:3" x14ac:dyDescent="0.25">
      <c r="A913" s="13">
        <v>40526</v>
      </c>
      <c r="B913" s="12" t="e">
        <v>#DIV/0!</v>
      </c>
      <c r="C913" s="12">
        <v>1</v>
      </c>
    </row>
    <row r="914" spans="1:3" x14ac:dyDescent="0.25">
      <c r="A914" s="13">
        <v>40527</v>
      </c>
      <c r="B914" s="12" t="e">
        <v>#DIV/0!</v>
      </c>
      <c r="C914" s="12">
        <v>1</v>
      </c>
    </row>
    <row r="915" spans="1:3" x14ac:dyDescent="0.25">
      <c r="A915" s="13">
        <v>40528</v>
      </c>
      <c r="B915" s="12" t="e">
        <v>#DIV/0!</v>
      </c>
      <c r="C915" s="12">
        <v>1</v>
      </c>
    </row>
    <row r="916" spans="1:3" x14ac:dyDescent="0.25">
      <c r="A916" s="13">
        <v>40529</v>
      </c>
      <c r="B916" s="12" t="e">
        <v>#DIV/0!</v>
      </c>
      <c r="C916" s="12">
        <v>1</v>
      </c>
    </row>
    <row r="917" spans="1:3" x14ac:dyDescent="0.25">
      <c r="A917" s="13">
        <v>40530</v>
      </c>
      <c r="B917" s="12" t="e">
        <v>#DIV/0!</v>
      </c>
      <c r="C917" s="12">
        <v>1</v>
      </c>
    </row>
    <row r="918" spans="1:3" x14ac:dyDescent="0.25">
      <c r="A918" s="13">
        <v>40531</v>
      </c>
      <c r="B918" s="12" t="e">
        <v>#DIV/0!</v>
      </c>
      <c r="C918" s="12">
        <v>1</v>
      </c>
    </row>
    <row r="919" spans="1:3" x14ac:dyDescent="0.25">
      <c r="A919" s="13">
        <v>40532</v>
      </c>
      <c r="B919" s="12" t="e">
        <v>#DIV/0!</v>
      </c>
      <c r="C919" s="12">
        <v>1</v>
      </c>
    </row>
    <row r="920" spans="1:3" x14ac:dyDescent="0.25">
      <c r="A920" s="13">
        <v>40533</v>
      </c>
      <c r="B920" s="12" t="e">
        <v>#DIV/0!</v>
      </c>
      <c r="C920" s="12">
        <v>1</v>
      </c>
    </row>
    <row r="921" spans="1:3" x14ac:dyDescent="0.25">
      <c r="A921" s="13">
        <v>40534</v>
      </c>
      <c r="B921" s="12" t="e">
        <v>#DIV/0!</v>
      </c>
      <c r="C921" s="12">
        <v>1</v>
      </c>
    </row>
    <row r="922" spans="1:3" x14ac:dyDescent="0.25">
      <c r="A922" s="13">
        <v>40535</v>
      </c>
      <c r="B922" s="12" t="e">
        <v>#DIV/0!</v>
      </c>
      <c r="C922" s="12">
        <v>1</v>
      </c>
    </row>
    <row r="923" spans="1:3" x14ac:dyDescent="0.25">
      <c r="A923" s="13">
        <v>40536</v>
      </c>
      <c r="B923" s="12" t="e">
        <v>#DIV/0!</v>
      </c>
      <c r="C923" s="12">
        <v>1</v>
      </c>
    </row>
    <row r="924" spans="1:3" x14ac:dyDescent="0.25">
      <c r="A924" s="13">
        <v>40537</v>
      </c>
      <c r="B924" s="12" t="e">
        <v>#DIV/0!</v>
      </c>
      <c r="C924" s="12">
        <v>1</v>
      </c>
    </row>
    <row r="925" spans="1:3" x14ac:dyDescent="0.25">
      <c r="A925" s="13">
        <v>40538</v>
      </c>
      <c r="B925" s="12" t="e">
        <v>#DIV/0!</v>
      </c>
      <c r="C925" s="12">
        <v>1</v>
      </c>
    </row>
    <row r="926" spans="1:3" x14ac:dyDescent="0.25">
      <c r="A926" s="13">
        <v>40539</v>
      </c>
      <c r="B926" s="12" t="e">
        <v>#DIV/0!</v>
      </c>
      <c r="C926" s="12">
        <v>1</v>
      </c>
    </row>
    <row r="927" spans="1:3" x14ac:dyDescent="0.25">
      <c r="A927" s="13">
        <v>40540</v>
      </c>
      <c r="B927" s="12" t="e">
        <v>#DIV/0!</v>
      </c>
      <c r="C927" s="12">
        <v>1</v>
      </c>
    </row>
    <row r="928" spans="1:3" x14ac:dyDescent="0.25">
      <c r="A928" s="13">
        <v>40541</v>
      </c>
      <c r="B928" s="12" t="e">
        <v>#DIV/0!</v>
      </c>
      <c r="C928" s="12">
        <v>1</v>
      </c>
    </row>
    <row r="929" spans="1:3" x14ac:dyDescent="0.25">
      <c r="A929" s="13">
        <v>40542</v>
      </c>
      <c r="B929" s="12" t="e">
        <v>#DIV/0!</v>
      </c>
      <c r="C929" s="12">
        <v>1</v>
      </c>
    </row>
    <row r="930" spans="1:3" x14ac:dyDescent="0.25">
      <c r="A930" s="13">
        <v>40543</v>
      </c>
      <c r="B930" s="12" t="e">
        <v>#DIV/0!</v>
      </c>
      <c r="C930" s="12">
        <v>1</v>
      </c>
    </row>
    <row r="931" spans="1:3" x14ac:dyDescent="0.25">
      <c r="A931" s="13">
        <v>40544</v>
      </c>
      <c r="B931" s="12" t="e">
        <v>#DIV/0!</v>
      </c>
      <c r="C931" s="12">
        <v>1</v>
      </c>
    </row>
    <row r="932" spans="1:3" x14ac:dyDescent="0.25">
      <c r="A932" s="13">
        <v>40545</v>
      </c>
      <c r="B932" s="12" t="e">
        <v>#DIV/0!</v>
      </c>
      <c r="C932" s="12">
        <v>1</v>
      </c>
    </row>
    <row r="933" spans="1:3" x14ac:dyDescent="0.25">
      <c r="A933" s="13">
        <v>40546</v>
      </c>
      <c r="B933" s="12" t="e">
        <v>#DIV/0!</v>
      </c>
      <c r="C933" s="12">
        <v>1</v>
      </c>
    </row>
    <row r="934" spans="1:3" x14ac:dyDescent="0.25">
      <c r="A934" s="13">
        <v>40547</v>
      </c>
      <c r="B934" s="12" t="e">
        <v>#DIV/0!</v>
      </c>
      <c r="C934" s="12">
        <v>1</v>
      </c>
    </row>
    <row r="935" spans="1:3" x14ac:dyDescent="0.25">
      <c r="A935" s="13">
        <v>40548</v>
      </c>
      <c r="B935" s="12" t="e">
        <v>#DIV/0!</v>
      </c>
      <c r="C935" s="12">
        <v>1</v>
      </c>
    </row>
    <row r="936" spans="1:3" x14ac:dyDescent="0.25">
      <c r="A936" s="13">
        <v>40549</v>
      </c>
      <c r="B936" s="12" t="e">
        <v>#DIV/0!</v>
      </c>
      <c r="C936" s="12">
        <v>1</v>
      </c>
    </row>
    <row r="937" spans="1:3" x14ac:dyDescent="0.25">
      <c r="A937" s="13">
        <v>40550</v>
      </c>
      <c r="B937" s="12" t="e">
        <v>#DIV/0!</v>
      </c>
      <c r="C937" s="12">
        <v>1</v>
      </c>
    </row>
    <row r="938" spans="1:3" x14ac:dyDescent="0.25">
      <c r="A938" s="13">
        <v>40551</v>
      </c>
      <c r="B938" s="12" t="e">
        <v>#DIV/0!</v>
      </c>
      <c r="C938" s="12">
        <v>1</v>
      </c>
    </row>
    <row r="939" spans="1:3" x14ac:dyDescent="0.25">
      <c r="A939" s="13">
        <v>40552</v>
      </c>
      <c r="B939" s="12" t="e">
        <v>#DIV/0!</v>
      </c>
      <c r="C939" s="12">
        <v>1</v>
      </c>
    </row>
    <row r="940" spans="1:3" x14ac:dyDescent="0.25">
      <c r="A940" s="13">
        <v>40553</v>
      </c>
      <c r="B940" s="12" t="e">
        <v>#DIV/0!</v>
      </c>
      <c r="C940" s="12">
        <v>1</v>
      </c>
    </row>
    <row r="941" spans="1:3" x14ac:dyDescent="0.25">
      <c r="A941" s="13">
        <v>40554</v>
      </c>
      <c r="B941" s="12" t="e">
        <v>#DIV/0!</v>
      </c>
      <c r="C941" s="12">
        <v>1</v>
      </c>
    </row>
    <row r="942" spans="1:3" x14ac:dyDescent="0.25">
      <c r="A942" s="13">
        <v>40555</v>
      </c>
      <c r="B942" s="12" t="e">
        <v>#DIV/0!</v>
      </c>
      <c r="C942" s="12">
        <v>1</v>
      </c>
    </row>
    <row r="943" spans="1:3" x14ac:dyDescent="0.25">
      <c r="A943" s="13">
        <v>40556</v>
      </c>
      <c r="B943" s="12" t="e">
        <v>#DIV/0!</v>
      </c>
      <c r="C943" s="12">
        <v>1</v>
      </c>
    </row>
    <row r="944" spans="1:3" x14ac:dyDescent="0.25">
      <c r="A944" s="13">
        <v>40557</v>
      </c>
      <c r="B944" s="12" t="e">
        <v>#DIV/0!</v>
      </c>
      <c r="C944" s="12">
        <v>1</v>
      </c>
    </row>
    <row r="945" spans="1:3" x14ac:dyDescent="0.25">
      <c r="A945" s="13">
        <v>40558</v>
      </c>
      <c r="B945" s="12" t="e">
        <v>#DIV/0!</v>
      </c>
      <c r="C945" s="12">
        <v>1</v>
      </c>
    </row>
    <row r="946" spans="1:3" x14ac:dyDescent="0.25">
      <c r="A946" s="13">
        <v>40559</v>
      </c>
      <c r="B946" s="12" t="e">
        <v>#DIV/0!</v>
      </c>
      <c r="C946" s="12">
        <v>1</v>
      </c>
    </row>
    <row r="947" spans="1:3" x14ac:dyDescent="0.25">
      <c r="A947" s="13">
        <v>40560</v>
      </c>
      <c r="B947" s="12" t="e">
        <v>#DIV/0!</v>
      </c>
      <c r="C947" s="12">
        <v>1</v>
      </c>
    </row>
    <row r="948" spans="1:3" x14ac:dyDescent="0.25">
      <c r="A948" s="13">
        <v>40561</v>
      </c>
      <c r="B948" s="12" t="e">
        <v>#DIV/0!</v>
      </c>
      <c r="C948" s="12">
        <v>1</v>
      </c>
    </row>
    <row r="949" spans="1:3" x14ac:dyDescent="0.25">
      <c r="A949" s="13">
        <v>40562</v>
      </c>
      <c r="B949" s="12" t="e">
        <v>#DIV/0!</v>
      </c>
      <c r="C949" s="12">
        <v>1</v>
      </c>
    </row>
    <row r="950" spans="1:3" x14ac:dyDescent="0.25">
      <c r="A950" s="13">
        <v>40563</v>
      </c>
      <c r="B950" s="12" t="e">
        <v>#DIV/0!</v>
      </c>
      <c r="C950" s="12">
        <v>1</v>
      </c>
    </row>
    <row r="951" spans="1:3" x14ac:dyDescent="0.25">
      <c r="A951" s="13">
        <v>40564</v>
      </c>
      <c r="B951" s="12" t="e">
        <v>#DIV/0!</v>
      </c>
      <c r="C951" s="12">
        <v>1</v>
      </c>
    </row>
    <row r="952" spans="1:3" x14ac:dyDescent="0.25">
      <c r="A952" s="13">
        <v>40565</v>
      </c>
      <c r="B952" s="12" t="e">
        <v>#DIV/0!</v>
      </c>
      <c r="C952" s="12">
        <v>1</v>
      </c>
    </row>
    <row r="953" spans="1:3" x14ac:dyDescent="0.25">
      <c r="A953" s="13">
        <v>40566</v>
      </c>
      <c r="B953" s="12" t="e">
        <v>#DIV/0!</v>
      </c>
      <c r="C953" s="12">
        <v>1</v>
      </c>
    </row>
    <row r="954" spans="1:3" x14ac:dyDescent="0.25">
      <c r="A954" s="13">
        <v>40567</v>
      </c>
      <c r="B954" s="12" t="e">
        <v>#DIV/0!</v>
      </c>
      <c r="C954" s="12">
        <v>1</v>
      </c>
    </row>
    <row r="955" spans="1:3" x14ac:dyDescent="0.25">
      <c r="A955" s="13">
        <v>40568</v>
      </c>
      <c r="B955" s="12" t="e">
        <v>#DIV/0!</v>
      </c>
      <c r="C955" s="12">
        <v>1</v>
      </c>
    </row>
    <row r="956" spans="1:3" x14ac:dyDescent="0.25">
      <c r="A956" s="13">
        <v>40569</v>
      </c>
      <c r="B956" s="12" t="e">
        <v>#DIV/0!</v>
      </c>
      <c r="C956" s="12">
        <v>1</v>
      </c>
    </row>
    <row r="957" spans="1:3" x14ac:dyDescent="0.25">
      <c r="A957" s="13">
        <v>40570</v>
      </c>
      <c r="B957" s="12" t="e">
        <v>#DIV/0!</v>
      </c>
      <c r="C957" s="12">
        <v>1</v>
      </c>
    </row>
    <row r="958" spans="1:3" x14ac:dyDescent="0.25">
      <c r="A958" s="13">
        <v>40571</v>
      </c>
      <c r="B958" s="12" t="e">
        <v>#DIV/0!</v>
      </c>
      <c r="C958" s="12">
        <v>1</v>
      </c>
    </row>
    <row r="959" spans="1:3" x14ac:dyDescent="0.25">
      <c r="A959" s="13">
        <v>40572</v>
      </c>
      <c r="B959" s="12" t="e">
        <v>#DIV/0!</v>
      </c>
      <c r="C959" s="12">
        <v>1</v>
      </c>
    </row>
    <row r="960" spans="1:3" x14ac:dyDescent="0.25">
      <c r="A960" s="13">
        <v>40573</v>
      </c>
      <c r="B960" s="12" t="e">
        <v>#DIV/0!</v>
      </c>
      <c r="C960" s="12">
        <v>1</v>
      </c>
    </row>
    <row r="961" spans="1:3" x14ac:dyDescent="0.25">
      <c r="A961" s="13">
        <v>40574</v>
      </c>
      <c r="B961" s="12" t="e">
        <v>#DIV/0!</v>
      </c>
      <c r="C961" s="12">
        <v>1</v>
      </c>
    </row>
    <row r="962" spans="1:3" x14ac:dyDescent="0.25">
      <c r="A962" s="13">
        <v>40575</v>
      </c>
      <c r="B962" s="12" t="e">
        <v>#DIV/0!</v>
      </c>
      <c r="C962" s="12">
        <v>1</v>
      </c>
    </row>
    <row r="963" spans="1:3" x14ac:dyDescent="0.25">
      <c r="A963" s="13">
        <v>40576</v>
      </c>
      <c r="B963" s="12" t="e">
        <v>#DIV/0!</v>
      </c>
      <c r="C963" s="12">
        <v>1</v>
      </c>
    </row>
    <row r="964" spans="1:3" x14ac:dyDescent="0.25">
      <c r="A964" s="13">
        <v>40577</v>
      </c>
      <c r="B964" s="12" t="e">
        <v>#DIV/0!</v>
      </c>
      <c r="C964" s="12">
        <v>1</v>
      </c>
    </row>
    <row r="965" spans="1:3" x14ac:dyDescent="0.25">
      <c r="A965" s="13">
        <v>40578</v>
      </c>
      <c r="B965" s="12" t="e">
        <v>#DIV/0!</v>
      </c>
      <c r="C965" s="12">
        <v>1</v>
      </c>
    </row>
    <row r="966" spans="1:3" x14ac:dyDescent="0.25">
      <c r="A966" s="13">
        <v>40579</v>
      </c>
      <c r="B966" s="12" t="e">
        <v>#DIV/0!</v>
      </c>
      <c r="C966" s="12">
        <v>1</v>
      </c>
    </row>
    <row r="967" spans="1:3" x14ac:dyDescent="0.25">
      <c r="A967" s="13">
        <v>40580</v>
      </c>
      <c r="B967" s="12" t="e">
        <v>#DIV/0!</v>
      </c>
      <c r="C967" s="12">
        <v>1</v>
      </c>
    </row>
    <row r="968" spans="1:3" x14ac:dyDescent="0.25">
      <c r="A968" s="13">
        <v>40581</v>
      </c>
      <c r="B968" s="12" t="e">
        <v>#DIV/0!</v>
      </c>
      <c r="C968" s="12">
        <v>1</v>
      </c>
    </row>
    <row r="969" spans="1:3" x14ac:dyDescent="0.25">
      <c r="A969" s="13">
        <v>40582</v>
      </c>
      <c r="B969" s="12" t="e">
        <v>#DIV/0!</v>
      </c>
      <c r="C969" s="12">
        <v>1</v>
      </c>
    </row>
    <row r="970" spans="1:3" x14ac:dyDescent="0.25">
      <c r="A970" s="13">
        <v>40583</v>
      </c>
      <c r="B970" s="12" t="e">
        <v>#DIV/0!</v>
      </c>
      <c r="C970" s="12">
        <v>1</v>
      </c>
    </row>
    <row r="971" spans="1:3" x14ac:dyDescent="0.25">
      <c r="A971" s="13">
        <v>40584</v>
      </c>
      <c r="B971" s="12" t="e">
        <v>#DIV/0!</v>
      </c>
      <c r="C971" s="12">
        <v>1</v>
      </c>
    </row>
    <row r="972" spans="1:3" x14ac:dyDescent="0.25">
      <c r="A972" s="13">
        <v>40585</v>
      </c>
      <c r="B972" s="12" t="e">
        <v>#DIV/0!</v>
      </c>
      <c r="C972" s="12">
        <v>1</v>
      </c>
    </row>
    <row r="973" spans="1:3" x14ac:dyDescent="0.25">
      <c r="A973" s="13">
        <v>40586</v>
      </c>
      <c r="B973" s="12" t="e">
        <v>#DIV/0!</v>
      </c>
      <c r="C973" s="12">
        <v>1</v>
      </c>
    </row>
    <row r="974" spans="1:3" x14ac:dyDescent="0.25">
      <c r="A974" s="13">
        <v>40587</v>
      </c>
      <c r="B974" s="12" t="e">
        <v>#DIV/0!</v>
      </c>
      <c r="C974" s="12">
        <v>1</v>
      </c>
    </row>
    <row r="975" spans="1:3" x14ac:dyDescent="0.25">
      <c r="A975" s="13">
        <v>40588</v>
      </c>
      <c r="B975" s="12" t="e">
        <v>#DIV/0!</v>
      </c>
      <c r="C975" s="12">
        <v>1</v>
      </c>
    </row>
    <row r="976" spans="1:3" x14ac:dyDescent="0.25">
      <c r="A976" s="13">
        <v>40589</v>
      </c>
      <c r="B976" s="12" t="e">
        <v>#DIV/0!</v>
      </c>
      <c r="C976" s="12">
        <v>1</v>
      </c>
    </row>
    <row r="977" spans="1:3" x14ac:dyDescent="0.25">
      <c r="A977" s="13">
        <v>40590</v>
      </c>
      <c r="B977" s="12" t="e">
        <v>#DIV/0!</v>
      </c>
      <c r="C977" s="12">
        <v>1</v>
      </c>
    </row>
    <row r="978" spans="1:3" x14ac:dyDescent="0.25">
      <c r="A978" s="13">
        <v>40591</v>
      </c>
      <c r="B978" s="12" t="e">
        <v>#DIV/0!</v>
      </c>
      <c r="C978" s="12">
        <v>1</v>
      </c>
    </row>
    <row r="979" spans="1:3" x14ac:dyDescent="0.25">
      <c r="A979" s="13">
        <v>40592</v>
      </c>
      <c r="B979" s="12" t="e">
        <v>#DIV/0!</v>
      </c>
      <c r="C979" s="12">
        <v>1</v>
      </c>
    </row>
    <row r="980" spans="1:3" x14ac:dyDescent="0.25">
      <c r="A980" s="13">
        <v>40593</v>
      </c>
      <c r="B980" s="12" t="e">
        <v>#DIV/0!</v>
      </c>
      <c r="C980" s="12">
        <v>1</v>
      </c>
    </row>
    <row r="981" spans="1:3" x14ac:dyDescent="0.25">
      <c r="A981" s="13">
        <v>40594</v>
      </c>
      <c r="B981" s="12" t="e">
        <v>#DIV/0!</v>
      </c>
      <c r="C981" s="12">
        <v>1</v>
      </c>
    </row>
    <row r="982" spans="1:3" x14ac:dyDescent="0.25">
      <c r="A982" s="13">
        <v>40595</v>
      </c>
      <c r="B982" s="12" t="e">
        <v>#DIV/0!</v>
      </c>
      <c r="C982" s="12">
        <v>1</v>
      </c>
    </row>
    <row r="983" spans="1:3" x14ac:dyDescent="0.25">
      <c r="A983" s="13">
        <v>40596</v>
      </c>
      <c r="B983" s="12" t="e">
        <v>#DIV/0!</v>
      </c>
      <c r="C983" s="12">
        <v>1</v>
      </c>
    </row>
    <row r="984" spans="1:3" x14ac:dyDescent="0.25">
      <c r="A984" s="13">
        <v>40597</v>
      </c>
      <c r="B984" s="12" t="e">
        <v>#DIV/0!</v>
      </c>
      <c r="C984" s="12">
        <v>1</v>
      </c>
    </row>
    <row r="985" spans="1:3" x14ac:dyDescent="0.25">
      <c r="A985" s="13">
        <v>40598</v>
      </c>
      <c r="B985" s="12" t="e">
        <v>#DIV/0!</v>
      </c>
      <c r="C985" s="12">
        <v>1</v>
      </c>
    </row>
    <row r="986" spans="1:3" x14ac:dyDescent="0.25">
      <c r="A986" s="13">
        <v>40599</v>
      </c>
      <c r="B986" s="12" t="e">
        <v>#DIV/0!</v>
      </c>
      <c r="C986" s="12">
        <v>1</v>
      </c>
    </row>
    <row r="987" spans="1:3" x14ac:dyDescent="0.25">
      <c r="A987" s="13">
        <v>40600</v>
      </c>
      <c r="B987" s="12" t="e">
        <v>#DIV/0!</v>
      </c>
      <c r="C987" s="12">
        <v>1</v>
      </c>
    </row>
    <row r="988" spans="1:3" x14ac:dyDescent="0.25">
      <c r="A988" s="13">
        <v>40601</v>
      </c>
      <c r="B988" s="12" t="e">
        <v>#DIV/0!</v>
      </c>
      <c r="C988" s="12">
        <v>1</v>
      </c>
    </row>
    <row r="989" spans="1:3" x14ac:dyDescent="0.25">
      <c r="A989" s="13">
        <v>40602</v>
      </c>
      <c r="B989" s="12" t="e">
        <v>#DIV/0!</v>
      </c>
      <c r="C989" s="12">
        <v>1</v>
      </c>
    </row>
    <row r="990" spans="1:3" x14ac:dyDescent="0.25">
      <c r="A990" s="13">
        <v>40603</v>
      </c>
      <c r="B990" s="12" t="e">
        <v>#DIV/0!</v>
      </c>
      <c r="C990" s="12">
        <v>1</v>
      </c>
    </row>
    <row r="991" spans="1:3" x14ac:dyDescent="0.25">
      <c r="A991" s="13">
        <v>40604</v>
      </c>
      <c r="B991" s="12" t="e">
        <v>#DIV/0!</v>
      </c>
      <c r="C991" s="12">
        <v>1</v>
      </c>
    </row>
    <row r="992" spans="1:3" x14ac:dyDescent="0.25">
      <c r="A992" s="13">
        <v>40605</v>
      </c>
      <c r="B992" s="12" t="e">
        <v>#DIV/0!</v>
      </c>
      <c r="C992" s="12">
        <v>1</v>
      </c>
    </row>
    <row r="993" spans="1:3" x14ac:dyDescent="0.25">
      <c r="A993" s="13">
        <v>40606</v>
      </c>
      <c r="B993" s="12" t="e">
        <v>#DIV/0!</v>
      </c>
      <c r="C993" s="12">
        <v>1</v>
      </c>
    </row>
    <row r="994" spans="1:3" x14ac:dyDescent="0.25">
      <c r="A994" s="13">
        <v>40607</v>
      </c>
      <c r="B994" s="12" t="e">
        <v>#DIV/0!</v>
      </c>
      <c r="C994" s="12">
        <v>1</v>
      </c>
    </row>
    <row r="995" spans="1:3" x14ac:dyDescent="0.25">
      <c r="A995" s="13">
        <v>40608</v>
      </c>
      <c r="B995" s="12" t="e">
        <v>#DIV/0!</v>
      </c>
      <c r="C995" s="12">
        <v>1</v>
      </c>
    </row>
    <row r="996" spans="1:3" x14ac:dyDescent="0.25">
      <c r="A996" s="13">
        <v>40609</v>
      </c>
      <c r="B996" s="12" t="e">
        <v>#DIV/0!</v>
      </c>
      <c r="C996" s="12">
        <v>1</v>
      </c>
    </row>
    <row r="997" spans="1:3" x14ac:dyDescent="0.25">
      <c r="A997" s="13">
        <v>40610</v>
      </c>
      <c r="B997" s="12" t="e">
        <v>#DIV/0!</v>
      </c>
      <c r="C997" s="12">
        <v>1</v>
      </c>
    </row>
    <row r="998" spans="1:3" x14ac:dyDescent="0.25">
      <c r="A998" s="13">
        <v>40611</v>
      </c>
      <c r="B998" s="12" t="e">
        <v>#DIV/0!</v>
      </c>
      <c r="C998" s="12">
        <v>1</v>
      </c>
    </row>
    <row r="999" spans="1:3" x14ac:dyDescent="0.25">
      <c r="A999" s="13">
        <v>40612</v>
      </c>
      <c r="B999" s="12" t="e">
        <v>#DIV/0!</v>
      </c>
      <c r="C999" s="12">
        <v>1</v>
      </c>
    </row>
    <row r="1000" spans="1:3" x14ac:dyDescent="0.25">
      <c r="A1000" s="13">
        <v>40613</v>
      </c>
      <c r="B1000" s="12" t="e">
        <v>#DIV/0!</v>
      </c>
      <c r="C1000" s="12">
        <v>1</v>
      </c>
    </row>
    <row r="1001" spans="1:3" x14ac:dyDescent="0.25">
      <c r="A1001" s="13">
        <v>40614</v>
      </c>
      <c r="B1001" s="12" t="e">
        <v>#DIV/0!</v>
      </c>
      <c r="C1001" s="12">
        <v>1</v>
      </c>
    </row>
    <row r="1002" spans="1:3" x14ac:dyDescent="0.25">
      <c r="A1002" s="13">
        <v>40615</v>
      </c>
      <c r="B1002" s="12" t="e">
        <v>#DIV/0!</v>
      </c>
      <c r="C1002" s="12">
        <v>1</v>
      </c>
    </row>
    <row r="1003" spans="1:3" x14ac:dyDescent="0.25">
      <c r="A1003" s="13">
        <v>40616</v>
      </c>
      <c r="B1003" s="12" t="e">
        <v>#DIV/0!</v>
      </c>
      <c r="C1003" s="12">
        <v>1</v>
      </c>
    </row>
    <row r="1004" spans="1:3" x14ac:dyDescent="0.25">
      <c r="A1004" s="13" t="s">
        <v>107</v>
      </c>
      <c r="B1004" s="12" t="e">
        <v>#DIV/0!</v>
      </c>
      <c r="C1004" s="1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4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9.85546875" bestFit="1" customWidth="1"/>
    <col min="3" max="3" width="20.140625" bestFit="1" customWidth="1"/>
  </cols>
  <sheetData>
    <row r="3" spans="1:2" x14ac:dyDescent="0.25">
      <c r="A3" s="11" t="s">
        <v>106</v>
      </c>
      <c r="B3" t="s">
        <v>108</v>
      </c>
    </row>
    <row r="4" spans="1:2" x14ac:dyDescent="0.25">
      <c r="A4" s="13">
        <v>39617</v>
      </c>
      <c r="B4" s="12">
        <v>3.5</v>
      </c>
    </row>
    <row r="5" spans="1:2" x14ac:dyDescent="0.25">
      <c r="A5" s="13">
        <v>39618</v>
      </c>
      <c r="B5" s="12">
        <v>4.9000000000000004</v>
      </c>
    </row>
    <row r="6" spans="1:2" x14ac:dyDescent="0.25">
      <c r="A6" s="13">
        <v>39619</v>
      </c>
      <c r="B6" s="12">
        <v>3.3</v>
      </c>
    </row>
    <row r="7" spans="1:2" x14ac:dyDescent="0.25">
      <c r="A7" s="13">
        <v>39620</v>
      </c>
      <c r="B7" s="12">
        <v>10.3</v>
      </c>
    </row>
    <row r="8" spans="1:2" x14ac:dyDescent="0.25">
      <c r="A8" s="13">
        <v>39621</v>
      </c>
      <c r="B8" s="12">
        <v>0.7</v>
      </c>
    </row>
    <row r="9" spans="1:2" x14ac:dyDescent="0.25">
      <c r="A9" s="13">
        <v>39622</v>
      </c>
      <c r="B9" s="12">
        <v>-2.7</v>
      </c>
    </row>
    <row r="10" spans="1:2" x14ac:dyDescent="0.25">
      <c r="A10" s="13">
        <v>39623</v>
      </c>
      <c r="B10" s="12">
        <v>0.7</v>
      </c>
    </row>
    <row r="11" spans="1:2" x14ac:dyDescent="0.25">
      <c r="A11" s="13">
        <v>39624</v>
      </c>
      <c r="B11" s="12">
        <v>-1.8</v>
      </c>
    </row>
    <row r="12" spans="1:2" x14ac:dyDescent="0.25">
      <c r="A12" s="13">
        <v>39625</v>
      </c>
      <c r="B12" s="12">
        <v>-1.6</v>
      </c>
    </row>
    <row r="13" spans="1:2" x14ac:dyDescent="0.25">
      <c r="A13" s="13">
        <v>39626</v>
      </c>
      <c r="B13" s="12">
        <v>-2.5</v>
      </c>
    </row>
    <row r="14" spans="1:2" x14ac:dyDescent="0.25">
      <c r="A14" s="13">
        <v>39627</v>
      </c>
      <c r="B14" s="12">
        <v>-0.6</v>
      </c>
    </row>
    <row r="15" spans="1:2" x14ac:dyDescent="0.25">
      <c r="A15" s="13">
        <v>39628</v>
      </c>
      <c r="B15" s="12">
        <v>1.4</v>
      </c>
    </row>
    <row r="16" spans="1:2" x14ac:dyDescent="0.25">
      <c r="A16" s="13">
        <v>39629</v>
      </c>
      <c r="B16" s="12">
        <v>-0.8</v>
      </c>
    </row>
    <row r="17" spans="1:2" x14ac:dyDescent="0.25">
      <c r="A17" s="13">
        <v>39630</v>
      </c>
      <c r="B17" s="12">
        <v>0.2</v>
      </c>
    </row>
    <row r="18" spans="1:2" x14ac:dyDescent="0.25">
      <c r="A18" s="13">
        <v>39631</v>
      </c>
      <c r="B18" s="12">
        <v>-0.1</v>
      </c>
    </row>
    <row r="19" spans="1:2" x14ac:dyDescent="0.25">
      <c r="A19" s="13">
        <v>39632</v>
      </c>
      <c r="B19" s="12">
        <v>6.9</v>
      </c>
    </row>
    <row r="20" spans="1:2" x14ac:dyDescent="0.25">
      <c r="A20" s="13">
        <v>39633</v>
      </c>
      <c r="B20" s="12">
        <v>2</v>
      </c>
    </row>
    <row r="21" spans="1:2" x14ac:dyDescent="0.25">
      <c r="A21" s="13">
        <v>39634</v>
      </c>
      <c r="B21" s="12">
        <v>-1.9</v>
      </c>
    </row>
    <row r="22" spans="1:2" x14ac:dyDescent="0.25">
      <c r="A22" s="13">
        <v>39635</v>
      </c>
      <c r="B22" s="12">
        <v>-4.8</v>
      </c>
    </row>
    <row r="23" spans="1:2" x14ac:dyDescent="0.25">
      <c r="A23" s="13">
        <v>39636</v>
      </c>
      <c r="B23" s="12">
        <v>15.1</v>
      </c>
    </row>
    <row r="24" spans="1:2" x14ac:dyDescent="0.25">
      <c r="A24" s="13">
        <v>39637</v>
      </c>
      <c r="B24" s="12">
        <v>14.1</v>
      </c>
    </row>
    <row r="25" spans="1:2" x14ac:dyDescent="0.25">
      <c r="A25" s="13">
        <v>39638</v>
      </c>
      <c r="B25" s="12">
        <v>1.6</v>
      </c>
    </row>
    <row r="26" spans="1:2" x14ac:dyDescent="0.25">
      <c r="A26" s="13">
        <v>39639</v>
      </c>
      <c r="B26" s="12">
        <v>1.1000000000000001</v>
      </c>
    </row>
    <row r="27" spans="1:2" x14ac:dyDescent="0.25">
      <c r="A27" s="13">
        <v>39640</v>
      </c>
      <c r="B27" s="12" t="e">
        <v>#DIV/0!</v>
      </c>
    </row>
    <row r="28" spans="1:2" x14ac:dyDescent="0.25">
      <c r="A28" s="13">
        <v>39641</v>
      </c>
      <c r="B28" s="12">
        <v>2.4</v>
      </c>
    </row>
    <row r="29" spans="1:2" x14ac:dyDescent="0.25">
      <c r="A29" s="13">
        <v>39642</v>
      </c>
      <c r="B29" s="12">
        <v>-0.7</v>
      </c>
    </row>
    <row r="30" spans="1:2" x14ac:dyDescent="0.25">
      <c r="A30" s="13">
        <v>39643</v>
      </c>
      <c r="B30" s="12">
        <v>2.4</v>
      </c>
    </row>
    <row r="31" spans="1:2" x14ac:dyDescent="0.25">
      <c r="A31" s="13">
        <v>39644</v>
      </c>
      <c r="B31" s="12">
        <v>1.3</v>
      </c>
    </row>
    <row r="32" spans="1:2" x14ac:dyDescent="0.25">
      <c r="A32" s="13">
        <v>39645</v>
      </c>
      <c r="B32" s="12">
        <v>-1.9</v>
      </c>
    </row>
    <row r="33" spans="1:2" x14ac:dyDescent="0.25">
      <c r="A33" s="13">
        <v>39646</v>
      </c>
      <c r="B33" s="12">
        <v>-0.7</v>
      </c>
    </row>
    <row r="34" spans="1:2" x14ac:dyDescent="0.25">
      <c r="A34" s="13">
        <v>39647</v>
      </c>
      <c r="B34" s="12">
        <v>0.6</v>
      </c>
    </row>
    <row r="35" spans="1:2" x14ac:dyDescent="0.25">
      <c r="A35" s="13">
        <v>39648</v>
      </c>
      <c r="B35" s="12">
        <v>2.6</v>
      </c>
    </row>
    <row r="36" spans="1:2" x14ac:dyDescent="0.25">
      <c r="A36" s="13">
        <v>39649</v>
      </c>
      <c r="B36" s="12">
        <v>9.4</v>
      </c>
    </row>
    <row r="37" spans="1:2" x14ac:dyDescent="0.25">
      <c r="A37" s="13">
        <v>39650</v>
      </c>
      <c r="B37" s="12">
        <v>4</v>
      </c>
    </row>
    <row r="38" spans="1:2" x14ac:dyDescent="0.25">
      <c r="A38" s="13">
        <v>39651</v>
      </c>
      <c r="B38" s="12">
        <v>2.5</v>
      </c>
    </row>
    <row r="39" spans="1:2" x14ac:dyDescent="0.25">
      <c r="A39" s="13">
        <v>39652</v>
      </c>
      <c r="B39" s="12">
        <v>0</v>
      </c>
    </row>
    <row r="40" spans="1:2" x14ac:dyDescent="0.25">
      <c r="A40" s="13">
        <v>39653</v>
      </c>
      <c r="B40" s="12">
        <v>8</v>
      </c>
    </row>
    <row r="41" spans="1:2" x14ac:dyDescent="0.25">
      <c r="A41" s="13">
        <v>39654</v>
      </c>
      <c r="B41" s="12">
        <v>0.7</v>
      </c>
    </row>
    <row r="42" spans="1:2" x14ac:dyDescent="0.25">
      <c r="A42" s="13">
        <v>39655</v>
      </c>
      <c r="B42" s="12">
        <v>0</v>
      </c>
    </row>
    <row r="43" spans="1:2" x14ac:dyDescent="0.25">
      <c r="A43" s="13">
        <v>39656</v>
      </c>
      <c r="B43" s="12">
        <v>7.2</v>
      </c>
    </row>
    <row r="44" spans="1:2" x14ac:dyDescent="0.25">
      <c r="A44" s="13">
        <v>39657</v>
      </c>
      <c r="B44" s="12">
        <v>6.8</v>
      </c>
    </row>
    <row r="45" spans="1:2" x14ac:dyDescent="0.25">
      <c r="A45" s="13">
        <v>39658</v>
      </c>
      <c r="B45" s="12">
        <v>3.2</v>
      </c>
    </row>
    <row r="46" spans="1:2" x14ac:dyDescent="0.25">
      <c r="A46" s="13">
        <v>39659</v>
      </c>
      <c r="B46" s="12">
        <v>2.8</v>
      </c>
    </row>
    <row r="47" spans="1:2" x14ac:dyDescent="0.25">
      <c r="A47" s="13">
        <v>39660</v>
      </c>
      <c r="B47" s="12">
        <v>1.8</v>
      </c>
    </row>
    <row r="48" spans="1:2" x14ac:dyDescent="0.25">
      <c r="A48" s="13">
        <v>39661</v>
      </c>
      <c r="B48" s="12">
        <v>8</v>
      </c>
    </row>
    <row r="49" spans="1:2" x14ac:dyDescent="0.25">
      <c r="A49" s="13">
        <v>39662</v>
      </c>
      <c r="B49" s="12">
        <v>10.5</v>
      </c>
    </row>
    <row r="50" spans="1:2" x14ac:dyDescent="0.25">
      <c r="A50" s="13">
        <v>39663</v>
      </c>
      <c r="B50" s="12">
        <v>7.9</v>
      </c>
    </row>
    <row r="51" spans="1:2" x14ac:dyDescent="0.25">
      <c r="A51" s="13">
        <v>39664</v>
      </c>
      <c r="B51" s="12">
        <v>-1.3</v>
      </c>
    </row>
    <row r="52" spans="1:2" x14ac:dyDescent="0.25">
      <c r="A52" s="13">
        <v>39665</v>
      </c>
      <c r="B52" s="12">
        <v>4.8</v>
      </c>
    </row>
    <row r="53" spans="1:2" x14ac:dyDescent="0.25">
      <c r="A53" s="13">
        <v>39666</v>
      </c>
      <c r="B53" s="12">
        <v>0.1</v>
      </c>
    </row>
    <row r="54" spans="1:2" x14ac:dyDescent="0.25">
      <c r="A54" s="13">
        <v>39667</v>
      </c>
      <c r="B54" s="12">
        <v>0.4</v>
      </c>
    </row>
    <row r="55" spans="1:2" x14ac:dyDescent="0.25">
      <c r="A55" s="13">
        <v>39668</v>
      </c>
      <c r="B55" s="12">
        <v>0.6</v>
      </c>
    </row>
    <row r="56" spans="1:2" x14ac:dyDescent="0.25">
      <c r="A56" s="13">
        <v>39669</v>
      </c>
      <c r="B56" s="12">
        <v>0.8</v>
      </c>
    </row>
    <row r="57" spans="1:2" x14ac:dyDescent="0.25">
      <c r="A57" s="13">
        <v>39670</v>
      </c>
      <c r="B57" s="12">
        <v>6.6</v>
      </c>
    </row>
    <row r="58" spans="1:2" x14ac:dyDescent="0.25">
      <c r="A58" s="13">
        <v>39671</v>
      </c>
      <c r="B58" s="12">
        <v>8.1</v>
      </c>
    </row>
    <row r="59" spans="1:2" x14ac:dyDescent="0.25">
      <c r="A59" s="13">
        <v>39672</v>
      </c>
      <c r="B59" s="12">
        <v>-0.5</v>
      </c>
    </row>
    <row r="60" spans="1:2" x14ac:dyDescent="0.25">
      <c r="A60" s="13">
        <v>39673</v>
      </c>
      <c r="B60" s="12">
        <v>3.3</v>
      </c>
    </row>
    <row r="61" spans="1:2" x14ac:dyDescent="0.25">
      <c r="A61" s="13">
        <v>39674</v>
      </c>
      <c r="B61" s="12">
        <v>2.6</v>
      </c>
    </row>
    <row r="62" spans="1:2" x14ac:dyDescent="0.25">
      <c r="A62" s="13">
        <v>39675</v>
      </c>
      <c r="B62" s="12">
        <v>7.3</v>
      </c>
    </row>
    <row r="63" spans="1:2" x14ac:dyDescent="0.25">
      <c r="A63" s="13">
        <v>39676</v>
      </c>
      <c r="B63" s="12">
        <v>1</v>
      </c>
    </row>
    <row r="64" spans="1:2" x14ac:dyDescent="0.25">
      <c r="A64" s="13">
        <v>39677</v>
      </c>
      <c r="B64" s="12">
        <v>8.6</v>
      </c>
    </row>
    <row r="65" spans="1:2" x14ac:dyDescent="0.25">
      <c r="A65" s="13">
        <v>39678</v>
      </c>
      <c r="B65" s="12">
        <v>8.6999999999999993</v>
      </c>
    </row>
    <row r="66" spans="1:2" x14ac:dyDescent="0.25">
      <c r="A66" s="13">
        <v>39679</v>
      </c>
      <c r="B66" s="12">
        <v>10.199999999999999</v>
      </c>
    </row>
    <row r="67" spans="1:2" x14ac:dyDescent="0.25">
      <c r="A67" s="13">
        <v>39680</v>
      </c>
      <c r="B67" s="12">
        <v>8.6</v>
      </c>
    </row>
    <row r="68" spans="1:2" x14ac:dyDescent="0.25">
      <c r="A68" s="13">
        <v>39681</v>
      </c>
      <c r="B68" s="12">
        <v>9.1</v>
      </c>
    </row>
    <row r="69" spans="1:2" x14ac:dyDescent="0.25">
      <c r="A69" s="13">
        <v>39682</v>
      </c>
      <c r="B69" s="12">
        <v>3.4</v>
      </c>
    </row>
    <row r="70" spans="1:2" x14ac:dyDescent="0.25">
      <c r="A70" s="13">
        <v>39683</v>
      </c>
      <c r="B70" s="12">
        <v>9</v>
      </c>
    </row>
    <row r="71" spans="1:2" x14ac:dyDescent="0.25">
      <c r="A71" s="13">
        <v>39684</v>
      </c>
      <c r="B71" s="12">
        <v>5.0999999999999996</v>
      </c>
    </row>
    <row r="72" spans="1:2" x14ac:dyDescent="0.25">
      <c r="A72" s="13">
        <v>39685</v>
      </c>
      <c r="B72" s="12">
        <v>2.5</v>
      </c>
    </row>
    <row r="73" spans="1:2" x14ac:dyDescent="0.25">
      <c r="A73" s="13">
        <v>39686</v>
      </c>
      <c r="B73" s="12">
        <v>-2.2999999999999998</v>
      </c>
    </row>
    <row r="74" spans="1:2" x14ac:dyDescent="0.25">
      <c r="A74" s="13">
        <v>39687</v>
      </c>
      <c r="B74" s="12">
        <v>1.1000000000000001</v>
      </c>
    </row>
    <row r="75" spans="1:2" x14ac:dyDescent="0.25">
      <c r="A75" s="13">
        <v>39688</v>
      </c>
      <c r="B75" s="12">
        <v>4</v>
      </c>
    </row>
    <row r="76" spans="1:2" x14ac:dyDescent="0.25">
      <c r="A76" s="13">
        <v>39689</v>
      </c>
      <c r="B76" s="12">
        <v>1.9</v>
      </c>
    </row>
    <row r="77" spans="1:2" x14ac:dyDescent="0.25">
      <c r="A77" s="13">
        <v>39690</v>
      </c>
      <c r="B77" s="12">
        <v>5.2</v>
      </c>
    </row>
    <row r="78" spans="1:2" x14ac:dyDescent="0.25">
      <c r="A78" s="13">
        <v>39691</v>
      </c>
      <c r="B78" s="12">
        <v>1.5</v>
      </c>
    </row>
    <row r="79" spans="1:2" x14ac:dyDescent="0.25">
      <c r="A79" s="13">
        <v>39692</v>
      </c>
      <c r="B79" s="12">
        <v>-0.4</v>
      </c>
    </row>
    <row r="80" spans="1:2" x14ac:dyDescent="0.25">
      <c r="A80" s="13">
        <v>39693</v>
      </c>
      <c r="B80" s="12">
        <v>3.4</v>
      </c>
    </row>
    <row r="81" spans="1:2" x14ac:dyDescent="0.25">
      <c r="A81" s="13">
        <v>39694</v>
      </c>
      <c r="B81" s="12">
        <v>1.5</v>
      </c>
    </row>
    <row r="82" spans="1:2" x14ac:dyDescent="0.25">
      <c r="A82" s="13">
        <v>39695</v>
      </c>
      <c r="B82" s="12">
        <v>1.1000000000000001</v>
      </c>
    </row>
    <row r="83" spans="1:2" x14ac:dyDescent="0.25">
      <c r="A83" s="13">
        <v>39696</v>
      </c>
      <c r="B83" s="12">
        <v>-0.6</v>
      </c>
    </row>
    <row r="84" spans="1:2" x14ac:dyDescent="0.25">
      <c r="A84" s="13">
        <v>39697</v>
      </c>
      <c r="B84" s="12">
        <v>-1.2</v>
      </c>
    </row>
    <row r="85" spans="1:2" x14ac:dyDescent="0.25">
      <c r="A85" s="13">
        <v>39698</v>
      </c>
      <c r="B85" s="12">
        <v>0.5</v>
      </c>
    </row>
    <row r="86" spans="1:2" x14ac:dyDescent="0.25">
      <c r="A86" s="13">
        <v>39699</v>
      </c>
      <c r="B86" s="12">
        <v>-2.4</v>
      </c>
    </row>
    <row r="87" spans="1:2" x14ac:dyDescent="0.25">
      <c r="A87" s="13">
        <v>39700</v>
      </c>
      <c r="B87" s="12">
        <v>3.5</v>
      </c>
    </row>
    <row r="88" spans="1:2" x14ac:dyDescent="0.25">
      <c r="A88" s="13">
        <v>39701</v>
      </c>
      <c r="B88" s="12">
        <v>1.8</v>
      </c>
    </row>
    <row r="89" spans="1:2" x14ac:dyDescent="0.25">
      <c r="A89" s="13">
        <v>39702</v>
      </c>
      <c r="B89" s="12">
        <v>2.2000000000000002</v>
      </c>
    </row>
    <row r="90" spans="1:2" x14ac:dyDescent="0.25">
      <c r="A90" s="13">
        <v>39703</v>
      </c>
      <c r="B90" s="12">
        <v>3.4</v>
      </c>
    </row>
    <row r="91" spans="1:2" x14ac:dyDescent="0.25">
      <c r="A91" s="13">
        <v>39704</v>
      </c>
      <c r="B91" s="12">
        <v>-1.2</v>
      </c>
    </row>
    <row r="92" spans="1:2" x14ac:dyDescent="0.25">
      <c r="A92" s="13">
        <v>39705</v>
      </c>
      <c r="B92" s="12">
        <v>0.1</v>
      </c>
    </row>
    <row r="93" spans="1:2" x14ac:dyDescent="0.25">
      <c r="A93" s="13">
        <v>39706</v>
      </c>
      <c r="B93" s="12">
        <v>-1.8</v>
      </c>
    </row>
    <row r="94" spans="1:2" x14ac:dyDescent="0.25">
      <c r="A94" s="13">
        <v>39707</v>
      </c>
      <c r="B94" s="12">
        <v>1.4</v>
      </c>
    </row>
    <row r="95" spans="1:2" x14ac:dyDescent="0.25">
      <c r="A95" s="13">
        <v>39708</v>
      </c>
      <c r="B95" s="12">
        <v>5</v>
      </c>
    </row>
    <row r="96" spans="1:2" x14ac:dyDescent="0.25">
      <c r="A96" s="13">
        <v>39709</v>
      </c>
      <c r="B96" s="12">
        <v>6.8</v>
      </c>
    </row>
    <row r="97" spans="1:2" x14ac:dyDescent="0.25">
      <c r="A97" s="13">
        <v>39710</v>
      </c>
      <c r="B97" s="12">
        <v>1.8</v>
      </c>
    </row>
    <row r="98" spans="1:2" x14ac:dyDescent="0.25">
      <c r="A98" s="13">
        <v>39711</v>
      </c>
      <c r="B98" s="12">
        <v>3.6</v>
      </c>
    </row>
    <row r="99" spans="1:2" x14ac:dyDescent="0.25">
      <c r="A99" s="13">
        <v>39712</v>
      </c>
      <c r="B99" s="12">
        <v>6.4</v>
      </c>
    </row>
    <row r="100" spans="1:2" x14ac:dyDescent="0.25">
      <c r="A100" s="13">
        <v>39713</v>
      </c>
      <c r="B100" s="12">
        <v>-1.1000000000000001</v>
      </c>
    </row>
    <row r="101" spans="1:2" x14ac:dyDescent="0.25">
      <c r="A101" s="13">
        <v>39714</v>
      </c>
      <c r="B101" s="12">
        <v>1.7</v>
      </c>
    </row>
    <row r="102" spans="1:2" x14ac:dyDescent="0.25">
      <c r="A102" s="13">
        <v>39715</v>
      </c>
      <c r="B102" s="12">
        <v>-3.5</v>
      </c>
    </row>
    <row r="103" spans="1:2" x14ac:dyDescent="0.25">
      <c r="A103" s="13">
        <v>39716</v>
      </c>
      <c r="B103" s="12">
        <v>1.3</v>
      </c>
    </row>
    <row r="104" spans="1:2" x14ac:dyDescent="0.25">
      <c r="A104" s="13">
        <v>39717</v>
      </c>
      <c r="B104" s="12">
        <v>-3.1</v>
      </c>
    </row>
    <row r="105" spans="1:2" x14ac:dyDescent="0.25">
      <c r="A105" s="13">
        <v>39718</v>
      </c>
      <c r="B105" s="12">
        <v>6.5</v>
      </c>
    </row>
    <row r="106" spans="1:2" x14ac:dyDescent="0.25">
      <c r="A106" s="13">
        <v>39719</v>
      </c>
      <c r="B106" s="12">
        <v>7.6</v>
      </c>
    </row>
    <row r="107" spans="1:2" x14ac:dyDescent="0.25">
      <c r="A107" s="13">
        <v>39720</v>
      </c>
      <c r="B107" s="12">
        <v>0.1</v>
      </c>
    </row>
    <row r="108" spans="1:2" x14ac:dyDescent="0.25">
      <c r="A108" s="13">
        <v>39721</v>
      </c>
      <c r="B108" s="12">
        <v>7.1</v>
      </c>
    </row>
    <row r="109" spans="1:2" x14ac:dyDescent="0.25">
      <c r="A109" s="13">
        <v>39722</v>
      </c>
      <c r="B109" s="12">
        <v>2.6</v>
      </c>
    </row>
    <row r="110" spans="1:2" x14ac:dyDescent="0.25">
      <c r="A110" s="13">
        <v>39723</v>
      </c>
      <c r="B110" s="12">
        <v>-2.1</v>
      </c>
    </row>
    <row r="111" spans="1:2" x14ac:dyDescent="0.25">
      <c r="A111" s="13">
        <v>39724</v>
      </c>
      <c r="B111" s="12">
        <v>1.3</v>
      </c>
    </row>
    <row r="112" spans="1:2" x14ac:dyDescent="0.25">
      <c r="A112" s="13">
        <v>39725</v>
      </c>
      <c r="B112" s="12">
        <v>0.9</v>
      </c>
    </row>
    <row r="113" spans="1:2" x14ac:dyDescent="0.25">
      <c r="A113" s="13">
        <v>39726</v>
      </c>
      <c r="B113" s="12">
        <v>3.5</v>
      </c>
    </row>
    <row r="114" spans="1:2" x14ac:dyDescent="0.25">
      <c r="A114" s="13">
        <v>39727</v>
      </c>
      <c r="B114" s="12">
        <v>4.0999999999999996</v>
      </c>
    </row>
    <row r="115" spans="1:2" x14ac:dyDescent="0.25">
      <c r="A115" s="13">
        <v>39728</v>
      </c>
      <c r="B115" s="12">
        <v>1.9</v>
      </c>
    </row>
    <row r="116" spans="1:2" x14ac:dyDescent="0.25">
      <c r="A116" s="13">
        <v>39729</v>
      </c>
      <c r="B116" s="12">
        <v>-1</v>
      </c>
    </row>
    <row r="117" spans="1:2" x14ac:dyDescent="0.25">
      <c r="A117" s="13">
        <v>39730</v>
      </c>
      <c r="B117" s="12">
        <v>1.2</v>
      </c>
    </row>
    <row r="118" spans="1:2" x14ac:dyDescent="0.25">
      <c r="A118" s="13">
        <v>39731</v>
      </c>
      <c r="B118" s="12">
        <v>-3</v>
      </c>
    </row>
    <row r="119" spans="1:2" x14ac:dyDescent="0.25">
      <c r="A119" s="13">
        <v>39732</v>
      </c>
      <c r="B119" s="12">
        <v>1.2</v>
      </c>
    </row>
    <row r="120" spans="1:2" x14ac:dyDescent="0.25">
      <c r="A120" s="13">
        <v>39733</v>
      </c>
      <c r="B120" s="12">
        <v>4.3</v>
      </c>
    </row>
    <row r="121" spans="1:2" x14ac:dyDescent="0.25">
      <c r="A121" s="13">
        <v>39734</v>
      </c>
      <c r="B121" s="12">
        <v>-0.2</v>
      </c>
    </row>
    <row r="122" spans="1:2" x14ac:dyDescent="0.25">
      <c r="A122" s="13">
        <v>39735</v>
      </c>
      <c r="B122" s="12">
        <v>8</v>
      </c>
    </row>
    <row r="123" spans="1:2" x14ac:dyDescent="0.25">
      <c r="A123" s="13">
        <v>39736</v>
      </c>
      <c r="B123" s="12">
        <v>1.4</v>
      </c>
    </row>
    <row r="124" spans="1:2" x14ac:dyDescent="0.25">
      <c r="A124" s="13">
        <v>39737</v>
      </c>
      <c r="B124" s="12">
        <v>2.7</v>
      </c>
    </row>
    <row r="125" spans="1:2" x14ac:dyDescent="0.25">
      <c r="A125" s="13">
        <v>39738</v>
      </c>
      <c r="B125" s="12">
        <v>2.9</v>
      </c>
    </row>
    <row r="126" spans="1:2" x14ac:dyDescent="0.25">
      <c r="A126" s="13">
        <v>39739</v>
      </c>
      <c r="B126" s="12">
        <v>11.5</v>
      </c>
    </row>
    <row r="127" spans="1:2" x14ac:dyDescent="0.25">
      <c r="A127" s="13">
        <v>39740</v>
      </c>
      <c r="B127" s="12">
        <v>12.1</v>
      </c>
    </row>
    <row r="128" spans="1:2" x14ac:dyDescent="0.25">
      <c r="A128" s="13">
        <v>39741</v>
      </c>
      <c r="B128" s="12">
        <v>3.6</v>
      </c>
    </row>
    <row r="129" spans="1:2" x14ac:dyDescent="0.25">
      <c r="A129" s="13">
        <v>39742</v>
      </c>
      <c r="B129" s="12">
        <v>3.2</v>
      </c>
    </row>
    <row r="130" spans="1:2" x14ac:dyDescent="0.25">
      <c r="A130" s="13">
        <v>39743</v>
      </c>
      <c r="B130" s="12">
        <v>9.8000000000000007</v>
      </c>
    </row>
    <row r="131" spans="1:2" x14ac:dyDescent="0.25">
      <c r="A131" s="13">
        <v>39744</v>
      </c>
      <c r="B131" s="12">
        <v>7.5</v>
      </c>
    </row>
    <row r="132" spans="1:2" x14ac:dyDescent="0.25">
      <c r="A132" s="13">
        <v>39745</v>
      </c>
      <c r="B132" s="12">
        <v>-2</v>
      </c>
    </row>
    <row r="133" spans="1:2" x14ac:dyDescent="0.25">
      <c r="A133" s="13">
        <v>39746</v>
      </c>
      <c r="B133" s="12">
        <v>9.4</v>
      </c>
    </row>
    <row r="134" spans="1:2" x14ac:dyDescent="0.25">
      <c r="A134" s="13">
        <v>39747</v>
      </c>
      <c r="B134" s="12">
        <v>-1.1000000000000001</v>
      </c>
    </row>
    <row r="135" spans="1:2" x14ac:dyDescent="0.25">
      <c r="A135" s="13">
        <v>39748</v>
      </c>
      <c r="B135" s="12">
        <v>3.9</v>
      </c>
    </row>
    <row r="136" spans="1:2" x14ac:dyDescent="0.25">
      <c r="A136" s="13">
        <v>39749</v>
      </c>
      <c r="B136" s="12">
        <v>-1</v>
      </c>
    </row>
    <row r="137" spans="1:2" x14ac:dyDescent="0.25">
      <c r="A137" s="13">
        <v>39750</v>
      </c>
      <c r="B137" s="12">
        <v>-2.8</v>
      </c>
    </row>
    <row r="138" spans="1:2" x14ac:dyDescent="0.25">
      <c r="A138" s="13">
        <v>39751</v>
      </c>
      <c r="B138" s="12">
        <v>7.1</v>
      </c>
    </row>
    <row r="139" spans="1:2" x14ac:dyDescent="0.25">
      <c r="A139" s="13">
        <v>39752</v>
      </c>
      <c r="B139" s="12">
        <v>5.7</v>
      </c>
    </row>
    <row r="140" spans="1:2" x14ac:dyDescent="0.25">
      <c r="A140" s="13">
        <v>39753</v>
      </c>
      <c r="B140" s="12">
        <v>9.3000000000000007</v>
      </c>
    </row>
    <row r="141" spans="1:2" x14ac:dyDescent="0.25">
      <c r="A141" s="13">
        <v>39754</v>
      </c>
      <c r="B141" s="12">
        <v>7.3</v>
      </c>
    </row>
    <row r="142" spans="1:2" x14ac:dyDescent="0.25">
      <c r="A142" s="13">
        <v>39755</v>
      </c>
      <c r="B142" s="12">
        <v>0.1</v>
      </c>
    </row>
    <row r="143" spans="1:2" x14ac:dyDescent="0.25">
      <c r="A143" s="13">
        <v>39756</v>
      </c>
      <c r="B143" s="12">
        <v>9.5</v>
      </c>
    </row>
    <row r="144" spans="1:2" x14ac:dyDescent="0.25">
      <c r="A144" s="13">
        <v>39757</v>
      </c>
      <c r="B144" s="12">
        <v>-0.1</v>
      </c>
    </row>
    <row r="145" spans="1:2" x14ac:dyDescent="0.25">
      <c r="A145" s="13">
        <v>39758</v>
      </c>
      <c r="B145" s="12">
        <v>1.4</v>
      </c>
    </row>
    <row r="146" spans="1:2" x14ac:dyDescent="0.25">
      <c r="A146" s="13">
        <v>39759</v>
      </c>
      <c r="B146" s="12">
        <v>11.2</v>
      </c>
    </row>
    <row r="147" spans="1:2" x14ac:dyDescent="0.25">
      <c r="A147" s="13">
        <v>39760</v>
      </c>
      <c r="B147" s="12">
        <v>1.9</v>
      </c>
    </row>
    <row r="148" spans="1:2" x14ac:dyDescent="0.25">
      <c r="A148" s="13">
        <v>39761</v>
      </c>
      <c r="B148" s="12">
        <v>1.1000000000000001</v>
      </c>
    </row>
    <row r="149" spans="1:2" x14ac:dyDescent="0.25">
      <c r="A149" s="13">
        <v>39762</v>
      </c>
      <c r="B149" s="12">
        <v>0.4</v>
      </c>
    </row>
    <row r="150" spans="1:2" x14ac:dyDescent="0.25">
      <c r="A150" s="13">
        <v>39763</v>
      </c>
      <c r="B150" s="12">
        <v>-1.6</v>
      </c>
    </row>
    <row r="151" spans="1:2" x14ac:dyDescent="0.25">
      <c r="A151" s="13">
        <v>39764</v>
      </c>
      <c r="B151" s="12">
        <v>4.9000000000000004</v>
      </c>
    </row>
    <row r="152" spans="1:2" x14ac:dyDescent="0.25">
      <c r="A152" s="13">
        <v>39765</v>
      </c>
      <c r="B152" s="12">
        <v>3</v>
      </c>
    </row>
    <row r="153" spans="1:2" x14ac:dyDescent="0.25">
      <c r="A153" s="13">
        <v>39766</v>
      </c>
      <c r="B153" s="12">
        <v>4.4000000000000004</v>
      </c>
    </row>
    <row r="154" spans="1:2" x14ac:dyDescent="0.25">
      <c r="A154" s="13">
        <v>39767</v>
      </c>
      <c r="B154" s="12">
        <v>8.3000000000000007</v>
      </c>
    </row>
    <row r="155" spans="1:2" x14ac:dyDescent="0.25">
      <c r="A155" s="13">
        <v>39768</v>
      </c>
      <c r="B155" s="12">
        <v>1.4</v>
      </c>
    </row>
    <row r="156" spans="1:2" x14ac:dyDescent="0.25">
      <c r="A156" s="13">
        <v>39769</v>
      </c>
      <c r="B156" s="12">
        <v>-0.5</v>
      </c>
    </row>
    <row r="157" spans="1:2" x14ac:dyDescent="0.25">
      <c r="A157" s="13">
        <v>39770</v>
      </c>
      <c r="B157" s="12">
        <v>0.1</v>
      </c>
    </row>
    <row r="158" spans="1:2" x14ac:dyDescent="0.25">
      <c r="A158" s="13">
        <v>39771</v>
      </c>
      <c r="B158" s="12">
        <v>-1.1000000000000001</v>
      </c>
    </row>
    <row r="159" spans="1:2" x14ac:dyDescent="0.25">
      <c r="A159" s="13">
        <v>39772</v>
      </c>
      <c r="B159" s="12">
        <v>0.2</v>
      </c>
    </row>
    <row r="160" spans="1:2" x14ac:dyDescent="0.25">
      <c r="A160" s="13">
        <v>39773</v>
      </c>
      <c r="B160" s="12">
        <v>-1.5</v>
      </c>
    </row>
    <row r="161" spans="1:2" x14ac:dyDescent="0.25">
      <c r="A161" s="13">
        <v>39774</v>
      </c>
      <c r="B161" s="12">
        <v>-0.4</v>
      </c>
    </row>
    <row r="162" spans="1:2" x14ac:dyDescent="0.25">
      <c r="A162" s="13">
        <v>39775</v>
      </c>
      <c r="B162" s="12">
        <v>8.6999999999999993</v>
      </c>
    </row>
    <row r="163" spans="1:2" x14ac:dyDescent="0.25">
      <c r="A163" s="13">
        <v>39776</v>
      </c>
      <c r="B163" s="12">
        <v>5.8</v>
      </c>
    </row>
    <row r="164" spans="1:2" x14ac:dyDescent="0.25">
      <c r="A164" s="13">
        <v>39777</v>
      </c>
      <c r="B164" s="12">
        <v>6.6</v>
      </c>
    </row>
    <row r="165" spans="1:2" x14ac:dyDescent="0.25">
      <c r="A165" s="13">
        <v>39778</v>
      </c>
      <c r="B165" s="12">
        <v>9.5</v>
      </c>
    </row>
    <row r="166" spans="1:2" x14ac:dyDescent="0.25">
      <c r="A166" s="13">
        <v>39779</v>
      </c>
      <c r="B166" s="12">
        <v>0.1</v>
      </c>
    </row>
    <row r="167" spans="1:2" x14ac:dyDescent="0.25">
      <c r="A167" s="13">
        <v>39780</v>
      </c>
      <c r="B167" s="12">
        <v>9.3000000000000007</v>
      </c>
    </row>
    <row r="168" spans="1:2" x14ac:dyDescent="0.25">
      <c r="A168" s="13">
        <v>39781</v>
      </c>
      <c r="B168" s="12">
        <v>6.8</v>
      </c>
    </row>
    <row r="169" spans="1:2" x14ac:dyDescent="0.25">
      <c r="A169" s="13">
        <v>39782</v>
      </c>
      <c r="B169" s="12">
        <v>14.9</v>
      </c>
    </row>
    <row r="170" spans="1:2" x14ac:dyDescent="0.25">
      <c r="A170" s="13">
        <v>39783</v>
      </c>
      <c r="B170" s="12">
        <v>16.5</v>
      </c>
    </row>
    <row r="171" spans="1:2" x14ac:dyDescent="0.25">
      <c r="A171" s="13">
        <v>39784</v>
      </c>
      <c r="B171" s="12">
        <v>15.4</v>
      </c>
    </row>
    <row r="172" spans="1:2" x14ac:dyDescent="0.25">
      <c r="A172" s="13">
        <v>39785</v>
      </c>
      <c r="B172" s="12">
        <v>17.2</v>
      </c>
    </row>
    <row r="173" spans="1:2" x14ac:dyDescent="0.25">
      <c r="A173" s="13">
        <v>39786</v>
      </c>
      <c r="B173" s="12">
        <v>12.1</v>
      </c>
    </row>
    <row r="174" spans="1:2" x14ac:dyDescent="0.25">
      <c r="A174" s="13">
        <v>39787</v>
      </c>
      <c r="B174" s="12">
        <v>4.4000000000000004</v>
      </c>
    </row>
    <row r="175" spans="1:2" x14ac:dyDescent="0.25">
      <c r="A175" s="13">
        <v>39788</v>
      </c>
      <c r="B175" s="12">
        <v>2.2000000000000002</v>
      </c>
    </row>
    <row r="176" spans="1:2" x14ac:dyDescent="0.25">
      <c r="A176" s="13">
        <v>39789</v>
      </c>
      <c r="B176" s="12">
        <v>0.3</v>
      </c>
    </row>
    <row r="177" spans="1:2" x14ac:dyDescent="0.25">
      <c r="A177" s="13">
        <v>39790</v>
      </c>
      <c r="B177" s="12">
        <v>4.5</v>
      </c>
    </row>
    <row r="178" spans="1:2" x14ac:dyDescent="0.25">
      <c r="A178" s="13">
        <v>39791</v>
      </c>
      <c r="B178" s="12">
        <v>4</v>
      </c>
    </row>
    <row r="179" spans="1:2" x14ac:dyDescent="0.25">
      <c r="A179" s="13">
        <v>39792</v>
      </c>
      <c r="B179" s="12">
        <v>3.3</v>
      </c>
    </row>
    <row r="180" spans="1:2" x14ac:dyDescent="0.25">
      <c r="A180" s="13">
        <v>39793</v>
      </c>
      <c r="B180" s="12">
        <v>5.5</v>
      </c>
    </row>
    <row r="181" spans="1:2" x14ac:dyDescent="0.25">
      <c r="A181" s="13">
        <v>39794</v>
      </c>
      <c r="B181" s="12">
        <v>8.1</v>
      </c>
    </row>
    <row r="182" spans="1:2" x14ac:dyDescent="0.25">
      <c r="A182" s="13">
        <v>39795</v>
      </c>
      <c r="B182" s="12">
        <v>3.9</v>
      </c>
    </row>
    <row r="183" spans="1:2" x14ac:dyDescent="0.25">
      <c r="A183" s="13">
        <v>39796</v>
      </c>
      <c r="B183" s="12">
        <v>3.7</v>
      </c>
    </row>
    <row r="184" spans="1:2" x14ac:dyDescent="0.25">
      <c r="A184" s="13">
        <v>39797</v>
      </c>
      <c r="B184" s="12">
        <v>3.8</v>
      </c>
    </row>
    <row r="185" spans="1:2" x14ac:dyDescent="0.25">
      <c r="A185" s="13">
        <v>39798</v>
      </c>
      <c r="B185" s="12">
        <v>7.3</v>
      </c>
    </row>
    <row r="186" spans="1:2" x14ac:dyDescent="0.25">
      <c r="A186" s="13">
        <v>39799</v>
      </c>
      <c r="B186" s="12">
        <v>3.9</v>
      </c>
    </row>
    <row r="187" spans="1:2" x14ac:dyDescent="0.25">
      <c r="A187" s="13">
        <v>39800</v>
      </c>
      <c r="B187" s="12">
        <v>7</v>
      </c>
    </row>
    <row r="188" spans="1:2" x14ac:dyDescent="0.25">
      <c r="A188" s="13">
        <v>39801</v>
      </c>
      <c r="B188" s="12">
        <v>2.7</v>
      </c>
    </row>
    <row r="189" spans="1:2" x14ac:dyDescent="0.25">
      <c r="A189" s="13">
        <v>39802</v>
      </c>
      <c r="B189" s="12">
        <v>7.1</v>
      </c>
    </row>
    <row r="190" spans="1:2" x14ac:dyDescent="0.25">
      <c r="A190" s="13">
        <v>39803</v>
      </c>
      <c r="B190" s="12">
        <v>11.5</v>
      </c>
    </row>
    <row r="191" spans="1:2" x14ac:dyDescent="0.25">
      <c r="A191" s="13">
        <v>39804</v>
      </c>
      <c r="B191" s="12">
        <v>-0.8</v>
      </c>
    </row>
    <row r="192" spans="1:2" x14ac:dyDescent="0.25">
      <c r="A192" s="13">
        <v>39805</v>
      </c>
      <c r="B192" s="12">
        <v>13.5</v>
      </c>
    </row>
    <row r="193" spans="1:2" x14ac:dyDescent="0.25">
      <c r="A193" s="13">
        <v>39806</v>
      </c>
      <c r="B193" s="12">
        <v>12</v>
      </c>
    </row>
    <row r="194" spans="1:2" x14ac:dyDescent="0.25">
      <c r="A194" s="13">
        <v>39807</v>
      </c>
      <c r="B194" s="12">
        <v>11.2</v>
      </c>
    </row>
    <row r="195" spans="1:2" x14ac:dyDescent="0.25">
      <c r="A195" s="13">
        <v>39808</v>
      </c>
      <c r="B195" s="12">
        <v>15.3</v>
      </c>
    </row>
    <row r="196" spans="1:2" x14ac:dyDescent="0.25">
      <c r="A196" s="13">
        <v>39809</v>
      </c>
      <c r="B196" s="12">
        <v>15.9</v>
      </c>
    </row>
    <row r="197" spans="1:2" x14ac:dyDescent="0.25">
      <c r="A197" s="13">
        <v>39810</v>
      </c>
      <c r="B197" s="12">
        <v>14.5</v>
      </c>
    </row>
    <row r="198" spans="1:2" x14ac:dyDescent="0.25">
      <c r="A198" s="13">
        <v>39811</v>
      </c>
      <c r="B198" s="12">
        <v>20</v>
      </c>
    </row>
    <row r="199" spans="1:2" x14ac:dyDescent="0.25">
      <c r="A199" s="13">
        <v>39812</v>
      </c>
      <c r="B199" s="12">
        <v>16.600000000000001</v>
      </c>
    </row>
    <row r="200" spans="1:2" x14ac:dyDescent="0.25">
      <c r="A200" s="13">
        <v>39813</v>
      </c>
      <c r="B200" s="12">
        <v>8.6</v>
      </c>
    </row>
    <row r="201" spans="1:2" x14ac:dyDescent="0.25">
      <c r="A201" s="13">
        <v>39814</v>
      </c>
      <c r="B201" s="12">
        <v>4.5999999999999996</v>
      </c>
    </row>
    <row r="202" spans="1:2" x14ac:dyDescent="0.25">
      <c r="A202" s="13">
        <v>39815</v>
      </c>
      <c r="B202" s="12">
        <v>8</v>
      </c>
    </row>
    <row r="203" spans="1:2" x14ac:dyDescent="0.25">
      <c r="A203" s="13">
        <v>39816</v>
      </c>
      <c r="B203" s="12">
        <v>8.9</v>
      </c>
    </row>
    <row r="204" spans="1:2" x14ac:dyDescent="0.25">
      <c r="A204" s="13">
        <v>39817</v>
      </c>
      <c r="B204" s="12">
        <v>-0.7</v>
      </c>
    </row>
    <row r="205" spans="1:2" x14ac:dyDescent="0.25">
      <c r="A205" s="13">
        <v>39818</v>
      </c>
      <c r="B205" s="12">
        <v>8.8000000000000007</v>
      </c>
    </row>
    <row r="206" spans="1:2" x14ac:dyDescent="0.25">
      <c r="A206" s="13">
        <v>39819</v>
      </c>
      <c r="B206" s="12">
        <v>2</v>
      </c>
    </row>
    <row r="207" spans="1:2" x14ac:dyDescent="0.25">
      <c r="A207" s="13">
        <v>39820</v>
      </c>
      <c r="B207" s="12">
        <v>4.2</v>
      </c>
    </row>
    <row r="208" spans="1:2" x14ac:dyDescent="0.25">
      <c r="A208" s="13">
        <v>39821</v>
      </c>
      <c r="B208" s="12">
        <v>0.8</v>
      </c>
    </row>
    <row r="209" spans="1:2" x14ac:dyDescent="0.25">
      <c r="A209" s="13">
        <v>39822</v>
      </c>
      <c r="B209" s="12">
        <v>7.1</v>
      </c>
    </row>
    <row r="210" spans="1:2" x14ac:dyDescent="0.25">
      <c r="A210" s="13">
        <v>39823</v>
      </c>
      <c r="B210" s="12">
        <v>-2.2000000000000002</v>
      </c>
    </row>
    <row r="211" spans="1:2" x14ac:dyDescent="0.25">
      <c r="A211" s="13">
        <v>39824</v>
      </c>
      <c r="B211" s="12">
        <v>-2.7</v>
      </c>
    </row>
    <row r="212" spans="1:2" x14ac:dyDescent="0.25">
      <c r="A212" s="13">
        <v>39825</v>
      </c>
      <c r="B212" s="12">
        <v>2.5</v>
      </c>
    </row>
    <row r="213" spans="1:2" x14ac:dyDescent="0.25">
      <c r="A213" s="13">
        <v>39826</v>
      </c>
      <c r="B213" s="12">
        <v>4.3</v>
      </c>
    </row>
    <row r="214" spans="1:2" x14ac:dyDescent="0.25">
      <c r="A214" s="13">
        <v>39827</v>
      </c>
      <c r="B214" s="12">
        <v>7.5</v>
      </c>
    </row>
    <row r="215" spans="1:2" x14ac:dyDescent="0.25">
      <c r="A215" s="13">
        <v>39828</v>
      </c>
      <c r="B215" s="12">
        <v>8.6999999999999993</v>
      </c>
    </row>
    <row r="216" spans="1:2" x14ac:dyDescent="0.25">
      <c r="A216" s="13">
        <v>39829</v>
      </c>
      <c r="B216" s="12">
        <v>6.2</v>
      </c>
    </row>
    <row r="217" spans="1:2" x14ac:dyDescent="0.25">
      <c r="A217" s="13">
        <v>39830</v>
      </c>
      <c r="B217" s="12">
        <v>-1.6</v>
      </c>
    </row>
    <row r="218" spans="1:2" x14ac:dyDescent="0.25">
      <c r="A218" s="13">
        <v>39831</v>
      </c>
      <c r="B218" s="12">
        <v>5.6</v>
      </c>
    </row>
    <row r="219" spans="1:2" x14ac:dyDescent="0.25">
      <c r="A219" s="13">
        <v>39832</v>
      </c>
      <c r="B219" s="12">
        <v>-2.4</v>
      </c>
    </row>
    <row r="220" spans="1:2" x14ac:dyDescent="0.25">
      <c r="A220" s="13">
        <v>39833</v>
      </c>
      <c r="B220" s="12">
        <v>-1.5</v>
      </c>
    </row>
    <row r="221" spans="1:2" x14ac:dyDescent="0.25">
      <c r="A221" s="13">
        <v>39834</v>
      </c>
      <c r="B221" s="12">
        <v>-0.1</v>
      </c>
    </row>
    <row r="222" spans="1:2" x14ac:dyDescent="0.25">
      <c r="A222" s="13">
        <v>39835</v>
      </c>
      <c r="B222" s="12">
        <v>5.4</v>
      </c>
    </row>
    <row r="223" spans="1:2" x14ac:dyDescent="0.25">
      <c r="A223" s="13">
        <v>39836</v>
      </c>
      <c r="B223" s="12">
        <v>-0.3</v>
      </c>
    </row>
    <row r="224" spans="1:2" x14ac:dyDescent="0.25">
      <c r="A224" s="13">
        <v>39837</v>
      </c>
      <c r="B224" s="12">
        <v>2.2000000000000002</v>
      </c>
    </row>
    <row r="225" spans="1:2" x14ac:dyDescent="0.25">
      <c r="A225" s="13">
        <v>39838</v>
      </c>
      <c r="B225" s="12">
        <v>0.1</v>
      </c>
    </row>
    <row r="226" spans="1:2" x14ac:dyDescent="0.25">
      <c r="A226" s="13">
        <v>39839</v>
      </c>
      <c r="B226" s="12">
        <v>-2.1</v>
      </c>
    </row>
    <row r="227" spans="1:2" x14ac:dyDescent="0.25">
      <c r="A227" s="13">
        <v>39840</v>
      </c>
      <c r="B227" s="12">
        <v>5.6</v>
      </c>
    </row>
    <row r="228" spans="1:2" x14ac:dyDescent="0.25">
      <c r="A228" s="13">
        <v>39841</v>
      </c>
      <c r="B228" s="12">
        <v>-1.2</v>
      </c>
    </row>
    <row r="229" spans="1:2" x14ac:dyDescent="0.25">
      <c r="A229" s="13">
        <v>39842</v>
      </c>
      <c r="B229" s="12">
        <v>0.9</v>
      </c>
    </row>
    <row r="230" spans="1:2" x14ac:dyDescent="0.25">
      <c r="A230" s="13">
        <v>39843</v>
      </c>
      <c r="B230" s="12">
        <v>0</v>
      </c>
    </row>
    <row r="231" spans="1:2" x14ac:dyDescent="0.25">
      <c r="A231" s="13">
        <v>39844</v>
      </c>
      <c r="B231" s="12">
        <v>0.7</v>
      </c>
    </row>
    <row r="232" spans="1:2" x14ac:dyDescent="0.25">
      <c r="A232" s="13">
        <v>39845</v>
      </c>
      <c r="B232" s="12">
        <v>2</v>
      </c>
    </row>
    <row r="233" spans="1:2" x14ac:dyDescent="0.25">
      <c r="A233" s="13">
        <v>39846</v>
      </c>
      <c r="B233" s="12">
        <v>-1.1000000000000001</v>
      </c>
    </row>
    <row r="234" spans="1:2" x14ac:dyDescent="0.25">
      <c r="A234" s="13">
        <v>39847</v>
      </c>
      <c r="B234" s="12">
        <v>3.4</v>
      </c>
    </row>
    <row r="235" spans="1:2" x14ac:dyDescent="0.25">
      <c r="A235" s="13">
        <v>39848</v>
      </c>
      <c r="B235" s="12">
        <v>1</v>
      </c>
    </row>
    <row r="236" spans="1:2" x14ac:dyDescent="0.25">
      <c r="A236" s="13">
        <v>39849</v>
      </c>
      <c r="B236" s="12">
        <v>1.8</v>
      </c>
    </row>
    <row r="237" spans="1:2" x14ac:dyDescent="0.25">
      <c r="A237" s="13">
        <v>39850</v>
      </c>
      <c r="B237" s="12">
        <v>5.9</v>
      </c>
    </row>
    <row r="238" spans="1:2" x14ac:dyDescent="0.25">
      <c r="A238" s="13">
        <v>39851</v>
      </c>
      <c r="B238" s="12">
        <v>0.4</v>
      </c>
    </row>
    <row r="239" spans="1:2" x14ac:dyDescent="0.25">
      <c r="A239" s="13">
        <v>39852</v>
      </c>
      <c r="B239" s="12">
        <v>7.9</v>
      </c>
    </row>
    <row r="240" spans="1:2" x14ac:dyDescent="0.25">
      <c r="A240" s="13">
        <v>39853</v>
      </c>
      <c r="B240" s="12">
        <v>4.3</v>
      </c>
    </row>
    <row r="241" spans="1:2" x14ac:dyDescent="0.25">
      <c r="A241" s="13">
        <v>39854</v>
      </c>
      <c r="B241" s="12">
        <v>3.4</v>
      </c>
    </row>
    <row r="242" spans="1:2" x14ac:dyDescent="0.25">
      <c r="A242" s="13">
        <v>39855</v>
      </c>
      <c r="B242" s="12">
        <v>2.9</v>
      </c>
    </row>
    <row r="243" spans="1:2" x14ac:dyDescent="0.25">
      <c r="A243" s="13">
        <v>39856</v>
      </c>
      <c r="B243" s="12">
        <v>4.3</v>
      </c>
    </row>
    <row r="244" spans="1:2" x14ac:dyDescent="0.25">
      <c r="A244" s="13">
        <v>39857</v>
      </c>
      <c r="B244" s="12">
        <v>2.2000000000000002</v>
      </c>
    </row>
    <row r="245" spans="1:2" x14ac:dyDescent="0.25">
      <c r="A245" s="13">
        <v>39858</v>
      </c>
      <c r="B245" s="12">
        <v>2.8</v>
      </c>
    </row>
    <row r="246" spans="1:2" x14ac:dyDescent="0.25">
      <c r="A246" s="13">
        <v>39859</v>
      </c>
      <c r="B246" s="12">
        <v>4.5999999999999996</v>
      </c>
    </row>
    <row r="247" spans="1:2" x14ac:dyDescent="0.25">
      <c r="A247" s="13">
        <v>39860</v>
      </c>
      <c r="B247" s="12">
        <v>1.8</v>
      </c>
    </row>
    <row r="248" spans="1:2" x14ac:dyDescent="0.25">
      <c r="A248" s="13">
        <v>39861</v>
      </c>
      <c r="B248" s="12">
        <v>7</v>
      </c>
    </row>
    <row r="249" spans="1:2" x14ac:dyDescent="0.25">
      <c r="A249" s="13">
        <v>39862</v>
      </c>
      <c r="B249" s="12">
        <v>6.7</v>
      </c>
    </row>
    <row r="250" spans="1:2" x14ac:dyDescent="0.25">
      <c r="A250" s="13">
        <v>39863</v>
      </c>
      <c r="B250" s="12">
        <v>6.7</v>
      </c>
    </row>
    <row r="251" spans="1:2" x14ac:dyDescent="0.25">
      <c r="A251" s="13">
        <v>39864</v>
      </c>
      <c r="B251" s="12">
        <v>2.4</v>
      </c>
    </row>
    <row r="252" spans="1:2" x14ac:dyDescent="0.25">
      <c r="A252" s="13">
        <v>39865</v>
      </c>
      <c r="B252" s="12">
        <v>4</v>
      </c>
    </row>
    <row r="253" spans="1:2" x14ac:dyDescent="0.25">
      <c r="A253" s="13">
        <v>39866</v>
      </c>
      <c r="B253" s="12">
        <v>-1.2</v>
      </c>
    </row>
    <row r="254" spans="1:2" x14ac:dyDescent="0.25">
      <c r="A254" s="13">
        <v>39867</v>
      </c>
      <c r="B254" s="12">
        <v>3.1</v>
      </c>
    </row>
    <row r="255" spans="1:2" x14ac:dyDescent="0.25">
      <c r="A255" s="13">
        <v>39868</v>
      </c>
      <c r="B255" s="12">
        <v>5.0999999999999996</v>
      </c>
    </row>
    <row r="256" spans="1:2" x14ac:dyDescent="0.25">
      <c r="A256" s="13">
        <v>39869</v>
      </c>
      <c r="B256" s="12">
        <v>-1.5</v>
      </c>
    </row>
    <row r="257" spans="1:2" x14ac:dyDescent="0.25">
      <c r="A257" s="13">
        <v>39870</v>
      </c>
      <c r="B257" s="12">
        <v>5.8</v>
      </c>
    </row>
    <row r="258" spans="1:2" x14ac:dyDescent="0.25">
      <c r="A258" s="13">
        <v>39871</v>
      </c>
      <c r="B258" s="12">
        <v>-3.4</v>
      </c>
    </row>
    <row r="259" spans="1:2" x14ac:dyDescent="0.25">
      <c r="A259" s="13">
        <v>39872</v>
      </c>
      <c r="B259" s="12">
        <v>-2.9</v>
      </c>
    </row>
    <row r="260" spans="1:2" x14ac:dyDescent="0.25">
      <c r="A260" s="13">
        <v>39873</v>
      </c>
      <c r="B260" s="12">
        <v>9.9</v>
      </c>
    </row>
    <row r="261" spans="1:2" x14ac:dyDescent="0.25">
      <c r="A261" s="13">
        <v>39874</v>
      </c>
      <c r="B261" s="12">
        <v>12.4</v>
      </c>
    </row>
    <row r="262" spans="1:2" x14ac:dyDescent="0.25">
      <c r="A262" s="13">
        <v>39875</v>
      </c>
      <c r="B262" s="12">
        <v>4.2</v>
      </c>
    </row>
    <row r="263" spans="1:2" x14ac:dyDescent="0.25">
      <c r="A263" s="13">
        <v>39876</v>
      </c>
      <c r="B263" s="12">
        <v>7.1</v>
      </c>
    </row>
    <row r="264" spans="1:2" x14ac:dyDescent="0.25">
      <c r="A264" s="13">
        <v>39877</v>
      </c>
      <c r="B264" s="12">
        <v>7</v>
      </c>
    </row>
    <row r="265" spans="1:2" x14ac:dyDescent="0.25">
      <c r="A265" s="13">
        <v>39878</v>
      </c>
      <c r="B265" s="12">
        <v>1.3</v>
      </c>
    </row>
    <row r="266" spans="1:2" x14ac:dyDescent="0.25">
      <c r="A266" s="13">
        <v>39879</v>
      </c>
      <c r="B266" s="12">
        <v>5.6</v>
      </c>
    </row>
    <row r="267" spans="1:2" x14ac:dyDescent="0.25">
      <c r="A267" s="13">
        <v>39880</v>
      </c>
      <c r="B267" s="12">
        <v>2.4</v>
      </c>
    </row>
    <row r="268" spans="1:2" x14ac:dyDescent="0.25">
      <c r="A268" s="13">
        <v>39881</v>
      </c>
      <c r="B268" s="12">
        <v>-0.5</v>
      </c>
    </row>
    <row r="269" spans="1:2" x14ac:dyDescent="0.25">
      <c r="A269" s="13">
        <v>39882</v>
      </c>
      <c r="B269" s="12">
        <v>5.5</v>
      </c>
    </row>
    <row r="270" spans="1:2" x14ac:dyDescent="0.25">
      <c r="A270" s="13">
        <v>39883</v>
      </c>
      <c r="B270" s="12">
        <v>4.2</v>
      </c>
    </row>
    <row r="271" spans="1:2" x14ac:dyDescent="0.25">
      <c r="A271" s="13">
        <v>39884</v>
      </c>
      <c r="B271" s="12">
        <v>4.4000000000000004</v>
      </c>
    </row>
    <row r="272" spans="1:2" x14ac:dyDescent="0.25">
      <c r="A272" s="13">
        <v>39885</v>
      </c>
      <c r="B272" s="12">
        <v>0.3</v>
      </c>
    </row>
    <row r="273" spans="1:2" x14ac:dyDescent="0.25">
      <c r="A273" s="13">
        <v>39886</v>
      </c>
      <c r="B273" s="12">
        <v>1.9</v>
      </c>
    </row>
    <row r="274" spans="1:2" x14ac:dyDescent="0.25">
      <c r="A274" s="13">
        <v>39887</v>
      </c>
      <c r="B274" s="12">
        <v>-0.8</v>
      </c>
    </row>
    <row r="275" spans="1:2" x14ac:dyDescent="0.25">
      <c r="A275" s="13">
        <v>39888</v>
      </c>
      <c r="B275" s="12">
        <v>-1.9</v>
      </c>
    </row>
    <row r="276" spans="1:2" x14ac:dyDescent="0.25">
      <c r="A276" s="13">
        <v>39889</v>
      </c>
      <c r="B276" s="12">
        <v>-3.6</v>
      </c>
    </row>
    <row r="277" spans="1:2" x14ac:dyDescent="0.25">
      <c r="A277" s="13">
        <v>39890</v>
      </c>
      <c r="B277" s="12">
        <v>10</v>
      </c>
    </row>
    <row r="278" spans="1:2" x14ac:dyDescent="0.25">
      <c r="A278" s="13">
        <v>39891</v>
      </c>
      <c r="B278" s="12">
        <v>-3.5</v>
      </c>
    </row>
    <row r="279" spans="1:2" x14ac:dyDescent="0.25">
      <c r="A279" s="13">
        <v>39892</v>
      </c>
      <c r="B279" s="12">
        <v>10.8</v>
      </c>
    </row>
    <row r="280" spans="1:2" x14ac:dyDescent="0.25">
      <c r="A280" s="13">
        <v>39893</v>
      </c>
      <c r="B280" s="12">
        <v>2.6</v>
      </c>
    </row>
    <row r="281" spans="1:2" x14ac:dyDescent="0.25">
      <c r="A281" s="13">
        <v>39894</v>
      </c>
      <c r="B281" s="12">
        <v>2.2999999999999998</v>
      </c>
    </row>
    <row r="282" spans="1:2" x14ac:dyDescent="0.25">
      <c r="A282" s="13">
        <v>39895</v>
      </c>
      <c r="B282" s="12">
        <v>-0.9</v>
      </c>
    </row>
    <row r="283" spans="1:2" x14ac:dyDescent="0.25">
      <c r="A283" s="13">
        <v>39896</v>
      </c>
      <c r="B283" s="12">
        <v>4.8</v>
      </c>
    </row>
    <row r="284" spans="1:2" x14ac:dyDescent="0.25">
      <c r="A284" s="13">
        <v>39897</v>
      </c>
      <c r="B284" s="12">
        <v>-1.5</v>
      </c>
    </row>
    <row r="285" spans="1:2" x14ac:dyDescent="0.25">
      <c r="A285" s="13">
        <v>39898</v>
      </c>
      <c r="B285" s="12">
        <v>-2.4</v>
      </c>
    </row>
    <row r="286" spans="1:2" x14ac:dyDescent="0.25">
      <c r="A286" s="13">
        <v>39899</v>
      </c>
      <c r="B286" s="12">
        <v>7</v>
      </c>
    </row>
    <row r="287" spans="1:2" x14ac:dyDescent="0.25">
      <c r="A287" s="13">
        <v>39900</v>
      </c>
      <c r="B287" s="12">
        <v>2</v>
      </c>
    </row>
    <row r="288" spans="1:2" x14ac:dyDescent="0.25">
      <c r="A288" s="13">
        <v>39901</v>
      </c>
      <c r="B288" s="12">
        <v>-2.4</v>
      </c>
    </row>
    <row r="289" spans="1:2" x14ac:dyDescent="0.25">
      <c r="A289" s="13">
        <v>39902</v>
      </c>
      <c r="B289" s="12">
        <v>-1.4</v>
      </c>
    </row>
    <row r="290" spans="1:2" x14ac:dyDescent="0.25">
      <c r="A290" s="13">
        <v>39903</v>
      </c>
      <c r="B290" s="12">
        <v>2.8</v>
      </c>
    </row>
    <row r="291" spans="1:2" x14ac:dyDescent="0.25">
      <c r="A291" s="13">
        <v>39904</v>
      </c>
      <c r="B291" s="12">
        <v>8.3000000000000007</v>
      </c>
    </row>
    <row r="292" spans="1:2" x14ac:dyDescent="0.25">
      <c r="A292" s="13">
        <v>39905</v>
      </c>
      <c r="B292" s="12">
        <v>7.7</v>
      </c>
    </row>
    <row r="293" spans="1:2" x14ac:dyDescent="0.25">
      <c r="A293" s="13">
        <v>39906</v>
      </c>
      <c r="B293" s="12">
        <v>2.8</v>
      </c>
    </row>
    <row r="294" spans="1:2" x14ac:dyDescent="0.25">
      <c r="A294" s="13">
        <v>39907</v>
      </c>
      <c r="B294" s="12">
        <v>6</v>
      </c>
    </row>
    <row r="295" spans="1:2" x14ac:dyDescent="0.25">
      <c r="A295" s="13">
        <v>39908</v>
      </c>
      <c r="B295" s="12">
        <v>4.3</v>
      </c>
    </row>
    <row r="296" spans="1:2" x14ac:dyDescent="0.25">
      <c r="A296" s="13">
        <v>39909</v>
      </c>
      <c r="B296" s="12">
        <v>3.1</v>
      </c>
    </row>
    <row r="297" spans="1:2" x14ac:dyDescent="0.25">
      <c r="A297" s="13">
        <v>39910</v>
      </c>
      <c r="B297" s="12">
        <v>4.4000000000000004</v>
      </c>
    </row>
    <row r="298" spans="1:2" x14ac:dyDescent="0.25">
      <c r="A298" s="13">
        <v>39911</v>
      </c>
      <c r="B298" s="12">
        <v>2</v>
      </c>
    </row>
    <row r="299" spans="1:2" x14ac:dyDescent="0.25">
      <c r="A299" s="13">
        <v>39912</v>
      </c>
      <c r="B299" s="12">
        <v>5.2</v>
      </c>
    </row>
    <row r="300" spans="1:2" x14ac:dyDescent="0.25">
      <c r="A300" s="13">
        <v>39913</v>
      </c>
      <c r="B300" s="12">
        <v>2.6</v>
      </c>
    </row>
    <row r="301" spans="1:2" x14ac:dyDescent="0.25">
      <c r="A301" s="13">
        <v>39914</v>
      </c>
      <c r="B301" s="12">
        <v>5.4</v>
      </c>
    </row>
    <row r="302" spans="1:2" x14ac:dyDescent="0.25">
      <c r="A302" s="13">
        <v>39915</v>
      </c>
      <c r="B302" s="12">
        <v>5.5</v>
      </c>
    </row>
    <row r="303" spans="1:2" x14ac:dyDescent="0.25">
      <c r="A303" s="13">
        <v>39916</v>
      </c>
      <c r="B303" s="12">
        <v>6.6</v>
      </c>
    </row>
    <row r="304" spans="1:2" x14ac:dyDescent="0.25">
      <c r="A304" s="13">
        <v>39917</v>
      </c>
      <c r="B304" s="12">
        <v>5.9</v>
      </c>
    </row>
    <row r="305" spans="1:2" x14ac:dyDescent="0.25">
      <c r="A305" s="13">
        <v>39918</v>
      </c>
      <c r="B305" s="12">
        <v>-4.9000000000000004</v>
      </c>
    </row>
    <row r="306" spans="1:2" x14ac:dyDescent="0.25">
      <c r="A306" s="13">
        <v>39919</v>
      </c>
      <c r="B306" s="12">
        <v>-0.2</v>
      </c>
    </row>
    <row r="307" spans="1:2" x14ac:dyDescent="0.25">
      <c r="A307" s="13">
        <v>39920</v>
      </c>
      <c r="B307" s="12">
        <v>6.1</v>
      </c>
    </row>
    <row r="308" spans="1:2" x14ac:dyDescent="0.25">
      <c r="A308" s="13">
        <v>39921</v>
      </c>
      <c r="B308" s="12">
        <v>1.4</v>
      </c>
    </row>
    <row r="309" spans="1:2" x14ac:dyDescent="0.25">
      <c r="A309" s="13">
        <v>39922</v>
      </c>
      <c r="B309" s="12">
        <v>-2</v>
      </c>
    </row>
    <row r="310" spans="1:2" x14ac:dyDescent="0.25">
      <c r="A310" s="13">
        <v>39923</v>
      </c>
      <c r="B310" s="12">
        <v>15.9</v>
      </c>
    </row>
    <row r="311" spans="1:2" x14ac:dyDescent="0.25">
      <c r="A311" s="13">
        <v>39924</v>
      </c>
      <c r="B311" s="12">
        <v>8.1</v>
      </c>
    </row>
    <row r="312" spans="1:2" x14ac:dyDescent="0.25">
      <c r="A312" s="13">
        <v>39925</v>
      </c>
      <c r="B312" s="12">
        <v>2.2999999999999998</v>
      </c>
    </row>
    <row r="313" spans="1:2" x14ac:dyDescent="0.25">
      <c r="A313" s="13">
        <v>39926</v>
      </c>
      <c r="B313" s="12">
        <v>6.3</v>
      </c>
    </row>
    <row r="314" spans="1:2" x14ac:dyDescent="0.25">
      <c r="A314" s="13">
        <v>39927</v>
      </c>
      <c r="B314" s="12">
        <v>-2.4</v>
      </c>
    </row>
    <row r="315" spans="1:2" x14ac:dyDescent="0.25">
      <c r="A315" s="13">
        <v>39928</v>
      </c>
      <c r="B315" s="12">
        <v>8.8000000000000007</v>
      </c>
    </row>
    <row r="316" spans="1:2" x14ac:dyDescent="0.25">
      <c r="A316" s="13">
        <v>39929</v>
      </c>
      <c r="B316" s="12">
        <v>2.2999999999999998</v>
      </c>
    </row>
    <row r="317" spans="1:2" x14ac:dyDescent="0.25">
      <c r="A317" s="13">
        <v>39930</v>
      </c>
      <c r="B317" s="12">
        <v>15.9</v>
      </c>
    </row>
    <row r="318" spans="1:2" x14ac:dyDescent="0.25">
      <c r="A318" s="13">
        <v>39931</v>
      </c>
      <c r="B318" s="12">
        <v>7.7</v>
      </c>
    </row>
    <row r="319" spans="1:2" x14ac:dyDescent="0.25">
      <c r="A319" s="13">
        <v>39932</v>
      </c>
      <c r="B319" s="12">
        <v>1.4</v>
      </c>
    </row>
    <row r="320" spans="1:2" x14ac:dyDescent="0.25">
      <c r="A320" s="13">
        <v>39933</v>
      </c>
      <c r="B320" s="12">
        <v>-0.7</v>
      </c>
    </row>
    <row r="321" spans="1:2" x14ac:dyDescent="0.25">
      <c r="A321" s="13">
        <v>39934</v>
      </c>
      <c r="B321" s="12">
        <v>18.5</v>
      </c>
    </row>
    <row r="322" spans="1:2" x14ac:dyDescent="0.25">
      <c r="A322" s="13">
        <v>39935</v>
      </c>
      <c r="B322" s="12">
        <v>8.1999999999999993</v>
      </c>
    </row>
    <row r="323" spans="1:2" x14ac:dyDescent="0.25">
      <c r="A323" s="13">
        <v>39936</v>
      </c>
      <c r="B323" s="12">
        <v>13.8</v>
      </c>
    </row>
    <row r="324" spans="1:2" x14ac:dyDescent="0.25">
      <c r="A324" s="13">
        <v>39937</v>
      </c>
      <c r="B324" s="12">
        <v>18.5</v>
      </c>
    </row>
    <row r="325" spans="1:2" x14ac:dyDescent="0.25">
      <c r="A325" s="13">
        <v>39938</v>
      </c>
      <c r="B325" s="12">
        <v>19.600000000000001</v>
      </c>
    </row>
    <row r="326" spans="1:2" x14ac:dyDescent="0.25">
      <c r="A326" s="13">
        <v>39939</v>
      </c>
      <c r="B326" s="12">
        <v>25.3</v>
      </c>
    </row>
    <row r="327" spans="1:2" x14ac:dyDescent="0.25">
      <c r="A327" s="13">
        <v>39940</v>
      </c>
      <c r="B327" s="12">
        <v>9.4</v>
      </c>
    </row>
    <row r="328" spans="1:2" x14ac:dyDescent="0.25">
      <c r="A328" s="13">
        <v>39941</v>
      </c>
      <c r="B328" s="12">
        <v>3.5</v>
      </c>
    </row>
    <row r="329" spans="1:2" x14ac:dyDescent="0.25">
      <c r="A329" s="13">
        <v>39942</v>
      </c>
      <c r="B329" s="12">
        <v>2.9</v>
      </c>
    </row>
    <row r="330" spans="1:2" x14ac:dyDescent="0.25">
      <c r="A330" s="13">
        <v>39943</v>
      </c>
      <c r="B330" s="12">
        <v>2</v>
      </c>
    </row>
    <row r="331" spans="1:2" x14ac:dyDescent="0.25">
      <c r="A331" s="13">
        <v>39944</v>
      </c>
      <c r="B331" s="12">
        <v>2.6</v>
      </c>
    </row>
    <row r="332" spans="1:2" x14ac:dyDescent="0.25">
      <c r="A332" s="13">
        <v>39945</v>
      </c>
      <c r="B332" s="12">
        <v>0.9</v>
      </c>
    </row>
    <row r="333" spans="1:2" x14ac:dyDescent="0.25">
      <c r="A333" s="13">
        <v>39946</v>
      </c>
      <c r="B333" s="12">
        <v>2</v>
      </c>
    </row>
    <row r="334" spans="1:2" x14ac:dyDescent="0.25">
      <c r="A334" s="13">
        <v>39947</v>
      </c>
      <c r="B334" s="12">
        <v>3</v>
      </c>
    </row>
    <row r="335" spans="1:2" x14ac:dyDescent="0.25">
      <c r="A335" s="13">
        <v>39948</v>
      </c>
      <c r="B335" s="12">
        <v>0.9</v>
      </c>
    </row>
    <row r="336" spans="1:2" x14ac:dyDescent="0.25">
      <c r="A336" s="13">
        <v>39949</v>
      </c>
      <c r="B336" s="12">
        <v>-0.7</v>
      </c>
    </row>
    <row r="337" spans="1:2" x14ac:dyDescent="0.25">
      <c r="A337" s="13">
        <v>39950</v>
      </c>
      <c r="B337" s="12">
        <v>-0.7</v>
      </c>
    </row>
    <row r="338" spans="1:2" x14ac:dyDescent="0.25">
      <c r="A338" s="13">
        <v>39951</v>
      </c>
      <c r="B338" s="12">
        <v>2.4</v>
      </c>
    </row>
    <row r="339" spans="1:2" x14ac:dyDescent="0.25">
      <c r="A339" s="13">
        <v>39952</v>
      </c>
      <c r="B339" s="12">
        <v>0.3</v>
      </c>
    </row>
    <row r="340" spans="1:2" x14ac:dyDescent="0.25">
      <c r="A340" s="13">
        <v>39953</v>
      </c>
      <c r="B340" s="12">
        <v>2</v>
      </c>
    </row>
    <row r="341" spans="1:2" x14ac:dyDescent="0.25">
      <c r="A341" s="13">
        <v>39954</v>
      </c>
      <c r="B341" s="12">
        <v>0.1</v>
      </c>
    </row>
    <row r="342" spans="1:2" x14ac:dyDescent="0.25">
      <c r="A342" s="13">
        <v>39955</v>
      </c>
      <c r="B342" s="12">
        <v>-1.8</v>
      </c>
    </row>
    <row r="343" spans="1:2" x14ac:dyDescent="0.25">
      <c r="A343" s="13">
        <v>39956</v>
      </c>
      <c r="B343" s="12">
        <v>-1.7</v>
      </c>
    </row>
    <row r="344" spans="1:2" x14ac:dyDescent="0.25">
      <c r="A344" s="13">
        <v>39957</v>
      </c>
      <c r="B344" s="12">
        <v>-1.5</v>
      </c>
    </row>
    <row r="345" spans="1:2" x14ac:dyDescent="0.25">
      <c r="A345" s="13">
        <v>39958</v>
      </c>
      <c r="B345" s="12">
        <v>5.5</v>
      </c>
    </row>
    <row r="346" spans="1:2" x14ac:dyDescent="0.25">
      <c r="A346" s="13">
        <v>39959</v>
      </c>
      <c r="B346" s="12">
        <v>6.7</v>
      </c>
    </row>
    <row r="347" spans="1:2" x14ac:dyDescent="0.25">
      <c r="A347" s="13">
        <v>39960</v>
      </c>
      <c r="B347" s="12">
        <v>3.4</v>
      </c>
    </row>
    <row r="348" spans="1:2" x14ac:dyDescent="0.25">
      <c r="A348" s="13">
        <v>39961</v>
      </c>
      <c r="B348" s="12">
        <v>3.1</v>
      </c>
    </row>
    <row r="349" spans="1:2" x14ac:dyDescent="0.25">
      <c r="A349" s="13">
        <v>39962</v>
      </c>
      <c r="B349" s="12">
        <v>3.7</v>
      </c>
    </row>
    <row r="350" spans="1:2" x14ac:dyDescent="0.25">
      <c r="A350" s="13">
        <v>39963</v>
      </c>
      <c r="B350" s="12">
        <v>-1.6</v>
      </c>
    </row>
    <row r="351" spans="1:2" x14ac:dyDescent="0.25">
      <c r="A351" s="13">
        <v>39964</v>
      </c>
      <c r="B351" s="12">
        <v>3</v>
      </c>
    </row>
    <row r="352" spans="1:2" x14ac:dyDescent="0.25">
      <c r="A352" s="13">
        <v>39965</v>
      </c>
      <c r="B352" s="12">
        <v>-1.5</v>
      </c>
    </row>
    <row r="353" spans="1:2" x14ac:dyDescent="0.25">
      <c r="A353" s="13">
        <v>39966</v>
      </c>
      <c r="B353" s="12">
        <v>-1.2</v>
      </c>
    </row>
    <row r="354" spans="1:2" x14ac:dyDescent="0.25">
      <c r="A354" s="13">
        <v>39967</v>
      </c>
      <c r="B354" s="12">
        <v>-1.3</v>
      </c>
    </row>
    <row r="355" spans="1:2" x14ac:dyDescent="0.25">
      <c r="A355" s="13">
        <v>39968</v>
      </c>
      <c r="B355" s="12">
        <v>-0.8</v>
      </c>
    </row>
    <row r="356" spans="1:2" x14ac:dyDescent="0.25">
      <c r="A356" s="13">
        <v>39969</v>
      </c>
      <c r="B356" s="12">
        <v>-1.3</v>
      </c>
    </row>
    <row r="357" spans="1:2" x14ac:dyDescent="0.25">
      <c r="A357" s="13">
        <v>39970</v>
      </c>
      <c r="B357" s="12">
        <v>-0.4</v>
      </c>
    </row>
    <row r="358" spans="1:2" x14ac:dyDescent="0.25">
      <c r="A358" s="13">
        <v>39971</v>
      </c>
      <c r="B358" s="12">
        <v>0.3</v>
      </c>
    </row>
    <row r="359" spans="1:2" x14ac:dyDescent="0.25">
      <c r="A359" s="13">
        <v>39972</v>
      </c>
      <c r="B359" s="12">
        <v>2.9</v>
      </c>
    </row>
    <row r="360" spans="1:2" x14ac:dyDescent="0.25">
      <c r="A360" s="13">
        <v>39973</v>
      </c>
      <c r="B360" s="12">
        <v>5.4</v>
      </c>
    </row>
    <row r="361" spans="1:2" x14ac:dyDescent="0.25">
      <c r="A361" s="13">
        <v>39974</v>
      </c>
      <c r="B361" s="12">
        <v>4.7</v>
      </c>
    </row>
    <row r="362" spans="1:2" x14ac:dyDescent="0.25">
      <c r="A362" s="13">
        <v>39975</v>
      </c>
      <c r="B362" s="12">
        <v>-1.3</v>
      </c>
    </row>
    <row r="363" spans="1:2" x14ac:dyDescent="0.25">
      <c r="A363" s="13">
        <v>39976</v>
      </c>
      <c r="B363" s="12">
        <v>7.6</v>
      </c>
    </row>
    <row r="364" spans="1:2" x14ac:dyDescent="0.25">
      <c r="A364" s="13">
        <v>39977</v>
      </c>
      <c r="B364" s="12">
        <v>-2.1</v>
      </c>
    </row>
    <row r="365" spans="1:2" x14ac:dyDescent="0.25">
      <c r="A365" s="13">
        <v>39978</v>
      </c>
      <c r="B365" s="12">
        <v>-2</v>
      </c>
    </row>
    <row r="366" spans="1:2" x14ac:dyDescent="0.25">
      <c r="A366" s="13">
        <v>39979</v>
      </c>
      <c r="B366" s="12">
        <v>-0.8</v>
      </c>
    </row>
    <row r="367" spans="1:2" x14ac:dyDescent="0.25">
      <c r="A367" s="13">
        <v>39980</v>
      </c>
      <c r="B367" s="12">
        <v>11.2</v>
      </c>
    </row>
    <row r="368" spans="1:2" x14ac:dyDescent="0.25">
      <c r="A368" s="13">
        <v>39981</v>
      </c>
      <c r="B368" s="12">
        <v>6.3</v>
      </c>
    </row>
    <row r="369" spans="1:2" x14ac:dyDescent="0.25">
      <c r="A369" s="13">
        <v>39982</v>
      </c>
      <c r="B369" s="12">
        <v>7.5</v>
      </c>
    </row>
    <row r="370" spans="1:2" x14ac:dyDescent="0.25">
      <c r="A370" s="13">
        <v>39983</v>
      </c>
      <c r="B370" s="12">
        <v>-0.9</v>
      </c>
    </row>
    <row r="371" spans="1:2" x14ac:dyDescent="0.25">
      <c r="A371" s="13">
        <v>39984</v>
      </c>
      <c r="B371" s="12">
        <v>-1.4</v>
      </c>
    </row>
    <row r="372" spans="1:2" x14ac:dyDescent="0.25">
      <c r="A372" s="13">
        <v>39985</v>
      </c>
      <c r="B372" s="12">
        <v>1.9</v>
      </c>
    </row>
    <row r="373" spans="1:2" x14ac:dyDescent="0.25">
      <c r="A373" s="13">
        <v>39986</v>
      </c>
      <c r="B373" s="12">
        <v>4.4000000000000004</v>
      </c>
    </row>
    <row r="374" spans="1:2" x14ac:dyDescent="0.25">
      <c r="A374" s="13">
        <v>39987</v>
      </c>
      <c r="B374" s="12">
        <v>2.6</v>
      </c>
    </row>
    <row r="375" spans="1:2" x14ac:dyDescent="0.25">
      <c r="A375" s="13">
        <v>39988</v>
      </c>
      <c r="B375" s="12">
        <v>1.3</v>
      </c>
    </row>
    <row r="376" spans="1:2" x14ac:dyDescent="0.25">
      <c r="A376" s="13">
        <v>39989</v>
      </c>
      <c r="B376" s="12">
        <v>-0.5</v>
      </c>
    </row>
    <row r="377" spans="1:2" x14ac:dyDescent="0.25">
      <c r="A377" s="13">
        <v>39990</v>
      </c>
      <c r="B377" s="12">
        <v>4.7</v>
      </c>
    </row>
    <row r="378" spans="1:2" x14ac:dyDescent="0.25">
      <c r="A378" s="13">
        <v>39991</v>
      </c>
      <c r="B378" s="12">
        <v>-1.4</v>
      </c>
    </row>
    <row r="379" spans="1:2" x14ac:dyDescent="0.25">
      <c r="A379" s="13">
        <v>39992</v>
      </c>
      <c r="B379" s="12">
        <v>-1.8</v>
      </c>
    </row>
    <row r="380" spans="1:2" x14ac:dyDescent="0.25">
      <c r="A380" s="13">
        <v>39993</v>
      </c>
      <c r="B380" s="12">
        <v>2.1</v>
      </c>
    </row>
    <row r="381" spans="1:2" x14ac:dyDescent="0.25">
      <c r="A381" s="13">
        <v>39994</v>
      </c>
      <c r="B381" s="12">
        <v>-0.3</v>
      </c>
    </row>
    <row r="382" spans="1:2" x14ac:dyDescent="0.25">
      <c r="A382" s="13">
        <v>39995</v>
      </c>
      <c r="B382" s="12">
        <v>7.7</v>
      </c>
    </row>
    <row r="383" spans="1:2" x14ac:dyDescent="0.25">
      <c r="A383" s="13">
        <v>39996</v>
      </c>
      <c r="B383" s="12">
        <v>3.6</v>
      </c>
    </row>
    <row r="384" spans="1:2" x14ac:dyDescent="0.25">
      <c r="A384" s="13">
        <v>39997</v>
      </c>
      <c r="B384" s="12">
        <v>8</v>
      </c>
    </row>
    <row r="385" spans="1:2" x14ac:dyDescent="0.25">
      <c r="A385" s="13">
        <v>39998</v>
      </c>
      <c r="B385" s="12">
        <v>4.0999999999999996</v>
      </c>
    </row>
    <row r="386" spans="1:2" x14ac:dyDescent="0.25">
      <c r="A386" s="13">
        <v>39999</v>
      </c>
      <c r="B386" s="12">
        <v>9.3000000000000007</v>
      </c>
    </row>
    <row r="387" spans="1:2" x14ac:dyDescent="0.25">
      <c r="A387" s="13">
        <v>40000</v>
      </c>
      <c r="B387" s="12">
        <v>4.4000000000000004</v>
      </c>
    </row>
    <row r="388" spans="1:2" x14ac:dyDescent="0.25">
      <c r="A388" s="13">
        <v>40001</v>
      </c>
      <c r="B388" s="12">
        <v>15.7</v>
      </c>
    </row>
    <row r="389" spans="1:2" x14ac:dyDescent="0.25">
      <c r="A389" s="13">
        <v>40002</v>
      </c>
      <c r="B389" s="12">
        <v>8</v>
      </c>
    </row>
    <row r="390" spans="1:2" x14ac:dyDescent="0.25">
      <c r="A390" s="13">
        <v>40003</v>
      </c>
      <c r="B390" s="12">
        <v>5.0999999999999996</v>
      </c>
    </row>
    <row r="391" spans="1:2" x14ac:dyDescent="0.25">
      <c r="A391" s="13">
        <v>40004</v>
      </c>
      <c r="B391" s="12">
        <v>1.2</v>
      </c>
    </row>
    <row r="392" spans="1:2" x14ac:dyDescent="0.25">
      <c r="A392" s="13">
        <v>40005</v>
      </c>
      <c r="B392" s="12">
        <v>9.3000000000000007</v>
      </c>
    </row>
    <row r="393" spans="1:2" x14ac:dyDescent="0.25">
      <c r="A393" s="13">
        <v>40006</v>
      </c>
      <c r="B393" s="12">
        <v>4.2</v>
      </c>
    </row>
    <row r="394" spans="1:2" x14ac:dyDescent="0.25">
      <c r="A394" s="13">
        <v>40007</v>
      </c>
      <c r="B394" s="12">
        <v>1.4</v>
      </c>
    </row>
    <row r="395" spans="1:2" x14ac:dyDescent="0.25">
      <c r="A395" s="13">
        <v>40008</v>
      </c>
      <c r="B395" s="12">
        <v>-0.4</v>
      </c>
    </row>
    <row r="396" spans="1:2" x14ac:dyDescent="0.25">
      <c r="A396" s="13">
        <v>40009</v>
      </c>
      <c r="B396" s="12">
        <v>7.2</v>
      </c>
    </row>
    <row r="397" spans="1:2" x14ac:dyDescent="0.25">
      <c r="A397" s="13">
        <v>40010</v>
      </c>
      <c r="B397" s="12">
        <v>5.9</v>
      </c>
    </row>
    <row r="398" spans="1:2" x14ac:dyDescent="0.25">
      <c r="A398" s="13">
        <v>40011</v>
      </c>
      <c r="B398" s="12">
        <v>-1.3</v>
      </c>
    </row>
    <row r="399" spans="1:2" x14ac:dyDescent="0.25">
      <c r="A399" s="13">
        <v>40012</v>
      </c>
      <c r="B399" s="12">
        <v>1.7</v>
      </c>
    </row>
    <row r="400" spans="1:2" x14ac:dyDescent="0.25">
      <c r="A400" s="13">
        <v>40013</v>
      </c>
      <c r="B400" s="12">
        <v>8.1</v>
      </c>
    </row>
    <row r="401" spans="1:2" x14ac:dyDescent="0.25">
      <c r="A401" s="13">
        <v>40014</v>
      </c>
      <c r="B401" s="12">
        <v>2.5</v>
      </c>
    </row>
    <row r="402" spans="1:2" x14ac:dyDescent="0.25">
      <c r="A402" s="13">
        <v>40015</v>
      </c>
      <c r="B402" s="12">
        <v>-1.1000000000000001</v>
      </c>
    </row>
    <row r="403" spans="1:2" x14ac:dyDescent="0.25">
      <c r="A403" s="13">
        <v>40016</v>
      </c>
      <c r="B403" s="12">
        <v>5.5</v>
      </c>
    </row>
    <row r="404" spans="1:2" x14ac:dyDescent="0.25">
      <c r="A404" s="13">
        <v>40017</v>
      </c>
      <c r="B404" s="12">
        <v>1.1000000000000001</v>
      </c>
    </row>
    <row r="405" spans="1:2" x14ac:dyDescent="0.25">
      <c r="A405" s="13">
        <v>40018</v>
      </c>
      <c r="B405" s="12">
        <v>4.8</v>
      </c>
    </row>
    <row r="406" spans="1:2" x14ac:dyDescent="0.25">
      <c r="A406" s="13">
        <v>40019</v>
      </c>
      <c r="B406" s="12">
        <v>15.1</v>
      </c>
    </row>
    <row r="407" spans="1:2" x14ac:dyDescent="0.25">
      <c r="A407" s="13">
        <v>40020</v>
      </c>
      <c r="B407" s="12">
        <v>6.1</v>
      </c>
    </row>
    <row r="408" spans="1:2" x14ac:dyDescent="0.25">
      <c r="A408" s="13">
        <v>40021</v>
      </c>
      <c r="B408" s="12">
        <v>9.6999999999999993</v>
      </c>
    </row>
    <row r="409" spans="1:2" x14ac:dyDescent="0.25">
      <c r="A409" s="13">
        <v>40022</v>
      </c>
      <c r="B409" s="12">
        <v>0.3</v>
      </c>
    </row>
    <row r="410" spans="1:2" x14ac:dyDescent="0.25">
      <c r="A410" s="13">
        <v>40023</v>
      </c>
      <c r="B410" s="12">
        <v>5.9</v>
      </c>
    </row>
    <row r="411" spans="1:2" x14ac:dyDescent="0.25">
      <c r="A411" s="13">
        <v>40024</v>
      </c>
      <c r="B411" s="12">
        <v>6.7</v>
      </c>
    </row>
    <row r="412" spans="1:2" x14ac:dyDescent="0.25">
      <c r="A412" s="13">
        <v>40025</v>
      </c>
      <c r="B412" s="12">
        <v>10.6</v>
      </c>
    </row>
    <row r="413" spans="1:2" x14ac:dyDescent="0.25">
      <c r="A413" s="13">
        <v>40026</v>
      </c>
      <c r="B413" s="12">
        <v>2.9</v>
      </c>
    </row>
    <row r="414" spans="1:2" x14ac:dyDescent="0.25">
      <c r="A414" s="13">
        <v>40027</v>
      </c>
      <c r="B414" s="12">
        <v>3.7</v>
      </c>
    </row>
    <row r="415" spans="1:2" x14ac:dyDescent="0.25">
      <c r="A415" s="13">
        <v>40028</v>
      </c>
      <c r="B415" s="12">
        <v>7</v>
      </c>
    </row>
    <row r="416" spans="1:2" x14ac:dyDescent="0.25">
      <c r="A416" s="13">
        <v>40029</v>
      </c>
      <c r="B416" s="12">
        <v>8.8000000000000007</v>
      </c>
    </row>
    <row r="417" spans="1:2" x14ac:dyDescent="0.25">
      <c r="A417" s="13">
        <v>40030</v>
      </c>
      <c r="B417" s="12">
        <v>7.8</v>
      </c>
    </row>
    <row r="418" spans="1:2" x14ac:dyDescent="0.25">
      <c r="A418" s="13">
        <v>40031</v>
      </c>
      <c r="B418" s="12">
        <v>8.9</v>
      </c>
    </row>
    <row r="419" spans="1:2" x14ac:dyDescent="0.25">
      <c r="A419" s="13">
        <v>40032</v>
      </c>
      <c r="B419" s="12">
        <v>9.6999999999999993</v>
      </c>
    </row>
    <row r="420" spans="1:2" x14ac:dyDescent="0.25">
      <c r="A420" s="13">
        <v>40033</v>
      </c>
      <c r="B420" s="12">
        <v>9.3000000000000007</v>
      </c>
    </row>
    <row r="421" spans="1:2" x14ac:dyDescent="0.25">
      <c r="A421" s="13">
        <v>40034</v>
      </c>
      <c r="B421" s="12">
        <v>7.7</v>
      </c>
    </row>
    <row r="422" spans="1:2" x14ac:dyDescent="0.25">
      <c r="A422" s="13">
        <v>40035</v>
      </c>
      <c r="B422" s="12">
        <v>2.8</v>
      </c>
    </row>
    <row r="423" spans="1:2" x14ac:dyDescent="0.25">
      <c r="A423" s="13">
        <v>40036</v>
      </c>
      <c r="B423" s="12">
        <v>9.4</v>
      </c>
    </row>
    <row r="424" spans="1:2" x14ac:dyDescent="0.25">
      <c r="A424" s="13">
        <v>40037</v>
      </c>
      <c r="B424" s="12">
        <v>7.9</v>
      </c>
    </row>
    <row r="425" spans="1:2" x14ac:dyDescent="0.25">
      <c r="A425" s="13">
        <v>40038</v>
      </c>
      <c r="B425" s="12">
        <v>9.8000000000000007</v>
      </c>
    </row>
    <row r="426" spans="1:2" x14ac:dyDescent="0.25">
      <c r="A426" s="13">
        <v>40039</v>
      </c>
      <c r="B426" s="12">
        <v>7.1</v>
      </c>
    </row>
    <row r="427" spans="1:2" x14ac:dyDescent="0.25">
      <c r="A427" s="13">
        <v>40040</v>
      </c>
      <c r="B427" s="12">
        <v>7.1</v>
      </c>
    </row>
    <row r="428" spans="1:2" x14ac:dyDescent="0.25">
      <c r="A428" s="13">
        <v>40041</v>
      </c>
      <c r="B428" s="12">
        <v>14.1</v>
      </c>
    </row>
    <row r="429" spans="1:2" x14ac:dyDescent="0.25">
      <c r="A429" s="13">
        <v>40042</v>
      </c>
      <c r="B429" s="12">
        <v>9.1999999999999993</v>
      </c>
    </row>
    <row r="430" spans="1:2" x14ac:dyDescent="0.25">
      <c r="A430" s="13">
        <v>40043</v>
      </c>
      <c r="B430" s="12">
        <v>6.4</v>
      </c>
    </row>
    <row r="431" spans="1:2" x14ac:dyDescent="0.25">
      <c r="A431" s="13">
        <v>40044</v>
      </c>
      <c r="B431" s="12">
        <v>5.5</v>
      </c>
    </row>
    <row r="432" spans="1:2" x14ac:dyDescent="0.25">
      <c r="A432" s="13">
        <v>40045</v>
      </c>
      <c r="B432" s="12">
        <v>6.5</v>
      </c>
    </row>
    <row r="433" spans="1:2" x14ac:dyDescent="0.25">
      <c r="A433" s="13">
        <v>40046</v>
      </c>
      <c r="B433" s="12">
        <v>6.6</v>
      </c>
    </row>
    <row r="434" spans="1:2" x14ac:dyDescent="0.25">
      <c r="A434" s="13">
        <v>40047</v>
      </c>
      <c r="B434" s="12">
        <v>-0.2</v>
      </c>
    </row>
    <row r="435" spans="1:2" x14ac:dyDescent="0.25">
      <c r="A435" s="13">
        <v>40048</v>
      </c>
      <c r="B435" s="12">
        <v>5.2</v>
      </c>
    </row>
    <row r="436" spans="1:2" x14ac:dyDescent="0.25">
      <c r="A436" s="13">
        <v>40049</v>
      </c>
      <c r="B436" s="12">
        <v>6.1</v>
      </c>
    </row>
    <row r="437" spans="1:2" x14ac:dyDescent="0.25">
      <c r="A437" s="13">
        <v>40050</v>
      </c>
      <c r="B437" s="12">
        <v>5.8</v>
      </c>
    </row>
    <row r="438" spans="1:2" x14ac:dyDescent="0.25">
      <c r="A438" s="13">
        <v>40051</v>
      </c>
      <c r="B438" s="12">
        <v>7.2</v>
      </c>
    </row>
    <row r="439" spans="1:2" x14ac:dyDescent="0.25">
      <c r="A439" s="13">
        <v>40052</v>
      </c>
      <c r="B439" s="12">
        <v>10.5</v>
      </c>
    </row>
    <row r="440" spans="1:2" x14ac:dyDescent="0.25">
      <c r="A440" s="13">
        <v>40053</v>
      </c>
      <c r="B440" s="12">
        <v>4.9000000000000004</v>
      </c>
    </row>
    <row r="441" spans="1:2" x14ac:dyDescent="0.25">
      <c r="A441" s="13">
        <v>40054</v>
      </c>
      <c r="B441" s="12">
        <v>1.4</v>
      </c>
    </row>
    <row r="442" spans="1:2" x14ac:dyDescent="0.25">
      <c r="A442" s="13">
        <v>40055</v>
      </c>
      <c r="B442" s="12">
        <v>6.1</v>
      </c>
    </row>
    <row r="443" spans="1:2" x14ac:dyDescent="0.25">
      <c r="A443" s="13">
        <v>40056</v>
      </c>
      <c r="B443" s="12">
        <v>5.7</v>
      </c>
    </row>
    <row r="444" spans="1:2" x14ac:dyDescent="0.25">
      <c r="A444" s="13">
        <v>40057</v>
      </c>
      <c r="B444" s="12">
        <v>7.8</v>
      </c>
    </row>
    <row r="445" spans="1:2" x14ac:dyDescent="0.25">
      <c r="A445" s="13">
        <v>40058</v>
      </c>
      <c r="B445" s="12">
        <v>-0.5</v>
      </c>
    </row>
    <row r="446" spans="1:2" x14ac:dyDescent="0.25">
      <c r="A446" s="13">
        <v>40059</v>
      </c>
      <c r="B446" s="12">
        <v>5.2</v>
      </c>
    </row>
    <row r="447" spans="1:2" x14ac:dyDescent="0.25">
      <c r="A447" s="13">
        <v>40060</v>
      </c>
      <c r="B447" s="12">
        <v>8.1</v>
      </c>
    </row>
    <row r="448" spans="1:2" x14ac:dyDescent="0.25">
      <c r="A448" s="13">
        <v>40061</v>
      </c>
      <c r="B448" s="12">
        <v>8.5</v>
      </c>
    </row>
    <row r="449" spans="1:2" x14ac:dyDescent="0.25">
      <c r="A449" s="13">
        <v>40062</v>
      </c>
      <c r="B449" s="12">
        <v>6.7</v>
      </c>
    </row>
    <row r="450" spans="1:2" x14ac:dyDescent="0.25">
      <c r="A450" s="13">
        <v>40063</v>
      </c>
      <c r="B450" s="12">
        <v>6.4</v>
      </c>
    </row>
    <row r="451" spans="1:2" x14ac:dyDescent="0.25">
      <c r="A451" s="13">
        <v>40064</v>
      </c>
      <c r="B451" s="12">
        <v>8.6999999999999993</v>
      </c>
    </row>
    <row r="452" spans="1:2" x14ac:dyDescent="0.25">
      <c r="A452" s="13">
        <v>40065</v>
      </c>
      <c r="B452" s="12">
        <v>6.8</v>
      </c>
    </row>
    <row r="453" spans="1:2" x14ac:dyDescent="0.25">
      <c r="A453" s="13">
        <v>40066</v>
      </c>
      <c r="B453" s="12">
        <v>15.5</v>
      </c>
    </row>
    <row r="454" spans="1:2" x14ac:dyDescent="0.25">
      <c r="A454" s="13">
        <v>40067</v>
      </c>
      <c r="B454" s="12">
        <v>16.8</v>
      </c>
    </row>
    <row r="455" spans="1:2" x14ac:dyDescent="0.25">
      <c r="A455" s="13">
        <v>40068</v>
      </c>
      <c r="B455" s="12">
        <v>15</v>
      </c>
    </row>
    <row r="456" spans="1:2" x14ac:dyDescent="0.25">
      <c r="A456" s="13">
        <v>40069</v>
      </c>
      <c r="B456" s="12">
        <v>9.1</v>
      </c>
    </row>
    <row r="457" spans="1:2" x14ac:dyDescent="0.25">
      <c r="A457" s="13">
        <v>40070</v>
      </c>
      <c r="B457" s="12">
        <v>14.7</v>
      </c>
    </row>
    <row r="458" spans="1:2" x14ac:dyDescent="0.25">
      <c r="A458" s="13">
        <v>40071</v>
      </c>
      <c r="B458" s="12">
        <v>9.3000000000000007</v>
      </c>
    </row>
    <row r="459" spans="1:2" x14ac:dyDescent="0.25">
      <c r="A459" s="13">
        <v>40072</v>
      </c>
      <c r="B459" s="12">
        <v>13.5</v>
      </c>
    </row>
    <row r="460" spans="1:2" x14ac:dyDescent="0.25">
      <c r="A460" s="13">
        <v>40073</v>
      </c>
      <c r="B460" s="12">
        <v>18.8</v>
      </c>
    </row>
    <row r="461" spans="1:2" x14ac:dyDescent="0.25">
      <c r="A461" s="13">
        <v>40074</v>
      </c>
      <c r="B461" s="12">
        <v>17</v>
      </c>
    </row>
    <row r="462" spans="1:2" x14ac:dyDescent="0.25">
      <c r="A462" s="13">
        <v>40075</v>
      </c>
      <c r="B462" s="12">
        <v>4.7</v>
      </c>
    </row>
    <row r="463" spans="1:2" x14ac:dyDescent="0.25">
      <c r="A463" s="13">
        <v>40076</v>
      </c>
      <c r="B463" s="12">
        <v>8</v>
      </c>
    </row>
    <row r="464" spans="1:2" x14ac:dyDescent="0.25">
      <c r="A464" s="13">
        <v>40077</v>
      </c>
      <c r="B464" s="12">
        <v>5.6</v>
      </c>
    </row>
    <row r="465" spans="1:2" x14ac:dyDescent="0.25">
      <c r="A465" s="13">
        <v>40078</v>
      </c>
      <c r="B465" s="12">
        <v>7</v>
      </c>
    </row>
    <row r="466" spans="1:2" x14ac:dyDescent="0.25">
      <c r="A466" s="13">
        <v>40079</v>
      </c>
      <c r="B466" s="12">
        <v>7.3</v>
      </c>
    </row>
    <row r="467" spans="1:2" x14ac:dyDescent="0.25">
      <c r="A467" s="13">
        <v>40080</v>
      </c>
      <c r="B467" s="12">
        <v>8.1</v>
      </c>
    </row>
    <row r="468" spans="1:2" x14ac:dyDescent="0.25">
      <c r="A468" s="13">
        <v>40081</v>
      </c>
      <c r="B468" s="12">
        <v>4.9000000000000004</v>
      </c>
    </row>
    <row r="469" spans="1:2" x14ac:dyDescent="0.25">
      <c r="A469" s="13">
        <v>40082</v>
      </c>
      <c r="B469" s="12">
        <v>4.9000000000000004</v>
      </c>
    </row>
    <row r="470" spans="1:2" x14ac:dyDescent="0.25">
      <c r="A470" s="13">
        <v>40083</v>
      </c>
      <c r="B470" s="12">
        <v>2.8</v>
      </c>
    </row>
    <row r="471" spans="1:2" x14ac:dyDescent="0.25">
      <c r="A471" s="13">
        <v>40084</v>
      </c>
      <c r="B471" s="12">
        <v>5.3</v>
      </c>
    </row>
    <row r="472" spans="1:2" x14ac:dyDescent="0.25">
      <c r="A472" s="13">
        <v>40085</v>
      </c>
      <c r="B472" s="12">
        <v>2.6</v>
      </c>
    </row>
    <row r="473" spans="1:2" x14ac:dyDescent="0.25">
      <c r="A473" s="13">
        <v>40086</v>
      </c>
      <c r="B473" s="12">
        <v>3.9</v>
      </c>
    </row>
    <row r="474" spans="1:2" x14ac:dyDescent="0.25">
      <c r="A474" s="13">
        <v>40087</v>
      </c>
      <c r="B474" s="12">
        <v>0.3</v>
      </c>
    </row>
    <row r="475" spans="1:2" x14ac:dyDescent="0.25">
      <c r="A475" s="13">
        <v>40088</v>
      </c>
      <c r="B475" s="12">
        <v>2</v>
      </c>
    </row>
    <row r="476" spans="1:2" x14ac:dyDescent="0.25">
      <c r="A476" s="13">
        <v>40089</v>
      </c>
      <c r="B476" s="12">
        <v>0.8</v>
      </c>
    </row>
    <row r="477" spans="1:2" x14ac:dyDescent="0.25">
      <c r="A477" s="13">
        <v>40090</v>
      </c>
      <c r="B477" s="12">
        <v>-1.6</v>
      </c>
    </row>
    <row r="478" spans="1:2" x14ac:dyDescent="0.25">
      <c r="A478" s="13">
        <v>40091</v>
      </c>
      <c r="B478" s="12">
        <v>4.4000000000000004</v>
      </c>
    </row>
    <row r="479" spans="1:2" x14ac:dyDescent="0.25">
      <c r="A479" s="13">
        <v>40092</v>
      </c>
      <c r="B479" s="12">
        <v>11.8</v>
      </c>
    </row>
    <row r="480" spans="1:2" x14ac:dyDescent="0.25">
      <c r="A480" s="13">
        <v>40093</v>
      </c>
      <c r="B480" s="12">
        <v>1.3</v>
      </c>
    </row>
    <row r="481" spans="1:2" x14ac:dyDescent="0.25">
      <c r="A481" s="13">
        <v>40094</v>
      </c>
      <c r="B481" s="12">
        <v>3.1</v>
      </c>
    </row>
    <row r="482" spans="1:2" x14ac:dyDescent="0.25">
      <c r="A482" s="13">
        <v>40095</v>
      </c>
      <c r="B482" s="12">
        <v>5.8</v>
      </c>
    </row>
    <row r="483" spans="1:2" x14ac:dyDescent="0.25">
      <c r="A483" s="13">
        <v>40096</v>
      </c>
      <c r="B483" s="12">
        <v>7.5</v>
      </c>
    </row>
    <row r="484" spans="1:2" x14ac:dyDescent="0.25">
      <c r="A484" s="13">
        <v>40097</v>
      </c>
      <c r="B484" s="12">
        <v>9.1</v>
      </c>
    </row>
    <row r="485" spans="1:2" x14ac:dyDescent="0.25">
      <c r="A485" s="13">
        <v>40098</v>
      </c>
      <c r="B485" s="12">
        <v>10.3</v>
      </c>
    </row>
    <row r="486" spans="1:2" x14ac:dyDescent="0.25">
      <c r="A486" s="13">
        <v>40099</v>
      </c>
      <c r="B486" s="12">
        <v>11</v>
      </c>
    </row>
    <row r="487" spans="1:2" x14ac:dyDescent="0.25">
      <c r="A487" s="13">
        <v>40100</v>
      </c>
      <c r="B487" s="12">
        <v>10.4</v>
      </c>
    </row>
    <row r="488" spans="1:2" x14ac:dyDescent="0.25">
      <c r="A488" s="13">
        <v>40101</v>
      </c>
      <c r="B488" s="12">
        <v>10.3</v>
      </c>
    </row>
    <row r="489" spans="1:2" x14ac:dyDescent="0.25">
      <c r="A489" s="13">
        <v>40102</v>
      </c>
      <c r="B489" s="12">
        <v>2.2999999999999998</v>
      </c>
    </row>
    <row r="490" spans="1:2" x14ac:dyDescent="0.25">
      <c r="A490" s="13">
        <v>40103</v>
      </c>
      <c r="B490" s="12">
        <v>5.8</v>
      </c>
    </row>
    <row r="491" spans="1:2" x14ac:dyDescent="0.25">
      <c r="A491" s="13">
        <v>40104</v>
      </c>
      <c r="B491" s="12">
        <v>4.3</v>
      </c>
    </row>
    <row r="492" spans="1:2" x14ac:dyDescent="0.25">
      <c r="A492" s="13">
        <v>40105</v>
      </c>
      <c r="B492" s="12">
        <v>2.5</v>
      </c>
    </row>
    <row r="493" spans="1:2" x14ac:dyDescent="0.25">
      <c r="A493" s="13">
        <v>40106</v>
      </c>
      <c r="B493" s="12">
        <v>3.5</v>
      </c>
    </row>
    <row r="494" spans="1:2" x14ac:dyDescent="0.25">
      <c r="A494" s="13">
        <v>40107</v>
      </c>
      <c r="B494" s="12">
        <v>5.2</v>
      </c>
    </row>
    <row r="495" spans="1:2" x14ac:dyDescent="0.25">
      <c r="A495" s="13">
        <v>40108</v>
      </c>
      <c r="B495" s="12">
        <v>1.7</v>
      </c>
    </row>
    <row r="496" spans="1:2" x14ac:dyDescent="0.25">
      <c r="A496" s="13">
        <v>40109</v>
      </c>
      <c r="B496" s="12">
        <v>3.7</v>
      </c>
    </row>
    <row r="497" spans="1:2" x14ac:dyDescent="0.25">
      <c r="A497" s="13">
        <v>40110</v>
      </c>
      <c r="B497" s="12">
        <v>3.1</v>
      </c>
    </row>
    <row r="498" spans="1:2" x14ac:dyDescent="0.25">
      <c r="A498" s="13">
        <v>40111</v>
      </c>
      <c r="B498" s="12">
        <v>0.1</v>
      </c>
    </row>
    <row r="499" spans="1:2" x14ac:dyDescent="0.25">
      <c r="A499" s="13">
        <v>40112</v>
      </c>
      <c r="B499" s="12">
        <v>3.2</v>
      </c>
    </row>
    <row r="500" spans="1:2" x14ac:dyDescent="0.25">
      <c r="A500" s="13">
        <v>40113</v>
      </c>
      <c r="B500" s="12">
        <v>1.8</v>
      </c>
    </row>
    <row r="501" spans="1:2" x14ac:dyDescent="0.25">
      <c r="A501" s="13">
        <v>40114</v>
      </c>
      <c r="B501" s="12">
        <v>8.1</v>
      </c>
    </row>
    <row r="502" spans="1:2" x14ac:dyDescent="0.25">
      <c r="A502" s="13">
        <v>40115</v>
      </c>
      <c r="B502" s="12">
        <v>7.3</v>
      </c>
    </row>
    <row r="503" spans="1:2" x14ac:dyDescent="0.25">
      <c r="A503" s="13">
        <v>40116</v>
      </c>
      <c r="B503" s="12">
        <v>-2.6</v>
      </c>
    </row>
    <row r="504" spans="1:2" x14ac:dyDescent="0.25">
      <c r="A504" s="13">
        <v>40117</v>
      </c>
      <c r="B504" s="12">
        <v>0.3</v>
      </c>
    </row>
    <row r="505" spans="1:2" x14ac:dyDescent="0.25">
      <c r="A505" s="13">
        <v>40118</v>
      </c>
      <c r="B505" s="12">
        <v>-1.7</v>
      </c>
    </row>
    <row r="506" spans="1:2" x14ac:dyDescent="0.25">
      <c r="A506" s="13">
        <v>40119</v>
      </c>
      <c r="B506" s="12">
        <v>1.5</v>
      </c>
    </row>
    <row r="507" spans="1:2" x14ac:dyDescent="0.25">
      <c r="A507" s="13">
        <v>40120</v>
      </c>
      <c r="B507" s="12">
        <v>12.5</v>
      </c>
    </row>
    <row r="508" spans="1:2" x14ac:dyDescent="0.25">
      <c r="A508" s="13">
        <v>40121</v>
      </c>
      <c r="B508" s="12">
        <v>3.7</v>
      </c>
    </row>
    <row r="509" spans="1:2" x14ac:dyDescent="0.25">
      <c r="A509" s="13">
        <v>40122</v>
      </c>
      <c r="B509" s="12">
        <v>3.1</v>
      </c>
    </row>
    <row r="510" spans="1:2" x14ac:dyDescent="0.25">
      <c r="A510" s="13">
        <v>40123</v>
      </c>
      <c r="B510" s="12">
        <v>3.7</v>
      </c>
    </row>
    <row r="511" spans="1:2" x14ac:dyDescent="0.25">
      <c r="A511" s="13">
        <v>40124</v>
      </c>
      <c r="B511" s="12">
        <v>3.6</v>
      </c>
    </row>
    <row r="512" spans="1:2" x14ac:dyDescent="0.25">
      <c r="A512" s="13">
        <v>40125</v>
      </c>
      <c r="B512" s="12">
        <v>0.5</v>
      </c>
    </row>
    <row r="513" spans="1:2" x14ac:dyDescent="0.25">
      <c r="A513" s="13">
        <v>40126</v>
      </c>
      <c r="B513" s="12">
        <v>4.0999999999999996</v>
      </c>
    </row>
    <row r="514" spans="1:2" x14ac:dyDescent="0.25">
      <c r="A514" s="13">
        <v>40127</v>
      </c>
      <c r="B514" s="12">
        <v>5.9</v>
      </c>
    </row>
    <row r="515" spans="1:2" x14ac:dyDescent="0.25">
      <c r="A515" s="13">
        <v>40128</v>
      </c>
      <c r="B515" s="12">
        <v>5.9</v>
      </c>
    </row>
    <row r="516" spans="1:2" x14ac:dyDescent="0.25">
      <c r="A516" s="13">
        <v>40129</v>
      </c>
      <c r="B516" s="12">
        <v>5.5</v>
      </c>
    </row>
    <row r="517" spans="1:2" x14ac:dyDescent="0.25">
      <c r="A517" s="13">
        <v>40130</v>
      </c>
      <c r="B517" s="12">
        <v>2</v>
      </c>
    </row>
    <row r="518" spans="1:2" x14ac:dyDescent="0.25">
      <c r="A518" s="13">
        <v>40131</v>
      </c>
      <c r="B518" s="12">
        <v>2.4</v>
      </c>
    </row>
    <row r="519" spans="1:2" x14ac:dyDescent="0.25">
      <c r="A519" s="13">
        <v>40132</v>
      </c>
      <c r="B519" s="12">
        <v>-0.1</v>
      </c>
    </row>
    <row r="520" spans="1:2" x14ac:dyDescent="0.25">
      <c r="A520" s="13">
        <v>40133</v>
      </c>
      <c r="B520" s="12">
        <v>2.7</v>
      </c>
    </row>
    <row r="521" spans="1:2" x14ac:dyDescent="0.25">
      <c r="A521" s="13">
        <v>40134</v>
      </c>
      <c r="B521" s="12">
        <v>-2.9</v>
      </c>
    </row>
    <row r="522" spans="1:2" x14ac:dyDescent="0.25">
      <c r="A522" s="13">
        <v>40135</v>
      </c>
      <c r="B522" s="12">
        <v>-1.3</v>
      </c>
    </row>
    <row r="523" spans="1:2" x14ac:dyDescent="0.25">
      <c r="A523" s="13">
        <v>40136</v>
      </c>
      <c r="B523" s="12">
        <v>-0.2</v>
      </c>
    </row>
    <row r="524" spans="1:2" x14ac:dyDescent="0.25">
      <c r="A524" s="13">
        <v>40137</v>
      </c>
      <c r="B524" s="12">
        <v>12.3</v>
      </c>
    </row>
    <row r="525" spans="1:2" x14ac:dyDescent="0.25">
      <c r="A525" s="13">
        <v>40138</v>
      </c>
      <c r="B525" s="12">
        <v>-0.5</v>
      </c>
    </row>
    <row r="526" spans="1:2" x14ac:dyDescent="0.25">
      <c r="A526" s="13">
        <v>40139</v>
      </c>
      <c r="B526" s="12">
        <v>-1.2</v>
      </c>
    </row>
    <row r="527" spans="1:2" x14ac:dyDescent="0.25">
      <c r="A527" s="13">
        <v>40140</v>
      </c>
      <c r="B527" s="12">
        <v>0</v>
      </c>
    </row>
    <row r="528" spans="1:2" x14ac:dyDescent="0.25">
      <c r="A528" s="13">
        <v>40141</v>
      </c>
      <c r="B528" s="12">
        <v>3.1</v>
      </c>
    </row>
    <row r="529" spans="1:2" x14ac:dyDescent="0.25">
      <c r="A529" s="13">
        <v>40142</v>
      </c>
      <c r="B529" s="12">
        <v>0.3</v>
      </c>
    </row>
    <row r="530" spans="1:2" x14ac:dyDescent="0.25">
      <c r="A530" s="13">
        <v>40143</v>
      </c>
      <c r="B530" s="12">
        <v>10.8</v>
      </c>
    </row>
    <row r="531" spans="1:2" x14ac:dyDescent="0.25">
      <c r="A531" s="13">
        <v>40144</v>
      </c>
      <c r="B531" s="12">
        <v>4.3</v>
      </c>
    </row>
    <row r="532" spans="1:2" x14ac:dyDescent="0.25">
      <c r="A532" s="13">
        <v>40145</v>
      </c>
      <c r="B532" s="12">
        <v>15.9</v>
      </c>
    </row>
    <row r="533" spans="1:2" x14ac:dyDescent="0.25">
      <c r="A533" s="13">
        <v>40146</v>
      </c>
      <c r="B533" s="12">
        <v>3</v>
      </c>
    </row>
    <row r="534" spans="1:2" x14ac:dyDescent="0.25">
      <c r="A534" s="13">
        <v>40147</v>
      </c>
      <c r="B534" s="12">
        <v>6.8</v>
      </c>
    </row>
    <row r="535" spans="1:2" x14ac:dyDescent="0.25">
      <c r="A535" s="13">
        <v>40148</v>
      </c>
      <c r="B535" s="12">
        <v>15.8</v>
      </c>
    </row>
    <row r="536" spans="1:2" x14ac:dyDescent="0.25">
      <c r="A536" s="13">
        <v>40149</v>
      </c>
      <c r="B536" s="12">
        <v>3.1</v>
      </c>
    </row>
    <row r="537" spans="1:2" x14ac:dyDescent="0.25">
      <c r="A537" s="13">
        <v>40150</v>
      </c>
      <c r="B537" s="12">
        <v>7.3</v>
      </c>
    </row>
    <row r="538" spans="1:2" x14ac:dyDescent="0.25">
      <c r="A538" s="13">
        <v>40151</v>
      </c>
      <c r="B538" s="12">
        <v>4.3</v>
      </c>
    </row>
    <row r="539" spans="1:2" x14ac:dyDescent="0.25">
      <c r="A539" s="13">
        <v>40152</v>
      </c>
      <c r="B539" s="12">
        <v>0.6</v>
      </c>
    </row>
    <row r="540" spans="1:2" x14ac:dyDescent="0.25">
      <c r="A540" s="13">
        <v>40153</v>
      </c>
      <c r="B540" s="12">
        <v>1.7</v>
      </c>
    </row>
    <row r="541" spans="1:2" x14ac:dyDescent="0.25">
      <c r="A541" s="13">
        <v>40154</v>
      </c>
      <c r="B541" s="12">
        <v>14.8</v>
      </c>
    </row>
    <row r="542" spans="1:2" x14ac:dyDescent="0.25">
      <c r="A542" s="13">
        <v>40155</v>
      </c>
      <c r="B542" s="12">
        <v>8.4</v>
      </c>
    </row>
    <row r="543" spans="1:2" x14ac:dyDescent="0.25">
      <c r="A543" s="13">
        <v>40156</v>
      </c>
      <c r="B543" s="12">
        <v>8.1</v>
      </c>
    </row>
    <row r="544" spans="1:2" x14ac:dyDescent="0.25">
      <c r="A544" s="13">
        <v>40157</v>
      </c>
      <c r="B544" s="12">
        <v>14.5</v>
      </c>
    </row>
    <row r="545" spans="1:2" x14ac:dyDescent="0.25">
      <c r="A545" s="13">
        <v>40158</v>
      </c>
      <c r="B545" s="12">
        <v>11.7</v>
      </c>
    </row>
    <row r="546" spans="1:2" x14ac:dyDescent="0.25">
      <c r="A546" s="13">
        <v>40159</v>
      </c>
      <c r="B546" s="12">
        <v>6.7</v>
      </c>
    </row>
    <row r="547" spans="1:2" x14ac:dyDescent="0.25">
      <c r="A547" s="13">
        <v>40160</v>
      </c>
      <c r="B547" s="12">
        <v>10.8</v>
      </c>
    </row>
    <row r="548" spans="1:2" x14ac:dyDescent="0.25">
      <c r="A548" s="13">
        <v>40161</v>
      </c>
      <c r="B548" s="12">
        <v>1.9</v>
      </c>
    </row>
    <row r="549" spans="1:2" x14ac:dyDescent="0.25">
      <c r="A549" s="13">
        <v>40162</v>
      </c>
      <c r="B549" s="12">
        <v>13.4</v>
      </c>
    </row>
    <row r="550" spans="1:2" x14ac:dyDescent="0.25">
      <c r="A550" s="13">
        <v>40163</v>
      </c>
      <c r="B550" s="12">
        <v>7.6</v>
      </c>
    </row>
    <row r="551" spans="1:2" x14ac:dyDescent="0.25">
      <c r="A551" s="13">
        <v>40164</v>
      </c>
      <c r="B551" s="12">
        <v>5.8</v>
      </c>
    </row>
    <row r="552" spans="1:2" x14ac:dyDescent="0.25">
      <c r="A552" s="13">
        <v>40165</v>
      </c>
      <c r="B552" s="12">
        <v>7.2</v>
      </c>
    </row>
    <row r="553" spans="1:2" x14ac:dyDescent="0.25">
      <c r="A553" s="13">
        <v>40166</v>
      </c>
      <c r="B553" s="12">
        <v>8.6999999999999993</v>
      </c>
    </row>
    <row r="554" spans="1:2" x14ac:dyDescent="0.25">
      <c r="A554" s="13">
        <v>40167</v>
      </c>
      <c r="B554" s="12">
        <v>9.5</v>
      </c>
    </row>
    <row r="555" spans="1:2" x14ac:dyDescent="0.25">
      <c r="A555" s="13">
        <v>40168</v>
      </c>
      <c r="B555" s="12">
        <v>9.6</v>
      </c>
    </row>
    <row r="556" spans="1:2" x14ac:dyDescent="0.25">
      <c r="A556" s="13">
        <v>40169</v>
      </c>
      <c r="B556" s="12">
        <v>2.7</v>
      </c>
    </row>
    <row r="557" spans="1:2" x14ac:dyDescent="0.25">
      <c r="A557" s="13">
        <v>40170</v>
      </c>
      <c r="B557" s="12">
        <v>2.6</v>
      </c>
    </row>
    <row r="558" spans="1:2" x14ac:dyDescent="0.25">
      <c r="A558" s="13">
        <v>40171</v>
      </c>
      <c r="B558" s="12">
        <v>1.9</v>
      </c>
    </row>
    <row r="559" spans="1:2" x14ac:dyDescent="0.25">
      <c r="A559" s="13">
        <v>40172</v>
      </c>
      <c r="B559" s="12">
        <v>2.8</v>
      </c>
    </row>
    <row r="560" spans="1:2" x14ac:dyDescent="0.25">
      <c r="A560" s="13">
        <v>40173</v>
      </c>
      <c r="B560" s="12">
        <v>4.5999999999999996</v>
      </c>
    </row>
    <row r="561" spans="1:2" x14ac:dyDescent="0.25">
      <c r="A561" s="13">
        <v>40174</v>
      </c>
      <c r="B561" s="12">
        <v>1.3</v>
      </c>
    </row>
    <row r="562" spans="1:2" x14ac:dyDescent="0.25">
      <c r="A562" s="13">
        <v>40175</v>
      </c>
      <c r="B562" s="12">
        <v>2.5</v>
      </c>
    </row>
    <row r="563" spans="1:2" x14ac:dyDescent="0.25">
      <c r="A563" s="13">
        <v>40176</v>
      </c>
      <c r="B563" s="12">
        <v>0.8</v>
      </c>
    </row>
    <row r="564" spans="1:2" x14ac:dyDescent="0.25">
      <c r="A564" s="13">
        <v>40177</v>
      </c>
      <c r="B564" s="12">
        <v>2.8</v>
      </c>
    </row>
    <row r="565" spans="1:2" x14ac:dyDescent="0.25">
      <c r="A565" s="13">
        <v>40178</v>
      </c>
      <c r="B565" s="12">
        <v>3.2</v>
      </c>
    </row>
    <row r="566" spans="1:2" x14ac:dyDescent="0.25">
      <c r="A566" s="13">
        <v>40179</v>
      </c>
      <c r="B566" s="12">
        <v>5.4</v>
      </c>
    </row>
    <row r="567" spans="1:2" x14ac:dyDescent="0.25">
      <c r="A567" s="13">
        <v>40180</v>
      </c>
      <c r="B567" s="12">
        <v>5.3</v>
      </c>
    </row>
    <row r="568" spans="1:2" x14ac:dyDescent="0.25">
      <c r="A568" s="13">
        <v>40181</v>
      </c>
      <c r="B568" s="12">
        <v>9.1999999999999993</v>
      </c>
    </row>
    <row r="569" spans="1:2" x14ac:dyDescent="0.25">
      <c r="A569" s="13">
        <v>40182</v>
      </c>
      <c r="B569" s="12">
        <v>1.5</v>
      </c>
    </row>
    <row r="570" spans="1:2" x14ac:dyDescent="0.25">
      <c r="A570" s="13">
        <v>40183</v>
      </c>
      <c r="B570" s="12">
        <v>-1.3</v>
      </c>
    </row>
    <row r="571" spans="1:2" x14ac:dyDescent="0.25">
      <c r="A571" s="13">
        <v>40184</v>
      </c>
      <c r="B571" s="12">
        <v>16.399999999999999</v>
      </c>
    </row>
    <row r="572" spans="1:2" x14ac:dyDescent="0.25">
      <c r="A572" s="13">
        <v>40185</v>
      </c>
      <c r="B572" s="12">
        <v>9.6999999999999993</v>
      </c>
    </row>
    <row r="573" spans="1:2" x14ac:dyDescent="0.25">
      <c r="A573" s="13">
        <v>40186</v>
      </c>
      <c r="B573" s="12">
        <v>5.4</v>
      </c>
    </row>
    <row r="574" spans="1:2" x14ac:dyDescent="0.25">
      <c r="A574" s="13">
        <v>40187</v>
      </c>
      <c r="B574" s="12">
        <v>8.4</v>
      </c>
    </row>
    <row r="575" spans="1:2" x14ac:dyDescent="0.25">
      <c r="A575" s="13">
        <v>40188</v>
      </c>
      <c r="B575" s="12">
        <v>5.8</v>
      </c>
    </row>
    <row r="576" spans="1:2" x14ac:dyDescent="0.25">
      <c r="A576" s="13">
        <v>40189</v>
      </c>
      <c r="B576" s="12">
        <v>6.2</v>
      </c>
    </row>
    <row r="577" spans="1:2" x14ac:dyDescent="0.25">
      <c r="A577" s="13">
        <v>40190</v>
      </c>
      <c r="B577" s="12">
        <v>7.2</v>
      </c>
    </row>
    <row r="578" spans="1:2" x14ac:dyDescent="0.25">
      <c r="A578" s="13">
        <v>40191</v>
      </c>
      <c r="B578" s="12">
        <v>8.8000000000000007</v>
      </c>
    </row>
    <row r="579" spans="1:2" x14ac:dyDescent="0.25">
      <c r="A579" s="13">
        <v>40192</v>
      </c>
      <c r="B579" s="12">
        <v>1.8</v>
      </c>
    </row>
    <row r="580" spans="1:2" x14ac:dyDescent="0.25">
      <c r="A580" s="13">
        <v>40193</v>
      </c>
      <c r="B580" s="12">
        <v>-0.4</v>
      </c>
    </row>
    <row r="581" spans="1:2" x14ac:dyDescent="0.25">
      <c r="A581" s="13">
        <v>40194</v>
      </c>
      <c r="B581" s="12">
        <v>14.1</v>
      </c>
    </row>
    <row r="582" spans="1:2" x14ac:dyDescent="0.25">
      <c r="A582" s="13">
        <v>40195</v>
      </c>
      <c r="B582" s="12">
        <v>6.7</v>
      </c>
    </row>
    <row r="583" spans="1:2" x14ac:dyDescent="0.25">
      <c r="A583" s="13">
        <v>40196</v>
      </c>
      <c r="B583" s="12">
        <v>10.8</v>
      </c>
    </row>
    <row r="584" spans="1:2" x14ac:dyDescent="0.25">
      <c r="A584" s="13">
        <v>40197</v>
      </c>
      <c r="B584" s="12">
        <v>10.3</v>
      </c>
    </row>
    <row r="585" spans="1:2" x14ac:dyDescent="0.25">
      <c r="A585" s="13">
        <v>40198</v>
      </c>
      <c r="B585" s="12">
        <v>2.7</v>
      </c>
    </row>
    <row r="586" spans="1:2" x14ac:dyDescent="0.25">
      <c r="A586" s="13">
        <v>40199</v>
      </c>
      <c r="B586" s="12">
        <v>0.8</v>
      </c>
    </row>
    <row r="587" spans="1:2" x14ac:dyDescent="0.25">
      <c r="A587" s="13">
        <v>40200</v>
      </c>
      <c r="B587" s="12">
        <v>-0.7</v>
      </c>
    </row>
    <row r="588" spans="1:2" x14ac:dyDescent="0.25">
      <c r="A588" s="13">
        <v>40201</v>
      </c>
      <c r="B588" s="12">
        <v>1.1000000000000001</v>
      </c>
    </row>
    <row r="589" spans="1:2" x14ac:dyDescent="0.25">
      <c r="A589" s="13">
        <v>40202</v>
      </c>
      <c r="B589" s="12">
        <v>2.4</v>
      </c>
    </row>
    <row r="590" spans="1:2" x14ac:dyDescent="0.25">
      <c r="A590" s="13">
        <v>40203</v>
      </c>
      <c r="B590" s="12">
        <v>1.1000000000000001</v>
      </c>
    </row>
    <row r="591" spans="1:2" x14ac:dyDescent="0.25">
      <c r="A591" s="13">
        <v>40204</v>
      </c>
      <c r="B591" s="12">
        <v>-0.6</v>
      </c>
    </row>
    <row r="592" spans="1:2" x14ac:dyDescent="0.25">
      <c r="A592" s="13">
        <v>40205</v>
      </c>
      <c r="B592" s="12">
        <v>7.1</v>
      </c>
    </row>
    <row r="593" spans="1:2" x14ac:dyDescent="0.25">
      <c r="A593" s="13">
        <v>40206</v>
      </c>
      <c r="B593" s="12">
        <v>4</v>
      </c>
    </row>
    <row r="594" spans="1:2" x14ac:dyDescent="0.25">
      <c r="A594" s="13">
        <v>40207</v>
      </c>
      <c r="B594" s="12">
        <v>0.4</v>
      </c>
    </row>
    <row r="595" spans="1:2" x14ac:dyDescent="0.25">
      <c r="A595" s="13">
        <v>40208</v>
      </c>
      <c r="B595" s="12">
        <v>-0.1</v>
      </c>
    </row>
    <row r="596" spans="1:2" x14ac:dyDescent="0.25">
      <c r="A596" s="13">
        <v>40209</v>
      </c>
      <c r="B596" s="12">
        <v>1.4</v>
      </c>
    </row>
    <row r="597" spans="1:2" x14ac:dyDescent="0.25">
      <c r="A597" s="13">
        <v>40210</v>
      </c>
      <c r="B597" s="12">
        <v>1.8</v>
      </c>
    </row>
    <row r="598" spans="1:2" x14ac:dyDescent="0.25">
      <c r="A598" s="13">
        <v>40211</v>
      </c>
      <c r="B598" s="12">
        <v>13.2</v>
      </c>
    </row>
    <row r="599" spans="1:2" x14ac:dyDescent="0.25">
      <c r="A599" s="13">
        <v>40212</v>
      </c>
      <c r="B599" s="12">
        <v>3.7</v>
      </c>
    </row>
    <row r="600" spans="1:2" x14ac:dyDescent="0.25">
      <c r="A600" s="13">
        <v>40213</v>
      </c>
      <c r="B600" s="12">
        <v>9.1999999999999993</v>
      </c>
    </row>
    <row r="601" spans="1:2" x14ac:dyDescent="0.25">
      <c r="A601" s="13">
        <v>40214</v>
      </c>
      <c r="B601" s="12">
        <v>5.7</v>
      </c>
    </row>
    <row r="602" spans="1:2" x14ac:dyDescent="0.25">
      <c r="A602" s="13">
        <v>40215</v>
      </c>
      <c r="B602" s="12">
        <v>8.1</v>
      </c>
    </row>
    <row r="603" spans="1:2" x14ac:dyDescent="0.25">
      <c r="A603" s="13">
        <v>40216</v>
      </c>
      <c r="B603" s="12">
        <v>1</v>
      </c>
    </row>
    <row r="604" spans="1:2" x14ac:dyDescent="0.25">
      <c r="A604" s="13">
        <v>40217</v>
      </c>
      <c r="B604" s="12">
        <v>4.4000000000000004</v>
      </c>
    </row>
    <row r="605" spans="1:2" x14ac:dyDescent="0.25">
      <c r="A605" s="13">
        <v>40218</v>
      </c>
      <c r="B605" s="12">
        <v>3.3</v>
      </c>
    </row>
    <row r="606" spans="1:2" x14ac:dyDescent="0.25">
      <c r="A606" s="13">
        <v>40219</v>
      </c>
      <c r="B606" s="12">
        <v>3.1</v>
      </c>
    </row>
    <row r="607" spans="1:2" x14ac:dyDescent="0.25">
      <c r="A607" s="13">
        <v>40220</v>
      </c>
      <c r="B607" s="12">
        <v>-2</v>
      </c>
    </row>
    <row r="608" spans="1:2" x14ac:dyDescent="0.25">
      <c r="A608" s="13">
        <v>40221</v>
      </c>
      <c r="B608" s="12">
        <v>0</v>
      </c>
    </row>
    <row r="609" spans="1:2" x14ac:dyDescent="0.25">
      <c r="A609" s="13">
        <v>40222</v>
      </c>
      <c r="B609" s="12">
        <v>-2.1</v>
      </c>
    </row>
    <row r="610" spans="1:2" x14ac:dyDescent="0.25">
      <c r="A610" s="13">
        <v>40223</v>
      </c>
      <c r="B610" s="12">
        <v>4.7</v>
      </c>
    </row>
    <row r="611" spans="1:2" x14ac:dyDescent="0.25">
      <c r="A611" s="13">
        <v>40224</v>
      </c>
      <c r="B611" s="12">
        <v>-2.2999999999999998</v>
      </c>
    </row>
    <row r="612" spans="1:2" x14ac:dyDescent="0.25">
      <c r="A612" s="13">
        <v>40225</v>
      </c>
      <c r="B612" s="12">
        <v>1.4</v>
      </c>
    </row>
    <row r="613" spans="1:2" x14ac:dyDescent="0.25">
      <c r="A613" s="13">
        <v>40226</v>
      </c>
      <c r="B613" s="12">
        <v>7.6</v>
      </c>
    </row>
    <row r="614" spans="1:2" x14ac:dyDescent="0.25">
      <c r="A614" s="13">
        <v>40227</v>
      </c>
      <c r="B614" s="12">
        <v>9.1</v>
      </c>
    </row>
    <row r="615" spans="1:2" x14ac:dyDescent="0.25">
      <c r="A615" s="13">
        <v>40228</v>
      </c>
      <c r="B615" s="12">
        <v>5.6</v>
      </c>
    </row>
    <row r="616" spans="1:2" x14ac:dyDescent="0.25">
      <c r="A616" s="13">
        <v>40229</v>
      </c>
      <c r="B616" s="12">
        <v>1.2</v>
      </c>
    </row>
    <row r="617" spans="1:2" x14ac:dyDescent="0.25">
      <c r="A617" s="13">
        <v>40230</v>
      </c>
      <c r="B617" s="12">
        <v>-1.6</v>
      </c>
    </row>
    <row r="618" spans="1:2" x14ac:dyDescent="0.25">
      <c r="A618" s="13">
        <v>40231</v>
      </c>
      <c r="B618" s="12">
        <v>8.6999999999999993</v>
      </c>
    </row>
    <row r="619" spans="1:2" x14ac:dyDescent="0.25">
      <c r="A619" s="13">
        <v>40232</v>
      </c>
      <c r="B619" s="12">
        <v>1.8</v>
      </c>
    </row>
    <row r="620" spans="1:2" x14ac:dyDescent="0.25">
      <c r="A620" s="13">
        <v>40233</v>
      </c>
      <c r="B620" s="12">
        <v>1</v>
      </c>
    </row>
    <row r="621" spans="1:2" x14ac:dyDescent="0.25">
      <c r="A621" s="13">
        <v>40234</v>
      </c>
      <c r="B621" s="12">
        <v>-2.5</v>
      </c>
    </row>
    <row r="622" spans="1:2" x14ac:dyDescent="0.25">
      <c r="A622" s="13">
        <v>40235</v>
      </c>
      <c r="B622" s="12">
        <v>4.4000000000000004</v>
      </c>
    </row>
    <row r="623" spans="1:2" x14ac:dyDescent="0.25">
      <c r="A623" s="13">
        <v>40236</v>
      </c>
      <c r="B623" s="12">
        <v>1.1000000000000001</v>
      </c>
    </row>
    <row r="624" spans="1:2" x14ac:dyDescent="0.25">
      <c r="A624" s="13">
        <v>40237</v>
      </c>
      <c r="B624" s="12">
        <v>1.4</v>
      </c>
    </row>
    <row r="625" spans="1:2" x14ac:dyDescent="0.25">
      <c r="A625" s="13">
        <v>40238</v>
      </c>
      <c r="B625" s="12">
        <v>2.9</v>
      </c>
    </row>
    <row r="626" spans="1:2" x14ac:dyDescent="0.25">
      <c r="A626" s="13">
        <v>40239</v>
      </c>
      <c r="B626" s="12">
        <v>1.3</v>
      </c>
    </row>
    <row r="627" spans="1:2" x14ac:dyDescent="0.25">
      <c r="A627" s="13">
        <v>40240</v>
      </c>
      <c r="B627" s="12">
        <v>6.7</v>
      </c>
    </row>
    <row r="628" spans="1:2" x14ac:dyDescent="0.25">
      <c r="A628" s="13">
        <v>40241</v>
      </c>
      <c r="B628" s="12">
        <v>10.199999999999999</v>
      </c>
    </row>
    <row r="629" spans="1:2" x14ac:dyDescent="0.25">
      <c r="A629" s="13">
        <v>40242</v>
      </c>
      <c r="B629" s="12">
        <v>8.6999999999999993</v>
      </c>
    </row>
    <row r="630" spans="1:2" x14ac:dyDescent="0.25">
      <c r="A630" s="13">
        <v>40243</v>
      </c>
      <c r="B630" s="12">
        <v>4.8</v>
      </c>
    </row>
    <row r="631" spans="1:2" x14ac:dyDescent="0.25">
      <c r="A631" s="13">
        <v>40244</v>
      </c>
      <c r="B631" s="12">
        <v>0.2</v>
      </c>
    </row>
    <row r="632" spans="1:2" x14ac:dyDescent="0.25">
      <c r="A632" s="13">
        <v>40245</v>
      </c>
      <c r="B632" s="12">
        <v>0.4</v>
      </c>
    </row>
    <row r="633" spans="1:2" x14ac:dyDescent="0.25">
      <c r="A633" s="13">
        <v>40246</v>
      </c>
      <c r="B633" s="12">
        <v>-0.3</v>
      </c>
    </row>
    <row r="634" spans="1:2" x14ac:dyDescent="0.25">
      <c r="A634" s="13">
        <v>40247</v>
      </c>
      <c r="B634" s="12">
        <v>4.9000000000000004</v>
      </c>
    </row>
    <row r="635" spans="1:2" x14ac:dyDescent="0.25">
      <c r="A635" s="13">
        <v>40248</v>
      </c>
      <c r="B635" s="12">
        <v>0.2</v>
      </c>
    </row>
    <row r="636" spans="1:2" x14ac:dyDescent="0.25">
      <c r="A636" s="13">
        <v>40249</v>
      </c>
      <c r="B636" s="12">
        <v>8</v>
      </c>
    </row>
    <row r="637" spans="1:2" x14ac:dyDescent="0.25">
      <c r="A637" s="13">
        <v>40250</v>
      </c>
      <c r="B637" s="12">
        <v>2.5</v>
      </c>
    </row>
    <row r="638" spans="1:2" x14ac:dyDescent="0.25">
      <c r="A638" s="13">
        <v>40251</v>
      </c>
      <c r="B638" s="12">
        <v>0</v>
      </c>
    </row>
    <row r="639" spans="1:2" x14ac:dyDescent="0.25">
      <c r="A639" s="13">
        <v>40252</v>
      </c>
      <c r="B639" s="12">
        <v>-1</v>
      </c>
    </row>
    <row r="640" spans="1:2" x14ac:dyDescent="0.25">
      <c r="A640" s="13">
        <v>40253</v>
      </c>
      <c r="B640" s="12">
        <v>1.3</v>
      </c>
    </row>
    <row r="641" spans="1:2" x14ac:dyDescent="0.25">
      <c r="A641" s="13">
        <v>40254</v>
      </c>
      <c r="B641" s="12">
        <v>-1.6</v>
      </c>
    </row>
    <row r="642" spans="1:2" x14ac:dyDescent="0.25">
      <c r="A642" s="13">
        <v>40255</v>
      </c>
      <c r="B642" s="12">
        <v>3.1</v>
      </c>
    </row>
    <row r="643" spans="1:2" x14ac:dyDescent="0.25">
      <c r="A643" s="13">
        <v>40256</v>
      </c>
      <c r="B643" s="12">
        <v>-0.8</v>
      </c>
    </row>
    <row r="644" spans="1:2" x14ac:dyDescent="0.25">
      <c r="A644" s="13">
        <v>40257</v>
      </c>
      <c r="B644" s="12">
        <v>12.7</v>
      </c>
    </row>
    <row r="645" spans="1:2" x14ac:dyDescent="0.25">
      <c r="A645" s="13">
        <v>40258</v>
      </c>
      <c r="B645" s="12">
        <v>4.2</v>
      </c>
    </row>
    <row r="646" spans="1:2" x14ac:dyDescent="0.25">
      <c r="A646" s="13">
        <v>40259</v>
      </c>
      <c r="B646" s="12">
        <v>13.4</v>
      </c>
    </row>
    <row r="647" spans="1:2" x14ac:dyDescent="0.25">
      <c r="A647" s="13">
        <v>40260</v>
      </c>
      <c r="B647" s="12">
        <v>11.7</v>
      </c>
    </row>
    <row r="648" spans="1:2" x14ac:dyDescent="0.25">
      <c r="A648" s="13">
        <v>40261</v>
      </c>
      <c r="B648" s="12">
        <v>12</v>
      </c>
    </row>
    <row r="649" spans="1:2" x14ac:dyDescent="0.25">
      <c r="A649" s="13">
        <v>40262</v>
      </c>
      <c r="B649" s="12">
        <v>11.7</v>
      </c>
    </row>
    <row r="650" spans="1:2" x14ac:dyDescent="0.25">
      <c r="A650" s="13">
        <v>40263</v>
      </c>
      <c r="B650" s="12">
        <v>4.0999999999999996</v>
      </c>
    </row>
    <row r="651" spans="1:2" x14ac:dyDescent="0.25">
      <c r="A651" s="13">
        <v>40264</v>
      </c>
      <c r="B651" s="12">
        <v>2.2000000000000002</v>
      </c>
    </row>
    <row r="652" spans="1:2" x14ac:dyDescent="0.25">
      <c r="A652" s="13">
        <v>40265</v>
      </c>
      <c r="B652" s="12">
        <v>2.6</v>
      </c>
    </row>
    <row r="653" spans="1:2" x14ac:dyDescent="0.25">
      <c r="A653" s="13">
        <v>40266</v>
      </c>
      <c r="B653" s="12">
        <v>0.1</v>
      </c>
    </row>
    <row r="654" spans="1:2" x14ac:dyDescent="0.25">
      <c r="A654" s="13">
        <v>40267</v>
      </c>
      <c r="B654" s="12">
        <v>7.6</v>
      </c>
    </row>
    <row r="655" spans="1:2" x14ac:dyDescent="0.25">
      <c r="A655" s="13">
        <v>40268</v>
      </c>
      <c r="B655" s="12">
        <v>9</v>
      </c>
    </row>
    <row r="656" spans="1:2" x14ac:dyDescent="0.25">
      <c r="A656" s="13">
        <v>40269</v>
      </c>
      <c r="B656" s="12">
        <v>2.2000000000000002</v>
      </c>
    </row>
    <row r="657" spans="1:2" x14ac:dyDescent="0.25">
      <c r="A657" s="13">
        <v>40270</v>
      </c>
      <c r="B657" s="12">
        <v>0.4</v>
      </c>
    </row>
    <row r="658" spans="1:2" x14ac:dyDescent="0.25">
      <c r="A658" s="13">
        <v>40271</v>
      </c>
      <c r="B658" s="12">
        <v>3.5</v>
      </c>
    </row>
    <row r="659" spans="1:2" x14ac:dyDescent="0.25">
      <c r="A659" s="13">
        <v>40272</v>
      </c>
      <c r="B659" s="12">
        <v>9.6</v>
      </c>
    </row>
    <row r="660" spans="1:2" x14ac:dyDescent="0.25">
      <c r="A660" s="13">
        <v>40273</v>
      </c>
      <c r="B660" s="12">
        <v>1.9</v>
      </c>
    </row>
    <row r="661" spans="1:2" x14ac:dyDescent="0.25">
      <c r="A661" s="13">
        <v>40274</v>
      </c>
      <c r="B661" s="12">
        <v>1.1000000000000001</v>
      </c>
    </row>
    <row r="662" spans="1:2" x14ac:dyDescent="0.25">
      <c r="A662" s="13">
        <v>40275</v>
      </c>
      <c r="B662" s="12">
        <v>2.1</v>
      </c>
    </row>
    <row r="663" spans="1:2" x14ac:dyDescent="0.25">
      <c r="A663" s="13">
        <v>40276</v>
      </c>
      <c r="B663" s="12">
        <v>0.6</v>
      </c>
    </row>
    <row r="664" spans="1:2" x14ac:dyDescent="0.25">
      <c r="A664" s="13">
        <v>40277</v>
      </c>
      <c r="B664" s="12">
        <v>1.7</v>
      </c>
    </row>
    <row r="665" spans="1:2" x14ac:dyDescent="0.25">
      <c r="A665" s="13">
        <v>40278</v>
      </c>
      <c r="B665" s="12">
        <v>0.7</v>
      </c>
    </row>
    <row r="666" spans="1:2" x14ac:dyDescent="0.25">
      <c r="A666" s="13">
        <v>40279</v>
      </c>
      <c r="B666" s="12">
        <v>-2.6</v>
      </c>
    </row>
    <row r="667" spans="1:2" x14ac:dyDescent="0.25">
      <c r="A667" s="13">
        <v>40280</v>
      </c>
      <c r="B667" s="12">
        <v>7.8</v>
      </c>
    </row>
    <row r="668" spans="1:2" x14ac:dyDescent="0.25">
      <c r="A668" s="13">
        <v>40281</v>
      </c>
      <c r="B668" s="12">
        <v>1.5</v>
      </c>
    </row>
    <row r="669" spans="1:2" x14ac:dyDescent="0.25">
      <c r="A669" s="13">
        <v>40282</v>
      </c>
      <c r="B669" s="12">
        <v>4.4000000000000004</v>
      </c>
    </row>
    <row r="670" spans="1:2" x14ac:dyDescent="0.25">
      <c r="A670" s="13">
        <v>40283</v>
      </c>
      <c r="B670" s="12">
        <v>0.9</v>
      </c>
    </row>
    <row r="671" spans="1:2" x14ac:dyDescent="0.25">
      <c r="A671" s="13">
        <v>40284</v>
      </c>
      <c r="B671" s="12">
        <v>5.9</v>
      </c>
    </row>
    <row r="672" spans="1:2" x14ac:dyDescent="0.25">
      <c r="A672" s="13">
        <v>40285</v>
      </c>
      <c r="B672" s="12">
        <v>2.2999999999999998</v>
      </c>
    </row>
    <row r="673" spans="1:2" x14ac:dyDescent="0.25">
      <c r="A673" s="13">
        <v>40286</v>
      </c>
      <c r="B673" s="12">
        <v>6.4</v>
      </c>
    </row>
    <row r="674" spans="1:2" x14ac:dyDescent="0.25">
      <c r="A674" s="13">
        <v>40287</v>
      </c>
      <c r="B674" s="12">
        <v>4.2</v>
      </c>
    </row>
    <row r="675" spans="1:2" x14ac:dyDescent="0.25">
      <c r="A675" s="13">
        <v>40288</v>
      </c>
      <c r="B675" s="12">
        <v>4.0999999999999996</v>
      </c>
    </row>
    <row r="676" spans="1:2" x14ac:dyDescent="0.25">
      <c r="A676" s="13">
        <v>40289</v>
      </c>
      <c r="B676" s="12">
        <v>2.2999999999999998</v>
      </c>
    </row>
    <row r="677" spans="1:2" x14ac:dyDescent="0.25">
      <c r="A677" s="13">
        <v>40290</v>
      </c>
      <c r="B677" s="12">
        <v>6</v>
      </c>
    </row>
    <row r="678" spans="1:2" x14ac:dyDescent="0.25">
      <c r="A678" s="13">
        <v>40291</v>
      </c>
      <c r="B678" s="12">
        <v>13.4</v>
      </c>
    </row>
    <row r="679" spans="1:2" x14ac:dyDescent="0.25">
      <c r="A679" s="13">
        <v>40292</v>
      </c>
      <c r="B679" s="12">
        <v>7.5</v>
      </c>
    </row>
    <row r="680" spans="1:2" x14ac:dyDescent="0.25">
      <c r="A680" s="13">
        <v>40293</v>
      </c>
      <c r="B680" s="12">
        <v>12.8</v>
      </c>
    </row>
    <row r="681" spans="1:2" x14ac:dyDescent="0.25">
      <c r="A681" s="13">
        <v>40294</v>
      </c>
      <c r="B681" s="12">
        <v>7.8</v>
      </c>
    </row>
    <row r="682" spans="1:2" x14ac:dyDescent="0.25">
      <c r="A682" s="13">
        <v>40295</v>
      </c>
      <c r="B682" s="12">
        <v>4.5</v>
      </c>
    </row>
    <row r="683" spans="1:2" x14ac:dyDescent="0.25">
      <c r="A683" s="13">
        <v>40296</v>
      </c>
      <c r="B683" s="12">
        <v>6.5</v>
      </c>
    </row>
    <row r="684" spans="1:2" x14ac:dyDescent="0.25">
      <c r="A684" s="13">
        <v>40297</v>
      </c>
      <c r="B684" s="12">
        <v>0.8</v>
      </c>
    </row>
    <row r="685" spans="1:2" x14ac:dyDescent="0.25">
      <c r="A685" s="13">
        <v>40298</v>
      </c>
      <c r="B685" s="12">
        <v>5.6</v>
      </c>
    </row>
    <row r="686" spans="1:2" x14ac:dyDescent="0.25">
      <c r="A686" s="13">
        <v>40299</v>
      </c>
      <c r="B686" s="12">
        <v>-0.9</v>
      </c>
    </row>
    <row r="687" spans="1:2" x14ac:dyDescent="0.25">
      <c r="A687" s="13">
        <v>40300</v>
      </c>
      <c r="B687" s="12">
        <v>7.3</v>
      </c>
    </row>
    <row r="688" spans="1:2" x14ac:dyDescent="0.25">
      <c r="A688" s="13">
        <v>40301</v>
      </c>
      <c r="B688" s="12">
        <v>6.5</v>
      </c>
    </row>
    <row r="689" spans="1:2" x14ac:dyDescent="0.25">
      <c r="A689" s="13">
        <v>40302</v>
      </c>
      <c r="B689" s="12">
        <v>4.3</v>
      </c>
    </row>
    <row r="690" spans="1:2" x14ac:dyDescent="0.25">
      <c r="A690" s="13">
        <v>40303</v>
      </c>
      <c r="B690" s="12">
        <v>11.6</v>
      </c>
    </row>
    <row r="691" spans="1:2" x14ac:dyDescent="0.25">
      <c r="A691" s="13">
        <v>40304</v>
      </c>
      <c r="B691" s="12">
        <v>2.2000000000000002</v>
      </c>
    </row>
    <row r="692" spans="1:2" x14ac:dyDescent="0.25">
      <c r="A692" s="13">
        <v>40305</v>
      </c>
      <c r="B692" s="12">
        <v>0.3</v>
      </c>
    </row>
    <row r="693" spans="1:2" x14ac:dyDescent="0.25">
      <c r="A693" s="13">
        <v>40306</v>
      </c>
      <c r="B693" s="12">
        <v>15</v>
      </c>
    </row>
    <row r="694" spans="1:2" x14ac:dyDescent="0.25">
      <c r="A694" s="13">
        <v>40307</v>
      </c>
      <c r="B694" s="12">
        <v>15</v>
      </c>
    </row>
    <row r="695" spans="1:2" x14ac:dyDescent="0.25">
      <c r="A695" s="13">
        <v>40308</v>
      </c>
      <c r="B695" s="12">
        <v>12.7</v>
      </c>
    </row>
    <row r="696" spans="1:2" x14ac:dyDescent="0.25">
      <c r="A696" s="13">
        <v>40309</v>
      </c>
      <c r="B696" s="12">
        <v>15.4</v>
      </c>
    </row>
    <row r="697" spans="1:2" x14ac:dyDescent="0.25">
      <c r="A697" s="13">
        <v>40310</v>
      </c>
      <c r="B697" s="12">
        <v>14.1</v>
      </c>
    </row>
    <row r="698" spans="1:2" x14ac:dyDescent="0.25">
      <c r="A698" s="13">
        <v>40311</v>
      </c>
      <c r="B698" s="12">
        <v>6.7</v>
      </c>
    </row>
    <row r="699" spans="1:2" x14ac:dyDescent="0.25">
      <c r="A699" s="13">
        <v>40312</v>
      </c>
      <c r="B699" s="12">
        <v>7.2</v>
      </c>
    </row>
    <row r="700" spans="1:2" x14ac:dyDescent="0.25">
      <c r="A700" s="13">
        <v>40313</v>
      </c>
      <c r="B700" s="12">
        <v>4.8</v>
      </c>
    </row>
    <row r="701" spans="1:2" x14ac:dyDescent="0.25">
      <c r="A701" s="13">
        <v>40314</v>
      </c>
      <c r="B701" s="12">
        <v>14.4</v>
      </c>
    </row>
    <row r="702" spans="1:2" x14ac:dyDescent="0.25">
      <c r="A702" s="13">
        <v>40315</v>
      </c>
      <c r="B702" s="12">
        <v>17.8</v>
      </c>
    </row>
    <row r="703" spans="1:2" x14ac:dyDescent="0.25">
      <c r="A703" s="13">
        <v>40316</v>
      </c>
      <c r="B703" s="12">
        <v>10.6</v>
      </c>
    </row>
    <row r="704" spans="1:2" x14ac:dyDescent="0.25">
      <c r="A704" s="13">
        <v>40317</v>
      </c>
      <c r="B704" s="12">
        <v>14.7</v>
      </c>
    </row>
    <row r="705" spans="1:2" x14ac:dyDescent="0.25">
      <c r="A705" s="13">
        <v>40318</v>
      </c>
      <c r="B705" s="12">
        <v>14.2</v>
      </c>
    </row>
    <row r="706" spans="1:2" x14ac:dyDescent="0.25">
      <c r="A706" s="13">
        <v>40319</v>
      </c>
      <c r="B706" s="12">
        <v>13.6</v>
      </c>
    </row>
    <row r="707" spans="1:2" x14ac:dyDescent="0.25">
      <c r="A707" s="13">
        <v>40320</v>
      </c>
      <c r="B707" s="12">
        <v>10.199999999999999</v>
      </c>
    </row>
    <row r="708" spans="1:2" x14ac:dyDescent="0.25">
      <c r="A708" s="13">
        <v>40321</v>
      </c>
      <c r="B708" s="12">
        <v>2.6</v>
      </c>
    </row>
    <row r="709" spans="1:2" x14ac:dyDescent="0.25">
      <c r="A709" s="13">
        <v>40322</v>
      </c>
      <c r="B709" s="12">
        <v>8</v>
      </c>
    </row>
    <row r="710" spans="1:2" x14ac:dyDescent="0.25">
      <c r="A710" s="13">
        <v>40323</v>
      </c>
      <c r="B710" s="12">
        <v>6.9</v>
      </c>
    </row>
    <row r="711" spans="1:2" x14ac:dyDescent="0.25">
      <c r="A711" s="13">
        <v>40324</v>
      </c>
      <c r="B711" s="12">
        <v>10.199999999999999</v>
      </c>
    </row>
    <row r="712" spans="1:2" x14ac:dyDescent="0.25">
      <c r="A712" s="13">
        <v>40325</v>
      </c>
      <c r="B712" s="12">
        <v>4.9000000000000004</v>
      </c>
    </row>
    <row r="713" spans="1:2" x14ac:dyDescent="0.25">
      <c r="A713" s="13">
        <v>40326</v>
      </c>
      <c r="B713" s="12">
        <v>10.7</v>
      </c>
    </row>
    <row r="714" spans="1:2" x14ac:dyDescent="0.25">
      <c r="A714" s="13">
        <v>40327</v>
      </c>
      <c r="B714" s="12">
        <v>9.1</v>
      </c>
    </row>
    <row r="715" spans="1:2" x14ac:dyDescent="0.25">
      <c r="A715" s="13">
        <v>40328</v>
      </c>
      <c r="B715" s="12">
        <v>6.7</v>
      </c>
    </row>
    <row r="716" spans="1:2" x14ac:dyDescent="0.25">
      <c r="A716" s="13">
        <v>40329</v>
      </c>
      <c r="B716" s="12">
        <v>3.9</v>
      </c>
    </row>
    <row r="717" spans="1:2" x14ac:dyDescent="0.25">
      <c r="A717" s="13">
        <v>40330</v>
      </c>
      <c r="B717" s="12">
        <v>4.4000000000000004</v>
      </c>
    </row>
    <row r="718" spans="1:2" x14ac:dyDescent="0.25">
      <c r="A718" s="13">
        <v>40331</v>
      </c>
      <c r="B718" s="12">
        <v>0.7</v>
      </c>
    </row>
    <row r="719" spans="1:2" x14ac:dyDescent="0.25">
      <c r="A719" s="13">
        <v>40332</v>
      </c>
      <c r="B719" s="12">
        <v>1</v>
      </c>
    </row>
    <row r="720" spans="1:2" x14ac:dyDescent="0.25">
      <c r="A720" s="13">
        <v>40333</v>
      </c>
      <c r="B720" s="12">
        <v>1.6</v>
      </c>
    </row>
    <row r="721" spans="1:2" x14ac:dyDescent="0.25">
      <c r="A721" s="13">
        <v>40334</v>
      </c>
      <c r="B721" s="12">
        <v>4.2</v>
      </c>
    </row>
    <row r="722" spans="1:2" x14ac:dyDescent="0.25">
      <c r="A722" s="13">
        <v>40335</v>
      </c>
      <c r="B722" s="12">
        <v>1.7</v>
      </c>
    </row>
    <row r="723" spans="1:2" x14ac:dyDescent="0.25">
      <c r="A723" s="13">
        <v>40336</v>
      </c>
      <c r="B723" s="12">
        <v>4</v>
      </c>
    </row>
    <row r="724" spans="1:2" x14ac:dyDescent="0.25">
      <c r="A724" s="13">
        <v>40337</v>
      </c>
      <c r="B724" s="12">
        <v>5.4</v>
      </c>
    </row>
    <row r="725" spans="1:2" x14ac:dyDescent="0.25">
      <c r="A725" s="13">
        <v>40338</v>
      </c>
      <c r="B725" s="12">
        <v>-0.5</v>
      </c>
    </row>
    <row r="726" spans="1:2" x14ac:dyDescent="0.25">
      <c r="A726" s="13">
        <v>40339</v>
      </c>
      <c r="B726" s="12">
        <v>0.4</v>
      </c>
    </row>
    <row r="727" spans="1:2" x14ac:dyDescent="0.25">
      <c r="A727" s="13">
        <v>40340</v>
      </c>
      <c r="B727" s="12">
        <v>2.2999999999999998</v>
      </c>
    </row>
    <row r="728" spans="1:2" x14ac:dyDescent="0.25">
      <c r="A728" s="13">
        <v>40341</v>
      </c>
      <c r="B728" s="12">
        <v>0.5</v>
      </c>
    </row>
    <row r="729" spans="1:2" x14ac:dyDescent="0.25">
      <c r="A729" s="13">
        <v>40342</v>
      </c>
      <c r="B729" s="12">
        <v>2.1</v>
      </c>
    </row>
    <row r="730" spans="1:2" x14ac:dyDescent="0.25">
      <c r="A730" s="13">
        <v>40343</v>
      </c>
      <c r="B730" s="12">
        <v>0.2</v>
      </c>
    </row>
    <row r="731" spans="1:2" x14ac:dyDescent="0.25">
      <c r="A731" s="13">
        <v>40344</v>
      </c>
      <c r="B731" s="12">
        <v>2.7</v>
      </c>
    </row>
    <row r="732" spans="1:2" x14ac:dyDescent="0.25">
      <c r="A732" s="13">
        <v>40345</v>
      </c>
      <c r="B732" s="12">
        <v>0.5</v>
      </c>
    </row>
    <row r="733" spans="1:2" x14ac:dyDescent="0.25">
      <c r="A733" s="13">
        <v>40346</v>
      </c>
      <c r="B733" s="12">
        <v>3.6</v>
      </c>
    </row>
    <row r="734" spans="1:2" x14ac:dyDescent="0.25">
      <c r="A734" s="13">
        <v>40347</v>
      </c>
      <c r="B734" s="12">
        <v>1.1000000000000001</v>
      </c>
    </row>
    <row r="735" spans="1:2" x14ac:dyDescent="0.25">
      <c r="A735" s="13">
        <v>40348</v>
      </c>
      <c r="B735" s="12">
        <v>0.5</v>
      </c>
    </row>
    <row r="736" spans="1:2" x14ac:dyDescent="0.25">
      <c r="A736" s="13">
        <v>40349</v>
      </c>
      <c r="B736" s="12">
        <v>-2</v>
      </c>
    </row>
    <row r="737" spans="1:2" x14ac:dyDescent="0.25">
      <c r="A737" s="13">
        <v>40350</v>
      </c>
      <c r="B737" s="12">
        <v>-1.5</v>
      </c>
    </row>
    <row r="738" spans="1:2" x14ac:dyDescent="0.25">
      <c r="A738" s="13">
        <v>40351</v>
      </c>
      <c r="B738" s="12">
        <v>0.2</v>
      </c>
    </row>
    <row r="739" spans="1:2" x14ac:dyDescent="0.25">
      <c r="A739" s="13">
        <v>40352</v>
      </c>
      <c r="B739" s="12">
        <v>3</v>
      </c>
    </row>
    <row r="740" spans="1:2" x14ac:dyDescent="0.25">
      <c r="A740" s="13">
        <v>40353</v>
      </c>
      <c r="B740" s="12">
        <v>3.3</v>
      </c>
    </row>
    <row r="741" spans="1:2" x14ac:dyDescent="0.25">
      <c r="A741" s="13">
        <v>40354</v>
      </c>
      <c r="B741" s="12">
        <v>0.4</v>
      </c>
    </row>
    <row r="742" spans="1:2" x14ac:dyDescent="0.25">
      <c r="A742" s="13">
        <v>40355</v>
      </c>
      <c r="B742" s="12">
        <v>-1.4</v>
      </c>
    </row>
    <row r="743" spans="1:2" x14ac:dyDescent="0.25">
      <c r="A743" s="13">
        <v>40356</v>
      </c>
      <c r="B743" s="12">
        <v>1.4</v>
      </c>
    </row>
    <row r="744" spans="1:2" x14ac:dyDescent="0.25">
      <c r="A744" s="13">
        <v>40357</v>
      </c>
      <c r="B744" s="12">
        <v>5.7</v>
      </c>
    </row>
    <row r="745" spans="1:2" x14ac:dyDescent="0.25">
      <c r="A745" s="13">
        <v>40358</v>
      </c>
      <c r="B745" s="12">
        <v>-1.7</v>
      </c>
    </row>
    <row r="746" spans="1:2" x14ac:dyDescent="0.25">
      <c r="A746" s="13">
        <v>40359</v>
      </c>
      <c r="B746" s="12">
        <v>6.5</v>
      </c>
    </row>
    <row r="747" spans="1:2" x14ac:dyDescent="0.25">
      <c r="A747" s="13">
        <v>40360</v>
      </c>
      <c r="B747" s="12">
        <v>3.1</v>
      </c>
    </row>
    <row r="748" spans="1:2" x14ac:dyDescent="0.25">
      <c r="A748" s="13">
        <v>40361</v>
      </c>
      <c r="B748" s="12">
        <v>-0.3</v>
      </c>
    </row>
    <row r="749" spans="1:2" x14ac:dyDescent="0.25">
      <c r="A749" s="13">
        <v>40362</v>
      </c>
      <c r="B749" s="12">
        <v>-1.1000000000000001</v>
      </c>
    </row>
    <row r="750" spans="1:2" x14ac:dyDescent="0.25">
      <c r="A750" s="13">
        <v>40363</v>
      </c>
      <c r="B750" s="12">
        <v>7.6</v>
      </c>
    </row>
    <row r="751" spans="1:2" x14ac:dyDescent="0.25">
      <c r="A751" s="13">
        <v>40364</v>
      </c>
      <c r="B751" s="12">
        <v>0.3</v>
      </c>
    </row>
    <row r="752" spans="1:2" x14ac:dyDescent="0.25">
      <c r="A752" s="13">
        <v>40365</v>
      </c>
      <c r="B752" s="12">
        <v>2.8</v>
      </c>
    </row>
    <row r="753" spans="1:2" x14ac:dyDescent="0.25">
      <c r="A753" s="13">
        <v>40366</v>
      </c>
      <c r="B753" s="12">
        <v>-1</v>
      </c>
    </row>
    <row r="754" spans="1:2" x14ac:dyDescent="0.25">
      <c r="A754" s="13">
        <v>40367</v>
      </c>
      <c r="B754" s="12">
        <v>3.5</v>
      </c>
    </row>
    <row r="755" spans="1:2" x14ac:dyDescent="0.25">
      <c r="A755" s="13">
        <v>40368</v>
      </c>
      <c r="B755" s="12">
        <v>2</v>
      </c>
    </row>
    <row r="756" spans="1:2" x14ac:dyDescent="0.25">
      <c r="A756" s="13">
        <v>40369</v>
      </c>
      <c r="B756" s="12">
        <v>-0.2</v>
      </c>
    </row>
    <row r="757" spans="1:2" x14ac:dyDescent="0.25">
      <c r="A757" s="13">
        <v>40370</v>
      </c>
      <c r="B757" s="12">
        <v>-0.6</v>
      </c>
    </row>
    <row r="758" spans="1:2" x14ac:dyDescent="0.25">
      <c r="A758" s="13">
        <v>40371</v>
      </c>
      <c r="B758" s="12">
        <v>12.5</v>
      </c>
    </row>
    <row r="759" spans="1:2" x14ac:dyDescent="0.25">
      <c r="A759" s="13">
        <v>40372</v>
      </c>
      <c r="B759" s="12">
        <v>0.9</v>
      </c>
    </row>
    <row r="760" spans="1:2" x14ac:dyDescent="0.25">
      <c r="A760" s="13">
        <v>40373</v>
      </c>
      <c r="B760" s="12">
        <v>3.4</v>
      </c>
    </row>
    <row r="761" spans="1:2" x14ac:dyDescent="0.25">
      <c r="A761" s="13">
        <v>40374</v>
      </c>
      <c r="B761" s="12">
        <v>-0.4</v>
      </c>
    </row>
    <row r="762" spans="1:2" x14ac:dyDescent="0.25">
      <c r="A762" s="13">
        <v>40375</v>
      </c>
      <c r="B762" s="12">
        <v>5.5</v>
      </c>
    </row>
    <row r="763" spans="1:2" x14ac:dyDescent="0.25">
      <c r="A763" s="13">
        <v>40376</v>
      </c>
      <c r="B763" s="12">
        <v>2.9</v>
      </c>
    </row>
    <row r="764" spans="1:2" x14ac:dyDescent="0.25">
      <c r="A764" s="13">
        <v>40377</v>
      </c>
      <c r="B764" s="12">
        <v>-2.6</v>
      </c>
    </row>
    <row r="765" spans="1:2" x14ac:dyDescent="0.25">
      <c r="A765" s="13">
        <v>40378</v>
      </c>
      <c r="B765" s="12">
        <v>2.8</v>
      </c>
    </row>
    <row r="766" spans="1:2" x14ac:dyDescent="0.25">
      <c r="A766" s="13">
        <v>40379</v>
      </c>
      <c r="B766" s="12">
        <v>0.5</v>
      </c>
    </row>
    <row r="767" spans="1:2" x14ac:dyDescent="0.25">
      <c r="A767" s="13">
        <v>40380</v>
      </c>
      <c r="B767" s="12">
        <v>-1.3</v>
      </c>
    </row>
    <row r="768" spans="1:2" x14ac:dyDescent="0.25">
      <c r="A768" s="13">
        <v>40381</v>
      </c>
      <c r="B768" s="12">
        <v>-1.2</v>
      </c>
    </row>
    <row r="769" spans="1:2" x14ac:dyDescent="0.25">
      <c r="A769" s="13">
        <v>40382</v>
      </c>
      <c r="B769" s="12">
        <v>0.2</v>
      </c>
    </row>
    <row r="770" spans="1:2" x14ac:dyDescent="0.25">
      <c r="A770" s="13">
        <v>40383</v>
      </c>
      <c r="B770" s="12">
        <v>-0.3</v>
      </c>
    </row>
    <row r="771" spans="1:2" x14ac:dyDescent="0.25">
      <c r="A771" s="13">
        <v>40384</v>
      </c>
      <c r="B771" s="12">
        <v>11.1</v>
      </c>
    </row>
    <row r="772" spans="1:2" x14ac:dyDescent="0.25">
      <c r="A772" s="13">
        <v>40385</v>
      </c>
      <c r="B772" s="12">
        <v>6.8</v>
      </c>
    </row>
    <row r="773" spans="1:2" x14ac:dyDescent="0.25">
      <c r="A773" s="13">
        <v>40386</v>
      </c>
      <c r="B773" s="12">
        <v>2.9</v>
      </c>
    </row>
    <row r="774" spans="1:2" x14ac:dyDescent="0.25">
      <c r="A774" s="13">
        <v>40387</v>
      </c>
      <c r="B774" s="12">
        <v>1</v>
      </c>
    </row>
    <row r="775" spans="1:2" x14ac:dyDescent="0.25">
      <c r="A775" s="13">
        <v>40388</v>
      </c>
      <c r="B775" s="12">
        <v>-1</v>
      </c>
    </row>
    <row r="776" spans="1:2" x14ac:dyDescent="0.25">
      <c r="A776" s="13">
        <v>40389</v>
      </c>
      <c r="B776" s="12">
        <v>-1.8</v>
      </c>
    </row>
    <row r="777" spans="1:2" x14ac:dyDescent="0.25">
      <c r="A777" s="13">
        <v>40390</v>
      </c>
      <c r="B777" s="12">
        <v>-1.3</v>
      </c>
    </row>
    <row r="778" spans="1:2" x14ac:dyDescent="0.25">
      <c r="A778" s="13">
        <v>40391</v>
      </c>
      <c r="B778" s="12">
        <v>8.1999999999999993</v>
      </c>
    </row>
    <row r="779" spans="1:2" x14ac:dyDescent="0.25">
      <c r="A779" s="13">
        <v>40392</v>
      </c>
      <c r="B779" s="12">
        <v>2.5</v>
      </c>
    </row>
    <row r="780" spans="1:2" x14ac:dyDescent="0.25">
      <c r="A780" s="13">
        <v>40393</v>
      </c>
      <c r="B780" s="12">
        <v>2.6</v>
      </c>
    </row>
    <row r="781" spans="1:2" x14ac:dyDescent="0.25">
      <c r="A781" s="13">
        <v>40394</v>
      </c>
      <c r="B781" s="12">
        <v>5</v>
      </c>
    </row>
    <row r="782" spans="1:2" x14ac:dyDescent="0.25">
      <c r="A782" s="13">
        <v>40395</v>
      </c>
      <c r="B782" s="12">
        <v>-0.6</v>
      </c>
    </row>
    <row r="783" spans="1:2" x14ac:dyDescent="0.25">
      <c r="A783" s="13">
        <v>40396</v>
      </c>
      <c r="B783" s="12">
        <v>0.4</v>
      </c>
    </row>
    <row r="784" spans="1:2" x14ac:dyDescent="0.25">
      <c r="A784" s="13">
        <v>40397</v>
      </c>
      <c r="B784" s="12">
        <v>5</v>
      </c>
    </row>
    <row r="785" spans="1:2" x14ac:dyDescent="0.25">
      <c r="A785" s="13">
        <v>40398</v>
      </c>
      <c r="B785" s="12">
        <v>4.5</v>
      </c>
    </row>
    <row r="786" spans="1:2" x14ac:dyDescent="0.25">
      <c r="A786" s="13">
        <v>40399</v>
      </c>
      <c r="B786" s="12">
        <v>-2.9</v>
      </c>
    </row>
    <row r="787" spans="1:2" x14ac:dyDescent="0.25">
      <c r="A787" s="13">
        <v>40400</v>
      </c>
      <c r="B787" s="12">
        <v>7.6</v>
      </c>
    </row>
    <row r="788" spans="1:2" x14ac:dyDescent="0.25">
      <c r="A788" s="13">
        <v>40401</v>
      </c>
      <c r="B788" s="12">
        <v>2.7</v>
      </c>
    </row>
    <row r="789" spans="1:2" x14ac:dyDescent="0.25">
      <c r="A789" s="13">
        <v>40402</v>
      </c>
      <c r="B789" s="12">
        <v>4.9000000000000004</v>
      </c>
    </row>
    <row r="790" spans="1:2" x14ac:dyDescent="0.25">
      <c r="A790" s="13">
        <v>40403</v>
      </c>
      <c r="B790" s="12">
        <v>0.5</v>
      </c>
    </row>
    <row r="791" spans="1:2" x14ac:dyDescent="0.25">
      <c r="A791" s="13">
        <v>40404</v>
      </c>
      <c r="B791" s="12">
        <v>9.6999999999999993</v>
      </c>
    </row>
    <row r="792" spans="1:2" x14ac:dyDescent="0.25">
      <c r="A792" s="13">
        <v>40405</v>
      </c>
      <c r="B792" s="12">
        <v>7</v>
      </c>
    </row>
    <row r="793" spans="1:2" x14ac:dyDescent="0.25">
      <c r="A793" s="13">
        <v>40406</v>
      </c>
      <c r="B793" s="12">
        <v>-0.1</v>
      </c>
    </row>
    <row r="794" spans="1:2" x14ac:dyDescent="0.25">
      <c r="A794" s="13">
        <v>40407</v>
      </c>
      <c r="B794" s="12">
        <v>-1.4</v>
      </c>
    </row>
    <row r="795" spans="1:2" x14ac:dyDescent="0.25">
      <c r="A795" s="13">
        <v>40408</v>
      </c>
      <c r="B795" s="12">
        <v>2.7</v>
      </c>
    </row>
    <row r="796" spans="1:2" x14ac:dyDescent="0.25">
      <c r="A796" s="13">
        <v>40409</v>
      </c>
      <c r="B796" s="12">
        <v>-0.7</v>
      </c>
    </row>
    <row r="797" spans="1:2" x14ac:dyDescent="0.25">
      <c r="A797" s="13">
        <v>40410</v>
      </c>
      <c r="B797" s="12">
        <v>0.2</v>
      </c>
    </row>
    <row r="798" spans="1:2" x14ac:dyDescent="0.25">
      <c r="A798" s="13">
        <v>40411</v>
      </c>
      <c r="B798" s="12">
        <v>2.4</v>
      </c>
    </row>
    <row r="799" spans="1:2" x14ac:dyDescent="0.25">
      <c r="A799" s="13">
        <v>40412</v>
      </c>
      <c r="B799" s="12">
        <v>12.3</v>
      </c>
    </row>
    <row r="800" spans="1:2" x14ac:dyDescent="0.25">
      <c r="A800" s="13">
        <v>40413</v>
      </c>
      <c r="B800" s="12">
        <v>-4</v>
      </c>
    </row>
    <row r="801" spans="1:2" x14ac:dyDescent="0.25">
      <c r="A801" s="13">
        <v>40414</v>
      </c>
      <c r="B801" s="12">
        <v>2.8</v>
      </c>
    </row>
    <row r="802" spans="1:2" x14ac:dyDescent="0.25">
      <c r="A802" s="13">
        <v>40415</v>
      </c>
      <c r="B802" s="12">
        <v>-0.2</v>
      </c>
    </row>
    <row r="803" spans="1:2" x14ac:dyDescent="0.25">
      <c r="A803" s="13">
        <v>40416</v>
      </c>
      <c r="B803" s="12">
        <v>0.4</v>
      </c>
    </row>
    <row r="804" spans="1:2" x14ac:dyDescent="0.25">
      <c r="A804" s="13">
        <v>40417</v>
      </c>
      <c r="B804" s="12">
        <v>4.2</v>
      </c>
    </row>
    <row r="805" spans="1:2" x14ac:dyDescent="0.25">
      <c r="A805" s="13">
        <v>40418</v>
      </c>
      <c r="B805" s="12">
        <v>8.4</v>
      </c>
    </row>
    <row r="806" spans="1:2" x14ac:dyDescent="0.25">
      <c r="A806" s="13">
        <v>40419</v>
      </c>
      <c r="B806" s="12">
        <v>9.3000000000000007</v>
      </c>
    </row>
    <row r="807" spans="1:2" x14ac:dyDescent="0.25">
      <c r="A807" s="13">
        <v>40420</v>
      </c>
      <c r="B807" s="12">
        <v>9.9</v>
      </c>
    </row>
    <row r="808" spans="1:2" x14ac:dyDescent="0.25">
      <c r="A808" s="13">
        <v>40421</v>
      </c>
      <c r="B808" s="12">
        <v>8.6999999999999993</v>
      </c>
    </row>
    <row r="809" spans="1:2" x14ac:dyDescent="0.25">
      <c r="A809" s="13">
        <v>40422</v>
      </c>
      <c r="B809" s="12">
        <v>1.9</v>
      </c>
    </row>
    <row r="810" spans="1:2" x14ac:dyDescent="0.25">
      <c r="A810" s="13">
        <v>40423</v>
      </c>
      <c r="B810" s="12">
        <v>-1</v>
      </c>
    </row>
    <row r="811" spans="1:2" x14ac:dyDescent="0.25">
      <c r="A811" s="13">
        <v>40424</v>
      </c>
      <c r="B811" s="12">
        <v>5.2</v>
      </c>
    </row>
    <row r="812" spans="1:2" x14ac:dyDescent="0.25">
      <c r="A812" s="13">
        <v>40425</v>
      </c>
      <c r="B812" s="12">
        <v>6.6</v>
      </c>
    </row>
    <row r="813" spans="1:2" x14ac:dyDescent="0.25">
      <c r="A813" s="13">
        <v>40426</v>
      </c>
      <c r="B813" s="12">
        <v>-1.3</v>
      </c>
    </row>
    <row r="814" spans="1:2" x14ac:dyDescent="0.25">
      <c r="A814" s="13">
        <v>40427</v>
      </c>
      <c r="B814" s="12">
        <v>0.8</v>
      </c>
    </row>
    <row r="815" spans="1:2" x14ac:dyDescent="0.25">
      <c r="A815" s="13">
        <v>40428</v>
      </c>
      <c r="B815" s="12">
        <v>-0.6</v>
      </c>
    </row>
    <row r="816" spans="1:2" x14ac:dyDescent="0.25">
      <c r="A816" s="13">
        <v>40429</v>
      </c>
      <c r="B816" s="12">
        <v>-0.5</v>
      </c>
    </row>
    <row r="817" spans="1:2" x14ac:dyDescent="0.25">
      <c r="A817" s="13">
        <v>40430</v>
      </c>
      <c r="B817" s="12">
        <v>-1</v>
      </c>
    </row>
    <row r="818" spans="1:2" x14ac:dyDescent="0.25">
      <c r="A818" s="13">
        <v>40431</v>
      </c>
      <c r="B818" s="12">
        <v>9.6</v>
      </c>
    </row>
    <row r="819" spans="1:2" x14ac:dyDescent="0.25">
      <c r="A819" s="13">
        <v>40432</v>
      </c>
      <c r="B819" s="12">
        <v>10</v>
      </c>
    </row>
    <row r="820" spans="1:2" x14ac:dyDescent="0.25">
      <c r="A820" s="13">
        <v>40433</v>
      </c>
      <c r="B820" s="12">
        <v>2.1</v>
      </c>
    </row>
    <row r="821" spans="1:2" x14ac:dyDescent="0.25">
      <c r="A821" s="13">
        <v>40434</v>
      </c>
      <c r="B821" s="12">
        <v>2.9</v>
      </c>
    </row>
    <row r="822" spans="1:2" x14ac:dyDescent="0.25">
      <c r="A822" s="13">
        <v>40435</v>
      </c>
      <c r="B822" s="12">
        <v>3</v>
      </c>
    </row>
    <row r="823" spans="1:2" x14ac:dyDescent="0.25">
      <c r="A823" s="13">
        <v>40436</v>
      </c>
      <c r="B823" s="12">
        <v>-1.2</v>
      </c>
    </row>
    <row r="824" spans="1:2" x14ac:dyDescent="0.25">
      <c r="A824" s="13">
        <v>40437</v>
      </c>
      <c r="B824" s="12">
        <v>8.5</v>
      </c>
    </row>
    <row r="825" spans="1:2" x14ac:dyDescent="0.25">
      <c r="A825" s="13">
        <v>40438</v>
      </c>
      <c r="B825" s="12">
        <v>9.4</v>
      </c>
    </row>
    <row r="826" spans="1:2" x14ac:dyDescent="0.25">
      <c r="A826" s="13">
        <v>40439</v>
      </c>
      <c r="B826" s="12">
        <v>-1.8</v>
      </c>
    </row>
    <row r="827" spans="1:2" x14ac:dyDescent="0.25">
      <c r="A827" s="13">
        <v>40440</v>
      </c>
      <c r="B827" s="12">
        <v>7.5</v>
      </c>
    </row>
    <row r="828" spans="1:2" x14ac:dyDescent="0.25">
      <c r="A828" s="13">
        <v>40441</v>
      </c>
      <c r="B828" s="12">
        <v>2</v>
      </c>
    </row>
    <row r="829" spans="1:2" x14ac:dyDescent="0.25">
      <c r="A829" s="13">
        <v>40442</v>
      </c>
      <c r="B829" s="12">
        <v>-3.1</v>
      </c>
    </row>
    <row r="830" spans="1:2" x14ac:dyDescent="0.25">
      <c r="A830" s="13">
        <v>40443</v>
      </c>
      <c r="B830" s="12">
        <v>-0.3</v>
      </c>
    </row>
    <row r="831" spans="1:2" x14ac:dyDescent="0.25">
      <c r="A831" s="13">
        <v>40444</v>
      </c>
      <c r="B831" s="12">
        <v>1.2</v>
      </c>
    </row>
    <row r="832" spans="1:2" x14ac:dyDescent="0.25">
      <c r="A832" s="13">
        <v>40445</v>
      </c>
      <c r="B832" s="12">
        <v>8.1</v>
      </c>
    </row>
    <row r="833" spans="1:2" x14ac:dyDescent="0.25">
      <c r="A833" s="13">
        <v>40446</v>
      </c>
      <c r="B833" s="12">
        <v>-0.4</v>
      </c>
    </row>
    <row r="834" spans="1:2" x14ac:dyDescent="0.25">
      <c r="A834" s="13">
        <v>40447</v>
      </c>
      <c r="B834" s="12">
        <v>-1.1000000000000001</v>
      </c>
    </row>
    <row r="835" spans="1:2" x14ac:dyDescent="0.25">
      <c r="A835" s="13">
        <v>40448</v>
      </c>
      <c r="B835" s="12">
        <v>8.5</v>
      </c>
    </row>
    <row r="836" spans="1:2" x14ac:dyDescent="0.25">
      <c r="A836" s="13">
        <v>40449</v>
      </c>
      <c r="B836" s="12">
        <v>-1</v>
      </c>
    </row>
    <row r="837" spans="1:2" x14ac:dyDescent="0.25">
      <c r="A837" s="13">
        <v>40450</v>
      </c>
      <c r="B837" s="12">
        <v>3.5</v>
      </c>
    </row>
    <row r="838" spans="1:2" x14ac:dyDescent="0.25">
      <c r="A838" s="13">
        <v>40451</v>
      </c>
      <c r="B838" s="12">
        <v>0</v>
      </c>
    </row>
    <row r="839" spans="1:2" x14ac:dyDescent="0.25">
      <c r="A839" s="13">
        <v>40452</v>
      </c>
      <c r="B839" s="12">
        <v>-0.3</v>
      </c>
    </row>
    <row r="840" spans="1:2" x14ac:dyDescent="0.25">
      <c r="A840" s="13">
        <v>40453</v>
      </c>
      <c r="B840" s="12">
        <v>2.1</v>
      </c>
    </row>
    <row r="841" spans="1:2" x14ac:dyDescent="0.25">
      <c r="A841" s="13">
        <v>40454</v>
      </c>
      <c r="B841" s="12">
        <v>-1.3</v>
      </c>
    </row>
    <row r="842" spans="1:2" x14ac:dyDescent="0.25">
      <c r="A842" s="13">
        <v>40455</v>
      </c>
      <c r="B842" s="12">
        <v>1.6</v>
      </c>
    </row>
    <row r="843" spans="1:2" x14ac:dyDescent="0.25">
      <c r="A843" s="13">
        <v>40456</v>
      </c>
      <c r="B843" s="12">
        <v>1.1000000000000001</v>
      </c>
    </row>
    <row r="844" spans="1:2" x14ac:dyDescent="0.25">
      <c r="A844" s="13">
        <v>40457</v>
      </c>
      <c r="B844" s="12">
        <v>4.0999999999999996</v>
      </c>
    </row>
    <row r="845" spans="1:2" x14ac:dyDescent="0.25">
      <c r="A845" s="13">
        <v>40458</v>
      </c>
      <c r="B845" s="12">
        <v>4.2</v>
      </c>
    </row>
    <row r="846" spans="1:2" x14ac:dyDescent="0.25">
      <c r="A846" s="13">
        <v>40459</v>
      </c>
      <c r="B846" s="12">
        <v>1.5</v>
      </c>
    </row>
    <row r="847" spans="1:2" x14ac:dyDescent="0.25">
      <c r="A847" s="13">
        <v>40460</v>
      </c>
      <c r="B847" s="12">
        <v>-1</v>
      </c>
    </row>
    <row r="848" spans="1:2" x14ac:dyDescent="0.25">
      <c r="A848" s="13">
        <v>40461</v>
      </c>
      <c r="B848" s="12">
        <v>0.1</v>
      </c>
    </row>
    <row r="849" spans="1:2" x14ac:dyDescent="0.25">
      <c r="A849" s="13">
        <v>40462</v>
      </c>
      <c r="B849" s="12">
        <v>1</v>
      </c>
    </row>
    <row r="850" spans="1:2" x14ac:dyDescent="0.25">
      <c r="A850" s="13">
        <v>40463</v>
      </c>
      <c r="B850" s="12">
        <v>2.2000000000000002</v>
      </c>
    </row>
    <row r="851" spans="1:2" x14ac:dyDescent="0.25">
      <c r="A851" s="13">
        <v>40464</v>
      </c>
      <c r="B851" s="12">
        <v>11.9</v>
      </c>
    </row>
    <row r="852" spans="1:2" x14ac:dyDescent="0.25">
      <c r="A852" s="13">
        <v>40465</v>
      </c>
      <c r="B852" s="12">
        <v>2.4</v>
      </c>
    </row>
    <row r="853" spans="1:2" x14ac:dyDescent="0.25">
      <c r="A853" s="13">
        <v>40466</v>
      </c>
      <c r="B853" s="12">
        <v>-0.6</v>
      </c>
    </row>
    <row r="854" spans="1:2" x14ac:dyDescent="0.25">
      <c r="A854" s="13">
        <v>40467</v>
      </c>
      <c r="B854" s="12">
        <v>3.4</v>
      </c>
    </row>
    <row r="855" spans="1:2" x14ac:dyDescent="0.25">
      <c r="A855" s="13">
        <v>40468</v>
      </c>
      <c r="B855" s="12">
        <v>3.2</v>
      </c>
    </row>
    <row r="856" spans="1:2" x14ac:dyDescent="0.25">
      <c r="A856" s="13">
        <v>40469</v>
      </c>
      <c r="B856" s="12">
        <v>0.9</v>
      </c>
    </row>
    <row r="857" spans="1:2" x14ac:dyDescent="0.25">
      <c r="A857" s="13">
        <v>40470</v>
      </c>
      <c r="B857" s="12">
        <v>7.5</v>
      </c>
    </row>
    <row r="858" spans="1:2" x14ac:dyDescent="0.25">
      <c r="A858" s="13">
        <v>40471</v>
      </c>
      <c r="B858" s="12">
        <v>7.1</v>
      </c>
    </row>
    <row r="859" spans="1:2" x14ac:dyDescent="0.25">
      <c r="A859" s="13">
        <v>40472</v>
      </c>
      <c r="B859" s="12">
        <v>-0.3</v>
      </c>
    </row>
    <row r="860" spans="1:2" x14ac:dyDescent="0.25">
      <c r="A860" s="13">
        <v>40473</v>
      </c>
      <c r="B860" s="12">
        <v>-2.2000000000000002</v>
      </c>
    </row>
    <row r="861" spans="1:2" x14ac:dyDescent="0.25">
      <c r="A861" s="13">
        <v>40474</v>
      </c>
      <c r="B861" s="12">
        <v>3</v>
      </c>
    </row>
    <row r="862" spans="1:2" x14ac:dyDescent="0.25">
      <c r="A862" s="13">
        <v>40475</v>
      </c>
      <c r="B862" s="12">
        <v>0.5</v>
      </c>
    </row>
    <row r="863" spans="1:2" x14ac:dyDescent="0.25">
      <c r="A863" s="13">
        <v>40476</v>
      </c>
      <c r="B863" s="12">
        <v>5.0999999999999996</v>
      </c>
    </row>
    <row r="864" spans="1:2" x14ac:dyDescent="0.25">
      <c r="A864" s="13">
        <v>40477</v>
      </c>
      <c r="B864" s="12">
        <v>7</v>
      </c>
    </row>
    <row r="865" spans="1:2" x14ac:dyDescent="0.25">
      <c r="A865" s="13">
        <v>40478</v>
      </c>
      <c r="B865" s="12">
        <v>-0.3</v>
      </c>
    </row>
    <row r="866" spans="1:2" x14ac:dyDescent="0.25">
      <c r="A866" s="13">
        <v>40479</v>
      </c>
      <c r="B866" s="12">
        <v>-4.9000000000000004</v>
      </c>
    </row>
    <row r="867" spans="1:2" x14ac:dyDescent="0.25">
      <c r="A867" s="13">
        <v>40480</v>
      </c>
      <c r="B867" s="12">
        <v>-4.5</v>
      </c>
    </row>
    <row r="868" spans="1:2" x14ac:dyDescent="0.25">
      <c r="A868" s="13">
        <v>40481</v>
      </c>
      <c r="B868" s="12">
        <v>-1.3</v>
      </c>
    </row>
    <row r="869" spans="1:2" x14ac:dyDescent="0.25">
      <c r="A869" s="13">
        <v>40482</v>
      </c>
      <c r="B869" s="12">
        <v>-4.8</v>
      </c>
    </row>
    <row r="870" spans="1:2" x14ac:dyDescent="0.25">
      <c r="A870" s="13">
        <v>40483</v>
      </c>
      <c r="B870" s="12">
        <v>-1</v>
      </c>
    </row>
    <row r="871" spans="1:2" x14ac:dyDescent="0.25">
      <c r="A871" s="13">
        <v>40484</v>
      </c>
      <c r="B871" s="12">
        <v>-2.4</v>
      </c>
    </row>
    <row r="872" spans="1:2" x14ac:dyDescent="0.25">
      <c r="A872" s="13">
        <v>40485</v>
      </c>
      <c r="B872" s="12">
        <v>-1.8</v>
      </c>
    </row>
    <row r="873" spans="1:2" x14ac:dyDescent="0.25">
      <c r="A873" s="13">
        <v>40486</v>
      </c>
      <c r="B873" s="12">
        <v>1.1000000000000001</v>
      </c>
    </row>
    <row r="874" spans="1:2" x14ac:dyDescent="0.25">
      <c r="A874" s="13">
        <v>40487</v>
      </c>
      <c r="B874" s="12">
        <v>7.4</v>
      </c>
    </row>
    <row r="875" spans="1:2" x14ac:dyDescent="0.25">
      <c r="A875" s="13">
        <v>40488</v>
      </c>
      <c r="B875" s="12">
        <v>0.8</v>
      </c>
    </row>
    <row r="876" spans="1:2" x14ac:dyDescent="0.25">
      <c r="A876" s="13">
        <v>40489</v>
      </c>
      <c r="B876" s="12">
        <v>2.9</v>
      </c>
    </row>
    <row r="877" spans="1:2" x14ac:dyDescent="0.25">
      <c r="A877" s="13">
        <v>40490</v>
      </c>
      <c r="B877" s="12">
        <v>5</v>
      </c>
    </row>
    <row r="878" spans="1:2" x14ac:dyDescent="0.25">
      <c r="A878" s="13">
        <v>40491</v>
      </c>
      <c r="B878" s="12">
        <v>0.3</v>
      </c>
    </row>
    <row r="879" spans="1:2" x14ac:dyDescent="0.25">
      <c r="A879" s="13">
        <v>40492</v>
      </c>
      <c r="B879" s="12">
        <v>5.7</v>
      </c>
    </row>
    <row r="880" spans="1:2" x14ac:dyDescent="0.25">
      <c r="A880" s="13">
        <v>40493</v>
      </c>
      <c r="B880" s="12">
        <v>4.4000000000000004</v>
      </c>
    </row>
    <row r="881" spans="1:2" x14ac:dyDescent="0.25">
      <c r="A881" s="13">
        <v>40494</v>
      </c>
      <c r="B881" s="12">
        <v>4.5999999999999996</v>
      </c>
    </row>
    <row r="882" spans="1:2" x14ac:dyDescent="0.25">
      <c r="A882" s="13">
        <v>40495</v>
      </c>
      <c r="B882" s="12">
        <v>4.3</v>
      </c>
    </row>
    <row r="883" spans="1:2" x14ac:dyDescent="0.25">
      <c r="A883" s="13">
        <v>40496</v>
      </c>
      <c r="B883" s="12">
        <v>5.6</v>
      </c>
    </row>
    <row r="884" spans="1:2" x14ac:dyDescent="0.25">
      <c r="A884" s="13">
        <v>40497</v>
      </c>
      <c r="B884" s="12">
        <v>3.4</v>
      </c>
    </row>
    <row r="885" spans="1:2" x14ac:dyDescent="0.25">
      <c r="A885" s="13">
        <v>40498</v>
      </c>
      <c r="B885" s="12">
        <v>4.5999999999999996</v>
      </c>
    </row>
    <row r="886" spans="1:2" x14ac:dyDescent="0.25">
      <c r="A886" s="13">
        <v>40499</v>
      </c>
      <c r="B886" s="12">
        <v>4.2</v>
      </c>
    </row>
    <row r="887" spans="1:2" x14ac:dyDescent="0.25">
      <c r="A887" s="13">
        <v>40500</v>
      </c>
      <c r="B887" s="12">
        <v>4.3</v>
      </c>
    </row>
    <row r="888" spans="1:2" x14ac:dyDescent="0.25">
      <c r="A888" s="13">
        <v>40501</v>
      </c>
      <c r="B888" s="12">
        <v>3.5</v>
      </c>
    </row>
    <row r="889" spans="1:2" x14ac:dyDescent="0.25">
      <c r="A889" s="13">
        <v>40502</v>
      </c>
      <c r="B889" s="12">
        <v>5.7</v>
      </c>
    </row>
    <row r="890" spans="1:2" x14ac:dyDescent="0.25">
      <c r="A890" s="13">
        <v>40503</v>
      </c>
      <c r="B890" s="12">
        <v>16.399999999999999</v>
      </c>
    </row>
    <row r="891" spans="1:2" x14ac:dyDescent="0.25">
      <c r="A891" s="13">
        <v>40504</v>
      </c>
      <c r="B891" s="12">
        <v>12.4</v>
      </c>
    </row>
    <row r="892" spans="1:2" x14ac:dyDescent="0.25">
      <c r="A892" s="13">
        <v>40505</v>
      </c>
      <c r="B892" s="12">
        <v>11</v>
      </c>
    </row>
    <row r="893" spans="1:2" x14ac:dyDescent="0.25">
      <c r="A893" s="13">
        <v>40506</v>
      </c>
      <c r="B893" s="12">
        <v>-1.6</v>
      </c>
    </row>
    <row r="894" spans="1:2" x14ac:dyDescent="0.25">
      <c r="A894" s="13">
        <v>40507</v>
      </c>
      <c r="B894" s="12">
        <v>1.7</v>
      </c>
    </row>
    <row r="895" spans="1:2" x14ac:dyDescent="0.25">
      <c r="A895" s="13">
        <v>40508</v>
      </c>
      <c r="B895" s="12">
        <v>8</v>
      </c>
    </row>
    <row r="896" spans="1:2" x14ac:dyDescent="0.25">
      <c r="A896" s="13">
        <v>40509</v>
      </c>
      <c r="B896" s="12">
        <v>5.2</v>
      </c>
    </row>
    <row r="897" spans="1:2" x14ac:dyDescent="0.25">
      <c r="A897" s="13">
        <v>40510</v>
      </c>
      <c r="B897" s="12">
        <v>2.1</v>
      </c>
    </row>
    <row r="898" spans="1:2" x14ac:dyDescent="0.25">
      <c r="A898" s="13">
        <v>40511</v>
      </c>
      <c r="B898" s="12">
        <v>5</v>
      </c>
    </row>
    <row r="899" spans="1:2" x14ac:dyDescent="0.25">
      <c r="A899" s="13">
        <v>40512</v>
      </c>
      <c r="B899" s="12">
        <v>3</v>
      </c>
    </row>
    <row r="900" spans="1:2" x14ac:dyDescent="0.25">
      <c r="A900" s="13">
        <v>40513</v>
      </c>
      <c r="B900" s="12">
        <v>8.8000000000000007</v>
      </c>
    </row>
    <row r="901" spans="1:2" x14ac:dyDescent="0.25">
      <c r="A901" s="13">
        <v>40514</v>
      </c>
      <c r="B901" s="12">
        <v>2.2000000000000002</v>
      </c>
    </row>
    <row r="902" spans="1:2" x14ac:dyDescent="0.25">
      <c r="A902" s="13">
        <v>40515</v>
      </c>
      <c r="B902" s="12">
        <v>12.8</v>
      </c>
    </row>
    <row r="903" spans="1:2" x14ac:dyDescent="0.25">
      <c r="A903" s="13">
        <v>40516</v>
      </c>
      <c r="B903" s="12">
        <v>3.3</v>
      </c>
    </row>
    <row r="904" spans="1:2" x14ac:dyDescent="0.25">
      <c r="A904" s="13">
        <v>40517</v>
      </c>
      <c r="B904" s="12">
        <v>1.7</v>
      </c>
    </row>
    <row r="905" spans="1:2" x14ac:dyDescent="0.25">
      <c r="A905" s="13">
        <v>40518</v>
      </c>
      <c r="B905" s="12">
        <v>2.8</v>
      </c>
    </row>
    <row r="906" spans="1:2" x14ac:dyDescent="0.25">
      <c r="A906" s="13">
        <v>40519</v>
      </c>
      <c r="B906" s="12">
        <v>1.5</v>
      </c>
    </row>
    <row r="907" spans="1:2" x14ac:dyDescent="0.25">
      <c r="A907" s="13">
        <v>40520</v>
      </c>
      <c r="B907" s="12">
        <v>2.2000000000000002</v>
      </c>
    </row>
    <row r="908" spans="1:2" x14ac:dyDescent="0.25">
      <c r="A908" s="13">
        <v>40521</v>
      </c>
      <c r="B908" s="12">
        <v>3.1</v>
      </c>
    </row>
    <row r="909" spans="1:2" x14ac:dyDescent="0.25">
      <c r="A909" s="13">
        <v>40522</v>
      </c>
      <c r="B909" s="12">
        <v>9.6</v>
      </c>
    </row>
    <row r="910" spans="1:2" x14ac:dyDescent="0.25">
      <c r="A910" s="13">
        <v>40523</v>
      </c>
      <c r="B910" s="12">
        <v>17.8</v>
      </c>
    </row>
    <row r="911" spans="1:2" x14ac:dyDescent="0.25">
      <c r="A911" s="13">
        <v>40524</v>
      </c>
      <c r="B911" s="12">
        <v>4.8</v>
      </c>
    </row>
    <row r="912" spans="1:2" x14ac:dyDescent="0.25">
      <c r="A912" s="13">
        <v>40525</v>
      </c>
      <c r="B912" s="12">
        <v>5.5</v>
      </c>
    </row>
    <row r="913" spans="1:2" x14ac:dyDescent="0.25">
      <c r="A913" s="13">
        <v>40526</v>
      </c>
      <c r="B913" s="12">
        <v>5.5</v>
      </c>
    </row>
    <row r="914" spans="1:2" x14ac:dyDescent="0.25">
      <c r="A914" s="13">
        <v>40527</v>
      </c>
      <c r="B914" s="12">
        <v>5.6</v>
      </c>
    </row>
    <row r="915" spans="1:2" x14ac:dyDescent="0.25">
      <c r="A915" s="13">
        <v>40528</v>
      </c>
      <c r="B915" s="12">
        <v>5.0999999999999996</v>
      </c>
    </row>
    <row r="916" spans="1:2" x14ac:dyDescent="0.25">
      <c r="A916" s="13">
        <v>40529</v>
      </c>
      <c r="B916" s="12">
        <v>10.199999999999999</v>
      </c>
    </row>
    <row r="917" spans="1:2" x14ac:dyDescent="0.25">
      <c r="A917" s="13">
        <v>40530</v>
      </c>
      <c r="B917" s="12">
        <v>12.7</v>
      </c>
    </row>
    <row r="918" spans="1:2" x14ac:dyDescent="0.25">
      <c r="A918" s="13">
        <v>40531</v>
      </c>
      <c r="B918" s="12">
        <v>17.100000000000001</v>
      </c>
    </row>
    <row r="919" spans="1:2" x14ac:dyDescent="0.25">
      <c r="A919" s="13">
        <v>40532</v>
      </c>
      <c r="B919" s="12">
        <v>16.600000000000001</v>
      </c>
    </row>
    <row r="920" spans="1:2" x14ac:dyDescent="0.25">
      <c r="A920" s="13">
        <v>40533</v>
      </c>
      <c r="B920" s="12">
        <v>0.6</v>
      </c>
    </row>
    <row r="921" spans="1:2" x14ac:dyDescent="0.25">
      <c r="A921" s="13">
        <v>40534</v>
      </c>
      <c r="B921" s="12">
        <v>0.2</v>
      </c>
    </row>
    <row r="922" spans="1:2" x14ac:dyDescent="0.25">
      <c r="A922" s="13">
        <v>40535</v>
      </c>
      <c r="B922" s="12">
        <v>2.6</v>
      </c>
    </row>
    <row r="923" spans="1:2" x14ac:dyDescent="0.25">
      <c r="A923" s="13">
        <v>40536</v>
      </c>
      <c r="B923" s="12">
        <v>-1</v>
      </c>
    </row>
    <row r="924" spans="1:2" x14ac:dyDescent="0.25">
      <c r="A924" s="13">
        <v>40537</v>
      </c>
      <c r="B924" s="12">
        <v>-2.6</v>
      </c>
    </row>
    <row r="925" spans="1:2" x14ac:dyDescent="0.25">
      <c r="A925" s="13">
        <v>40538</v>
      </c>
      <c r="B925" s="12">
        <v>2.8</v>
      </c>
    </row>
    <row r="926" spans="1:2" x14ac:dyDescent="0.25">
      <c r="A926" s="13">
        <v>40539</v>
      </c>
      <c r="B926" s="12">
        <v>2.1</v>
      </c>
    </row>
    <row r="927" spans="1:2" x14ac:dyDescent="0.25">
      <c r="A927" s="13">
        <v>40540</v>
      </c>
      <c r="B927" s="12">
        <v>-1.3</v>
      </c>
    </row>
    <row r="928" spans="1:2" x14ac:dyDescent="0.25">
      <c r="A928" s="13">
        <v>40541</v>
      </c>
      <c r="B928" s="12">
        <v>-2.2999999999999998</v>
      </c>
    </row>
    <row r="929" spans="1:2" x14ac:dyDescent="0.25">
      <c r="A929" s="13">
        <v>40542</v>
      </c>
      <c r="B929" s="12">
        <v>-1.6</v>
      </c>
    </row>
    <row r="930" spans="1:2" x14ac:dyDescent="0.25">
      <c r="A930" s="13">
        <v>40543</v>
      </c>
      <c r="B930" s="12">
        <v>1.3</v>
      </c>
    </row>
    <row r="931" spans="1:2" x14ac:dyDescent="0.25">
      <c r="A931" s="13">
        <v>40544</v>
      </c>
      <c r="B931" s="12">
        <v>0.1</v>
      </c>
    </row>
    <row r="932" spans="1:2" x14ac:dyDescent="0.25">
      <c r="A932" s="13">
        <v>40545</v>
      </c>
      <c r="B932" s="12">
        <v>-0.4</v>
      </c>
    </row>
    <row r="933" spans="1:2" x14ac:dyDescent="0.25">
      <c r="A933" s="13">
        <v>40546</v>
      </c>
      <c r="B933" s="12">
        <v>1.5</v>
      </c>
    </row>
    <row r="934" spans="1:2" x14ac:dyDescent="0.25">
      <c r="A934" s="13">
        <v>40547</v>
      </c>
      <c r="B934" s="12">
        <v>6.1</v>
      </c>
    </row>
    <row r="935" spans="1:2" x14ac:dyDescent="0.25">
      <c r="A935" s="13">
        <v>40548</v>
      </c>
      <c r="B935" s="12">
        <v>5.2</v>
      </c>
    </row>
    <row r="936" spans="1:2" x14ac:dyDescent="0.25">
      <c r="A936" s="13">
        <v>40549</v>
      </c>
      <c r="B936" s="12">
        <v>5.5</v>
      </c>
    </row>
    <row r="937" spans="1:2" x14ac:dyDescent="0.25">
      <c r="A937" s="13">
        <v>40550</v>
      </c>
      <c r="B937" s="12">
        <v>5.8</v>
      </c>
    </row>
    <row r="938" spans="1:2" x14ac:dyDescent="0.25">
      <c r="A938" s="13">
        <v>40551</v>
      </c>
      <c r="B938" s="12">
        <v>1.9</v>
      </c>
    </row>
    <row r="939" spans="1:2" x14ac:dyDescent="0.25">
      <c r="A939" s="13">
        <v>40552</v>
      </c>
      <c r="B939" s="12">
        <v>5.7</v>
      </c>
    </row>
    <row r="940" spans="1:2" x14ac:dyDescent="0.25">
      <c r="A940" s="13">
        <v>40553</v>
      </c>
      <c r="B940" s="12">
        <v>4.2</v>
      </c>
    </row>
    <row r="941" spans="1:2" x14ac:dyDescent="0.25">
      <c r="A941" s="13">
        <v>40554</v>
      </c>
      <c r="B941" s="12">
        <v>10.9</v>
      </c>
    </row>
    <row r="942" spans="1:2" x14ac:dyDescent="0.25">
      <c r="A942" s="13">
        <v>40555</v>
      </c>
      <c r="B942" s="12">
        <v>2.6</v>
      </c>
    </row>
    <row r="943" spans="1:2" x14ac:dyDescent="0.25">
      <c r="A943" s="13">
        <v>40556</v>
      </c>
      <c r="B943" s="12">
        <v>4.5</v>
      </c>
    </row>
    <row r="944" spans="1:2" x14ac:dyDescent="0.25">
      <c r="A944" s="13">
        <v>40557</v>
      </c>
      <c r="B944" s="12">
        <v>5.6</v>
      </c>
    </row>
    <row r="945" spans="1:2" x14ac:dyDescent="0.25">
      <c r="A945" s="13">
        <v>40558</v>
      </c>
      <c r="B945" s="12">
        <v>7</v>
      </c>
    </row>
    <row r="946" spans="1:2" x14ac:dyDescent="0.25">
      <c r="A946" s="13">
        <v>40559</v>
      </c>
      <c r="B946" s="12" t="e">
        <v>#DIV/0!</v>
      </c>
    </row>
    <row r="947" spans="1:2" x14ac:dyDescent="0.25">
      <c r="A947" s="13">
        <v>40560</v>
      </c>
      <c r="B947" s="12">
        <v>4.0999999999999996</v>
      </c>
    </row>
    <row r="948" spans="1:2" x14ac:dyDescent="0.25">
      <c r="A948" s="13">
        <v>40561</v>
      </c>
      <c r="B948" s="12">
        <v>10</v>
      </c>
    </row>
    <row r="949" spans="1:2" x14ac:dyDescent="0.25">
      <c r="A949" s="13">
        <v>40562</v>
      </c>
      <c r="B949" s="12">
        <v>10.4</v>
      </c>
    </row>
    <row r="950" spans="1:2" x14ac:dyDescent="0.25">
      <c r="A950" s="13">
        <v>40563</v>
      </c>
      <c r="B950" s="12">
        <v>8</v>
      </c>
    </row>
    <row r="951" spans="1:2" x14ac:dyDescent="0.25">
      <c r="A951" s="13">
        <v>40564</v>
      </c>
      <c r="B951" s="12">
        <v>0.5</v>
      </c>
    </row>
    <row r="952" spans="1:2" x14ac:dyDescent="0.25">
      <c r="A952" s="13">
        <v>40565</v>
      </c>
      <c r="B952" s="12">
        <v>2.4</v>
      </c>
    </row>
    <row r="953" spans="1:2" x14ac:dyDescent="0.25">
      <c r="A953" s="13">
        <v>40566</v>
      </c>
      <c r="B953" s="12">
        <v>1.4</v>
      </c>
    </row>
    <row r="954" spans="1:2" x14ac:dyDescent="0.25">
      <c r="A954" s="13">
        <v>40567</v>
      </c>
      <c r="B954" s="12">
        <v>0.5</v>
      </c>
    </row>
    <row r="955" spans="1:2" x14ac:dyDescent="0.25">
      <c r="A955" s="13">
        <v>40568</v>
      </c>
      <c r="B955" s="12">
        <v>0.6</v>
      </c>
    </row>
    <row r="956" spans="1:2" x14ac:dyDescent="0.25">
      <c r="A956" s="13">
        <v>40569</v>
      </c>
      <c r="B956" s="12">
        <v>1.2</v>
      </c>
    </row>
    <row r="957" spans="1:2" x14ac:dyDescent="0.25">
      <c r="A957" s="13">
        <v>40570</v>
      </c>
      <c r="B957" s="12">
        <v>1.7</v>
      </c>
    </row>
    <row r="958" spans="1:2" x14ac:dyDescent="0.25">
      <c r="A958" s="13">
        <v>40571</v>
      </c>
      <c r="B958" s="12">
        <v>0.5</v>
      </c>
    </row>
    <row r="959" spans="1:2" x14ac:dyDescent="0.25">
      <c r="A959" s="13">
        <v>40572</v>
      </c>
      <c r="B959" s="12">
        <v>-1.3</v>
      </c>
    </row>
    <row r="960" spans="1:2" x14ac:dyDescent="0.25">
      <c r="A960" s="13">
        <v>40573</v>
      </c>
      <c r="B960" s="12">
        <v>2.1</v>
      </c>
    </row>
    <row r="961" spans="1:2" x14ac:dyDescent="0.25">
      <c r="A961" s="13">
        <v>40574</v>
      </c>
      <c r="B961" s="12">
        <v>-2</v>
      </c>
    </row>
    <row r="962" spans="1:2" x14ac:dyDescent="0.25">
      <c r="A962" s="13">
        <v>40575</v>
      </c>
      <c r="B962" s="12">
        <v>1.7</v>
      </c>
    </row>
    <row r="963" spans="1:2" x14ac:dyDescent="0.25">
      <c r="A963" s="13">
        <v>40576</v>
      </c>
      <c r="B963" s="12">
        <v>10.199999999999999</v>
      </c>
    </row>
    <row r="964" spans="1:2" x14ac:dyDescent="0.25">
      <c r="A964" s="13">
        <v>40577</v>
      </c>
      <c r="B964" s="12">
        <v>3.9</v>
      </c>
    </row>
    <row r="965" spans="1:2" x14ac:dyDescent="0.25">
      <c r="A965" s="13">
        <v>40578</v>
      </c>
      <c r="B965" s="12">
        <v>8.5</v>
      </c>
    </row>
    <row r="966" spans="1:2" x14ac:dyDescent="0.25">
      <c r="A966" s="13">
        <v>40579</v>
      </c>
      <c r="B966" s="12">
        <v>15.2</v>
      </c>
    </row>
    <row r="967" spans="1:2" x14ac:dyDescent="0.25">
      <c r="A967" s="13">
        <v>40580</v>
      </c>
      <c r="B967" s="12">
        <v>7.5</v>
      </c>
    </row>
    <row r="968" spans="1:2" x14ac:dyDescent="0.25">
      <c r="A968" s="13">
        <v>40581</v>
      </c>
      <c r="B968" s="12">
        <v>9.5</v>
      </c>
    </row>
    <row r="969" spans="1:2" x14ac:dyDescent="0.25">
      <c r="A969" s="13">
        <v>40582</v>
      </c>
      <c r="B969" s="12">
        <v>10.199999999999999</v>
      </c>
    </row>
    <row r="970" spans="1:2" x14ac:dyDescent="0.25">
      <c r="A970" s="13">
        <v>40583</v>
      </c>
      <c r="B970" s="12">
        <v>8.9</v>
      </c>
    </row>
    <row r="971" spans="1:2" x14ac:dyDescent="0.25">
      <c r="A971" s="13">
        <v>40584</v>
      </c>
      <c r="B971" s="12">
        <v>7</v>
      </c>
    </row>
    <row r="972" spans="1:2" x14ac:dyDescent="0.25">
      <c r="A972" s="13">
        <v>40585</v>
      </c>
      <c r="B972" s="12">
        <v>12.6</v>
      </c>
    </row>
    <row r="973" spans="1:2" x14ac:dyDescent="0.25">
      <c r="A973" s="13">
        <v>40586</v>
      </c>
      <c r="B973" s="12">
        <v>13.4</v>
      </c>
    </row>
    <row r="974" spans="1:2" x14ac:dyDescent="0.25">
      <c r="A974" s="13">
        <v>40587</v>
      </c>
      <c r="B974" s="12">
        <v>10.6</v>
      </c>
    </row>
    <row r="975" spans="1:2" x14ac:dyDescent="0.25">
      <c r="A975" s="13">
        <v>40588</v>
      </c>
      <c r="B975" s="12">
        <v>10.5</v>
      </c>
    </row>
    <row r="976" spans="1:2" x14ac:dyDescent="0.25">
      <c r="A976" s="13">
        <v>40589</v>
      </c>
      <c r="B976" s="12">
        <v>8.4</v>
      </c>
    </row>
    <row r="977" spans="1:2" x14ac:dyDescent="0.25">
      <c r="A977" s="13">
        <v>40590</v>
      </c>
      <c r="B977" s="12">
        <v>10.6</v>
      </c>
    </row>
    <row r="978" spans="1:2" x14ac:dyDescent="0.25">
      <c r="A978" s="13">
        <v>40591</v>
      </c>
      <c r="B978" s="12">
        <v>8.4</v>
      </c>
    </row>
    <row r="979" spans="1:2" x14ac:dyDescent="0.25">
      <c r="A979" s="13">
        <v>40592</v>
      </c>
      <c r="B979" s="12">
        <v>10.1</v>
      </c>
    </row>
    <row r="980" spans="1:2" x14ac:dyDescent="0.25">
      <c r="A980" s="13">
        <v>40593</v>
      </c>
      <c r="B980" s="12">
        <v>8</v>
      </c>
    </row>
    <row r="981" spans="1:2" x14ac:dyDescent="0.25">
      <c r="A981" s="13">
        <v>40594</v>
      </c>
      <c r="B981" s="12">
        <v>3.7</v>
      </c>
    </row>
    <row r="982" spans="1:2" x14ac:dyDescent="0.25">
      <c r="A982" s="13">
        <v>40595</v>
      </c>
      <c r="B982" s="12">
        <v>2.6</v>
      </c>
    </row>
    <row r="983" spans="1:2" x14ac:dyDescent="0.25">
      <c r="A983" s="13">
        <v>40596</v>
      </c>
      <c r="B983" s="12">
        <v>1.4</v>
      </c>
    </row>
    <row r="984" spans="1:2" x14ac:dyDescent="0.25">
      <c r="A984" s="13">
        <v>40597</v>
      </c>
      <c r="B984" s="12">
        <v>9</v>
      </c>
    </row>
    <row r="985" spans="1:2" x14ac:dyDescent="0.25">
      <c r="A985" s="13">
        <v>40598</v>
      </c>
      <c r="B985" s="12">
        <v>10.4</v>
      </c>
    </row>
    <row r="986" spans="1:2" x14ac:dyDescent="0.25">
      <c r="A986" s="13">
        <v>40599</v>
      </c>
      <c r="B986" s="12">
        <v>11.3</v>
      </c>
    </row>
    <row r="987" spans="1:2" x14ac:dyDescent="0.25">
      <c r="A987" s="13">
        <v>40600</v>
      </c>
      <c r="B987" s="12">
        <v>4.9000000000000004</v>
      </c>
    </row>
    <row r="988" spans="1:2" x14ac:dyDescent="0.25">
      <c r="A988" s="13">
        <v>40601</v>
      </c>
      <c r="B988" s="12">
        <v>6.7</v>
      </c>
    </row>
    <row r="989" spans="1:2" x14ac:dyDescent="0.25">
      <c r="A989" s="13">
        <v>40602</v>
      </c>
      <c r="B989" s="12">
        <v>1.9</v>
      </c>
    </row>
    <row r="990" spans="1:2" x14ac:dyDescent="0.25">
      <c r="A990" s="13">
        <v>40603</v>
      </c>
      <c r="B990" s="12">
        <v>5.0999999999999996</v>
      </c>
    </row>
    <row r="991" spans="1:2" x14ac:dyDescent="0.25">
      <c r="A991" s="13">
        <v>40604</v>
      </c>
      <c r="B991" s="12">
        <v>0.4</v>
      </c>
    </row>
    <row r="992" spans="1:2" x14ac:dyDescent="0.25">
      <c r="A992" s="13">
        <v>40605</v>
      </c>
      <c r="B992" s="12">
        <v>5.3</v>
      </c>
    </row>
    <row r="993" spans="1:2" x14ac:dyDescent="0.25">
      <c r="A993" s="13">
        <v>40606</v>
      </c>
      <c r="B993" s="12">
        <v>2.6</v>
      </c>
    </row>
    <row r="994" spans="1:2" x14ac:dyDescent="0.25">
      <c r="A994" s="13">
        <v>40607</v>
      </c>
      <c r="B994" s="12">
        <v>13.7</v>
      </c>
    </row>
    <row r="995" spans="1:2" x14ac:dyDescent="0.25">
      <c r="A995" s="13">
        <v>40608</v>
      </c>
      <c r="B995" s="12">
        <v>4.3</v>
      </c>
    </row>
    <row r="996" spans="1:2" x14ac:dyDescent="0.25">
      <c r="A996" s="13">
        <v>40609</v>
      </c>
      <c r="B996" s="12">
        <v>4.3</v>
      </c>
    </row>
    <row r="997" spans="1:2" x14ac:dyDescent="0.25">
      <c r="A997" s="13">
        <v>40610</v>
      </c>
      <c r="B997" s="12">
        <v>5.2</v>
      </c>
    </row>
    <row r="998" spans="1:2" x14ac:dyDescent="0.25">
      <c r="A998" s="13">
        <v>40611</v>
      </c>
      <c r="B998" s="12">
        <v>4.5999999999999996</v>
      </c>
    </row>
    <row r="999" spans="1:2" x14ac:dyDescent="0.25">
      <c r="A999" s="13">
        <v>40612</v>
      </c>
      <c r="B999" s="12">
        <v>14.5</v>
      </c>
    </row>
    <row r="1000" spans="1:2" x14ac:dyDescent="0.25">
      <c r="A1000" s="13">
        <v>40613</v>
      </c>
      <c r="B1000" s="12">
        <v>14.2</v>
      </c>
    </row>
    <row r="1001" spans="1:2" x14ac:dyDescent="0.25">
      <c r="A1001" s="13">
        <v>40614</v>
      </c>
      <c r="B1001" s="12">
        <v>15.5</v>
      </c>
    </row>
    <row r="1002" spans="1:2" x14ac:dyDescent="0.25">
      <c r="A1002" s="13">
        <v>40615</v>
      </c>
      <c r="B1002" s="12">
        <v>-0.1</v>
      </c>
    </row>
    <row r="1003" spans="1:2" x14ac:dyDescent="0.25">
      <c r="A1003" s="13">
        <v>40616</v>
      </c>
      <c r="B1003" s="12">
        <v>0.4</v>
      </c>
    </row>
    <row r="1004" spans="1:2" x14ac:dyDescent="0.25">
      <c r="A1004" s="13" t="s">
        <v>107</v>
      </c>
      <c r="B1004" s="12">
        <v>4.276452905811615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opLeftCell="D963" workbookViewId="0">
      <selection activeCell="AD2" sqref="AD2:AD1001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9.5703125" bestFit="1" customWidth="1"/>
    <col min="5" max="5" width="9.85546875" bestFit="1" customWidth="1"/>
    <col min="9" max="9" width="12.5703125" bestFit="1" customWidth="1"/>
    <col min="10" max="10" width="15.7109375" bestFit="1" customWidth="1"/>
    <col min="15" max="15" width="12.85546875" bestFit="1" customWidth="1"/>
    <col min="25" max="25" width="14.140625" bestFit="1" customWidth="1"/>
    <col min="26" max="26" width="10.28515625" bestFit="1" customWidth="1"/>
    <col min="27" max="28" width="5.5703125" customWidth="1"/>
  </cols>
  <sheetData>
    <row r="1" spans="1:30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105</v>
      </c>
      <c r="AA1" s="14" t="s">
        <v>111</v>
      </c>
      <c r="AB1" s="14" t="s">
        <v>76</v>
      </c>
      <c r="AC1" s="14" t="s">
        <v>114</v>
      </c>
      <c r="AD1" s="14" t="s">
        <v>115</v>
      </c>
    </row>
    <row r="2" spans="1:30" x14ac:dyDescent="0.25">
      <c r="A2" s="3">
        <v>1</v>
      </c>
      <c r="B2" s="4">
        <v>40616</v>
      </c>
      <c r="C2" s="3" t="s">
        <v>51</v>
      </c>
      <c r="D2" s="3">
        <v>0.4</v>
      </c>
      <c r="E2" s="3">
        <v>15.5</v>
      </c>
      <c r="F2" s="3">
        <v>0</v>
      </c>
      <c r="G2" s="3">
        <v>1</v>
      </c>
      <c r="H2" s="3">
        <v>4.7</v>
      </c>
      <c r="I2" s="3" t="s">
        <v>40</v>
      </c>
      <c r="J2" s="3">
        <v>13</v>
      </c>
      <c r="K2" s="3" t="s">
        <v>40</v>
      </c>
      <c r="L2" s="3" t="s">
        <v>29</v>
      </c>
      <c r="M2" s="3">
        <v>6</v>
      </c>
      <c r="N2" s="3">
        <v>9</v>
      </c>
      <c r="O2" s="3">
        <v>97</v>
      </c>
      <c r="P2" s="3">
        <v>70</v>
      </c>
      <c r="Q2" s="3">
        <v>1026.7</v>
      </c>
      <c r="R2" s="3">
        <v>1023.5</v>
      </c>
      <c r="S2" s="3">
        <v>5</v>
      </c>
      <c r="T2" s="3">
        <v>7</v>
      </c>
      <c r="U2" s="3">
        <v>4</v>
      </c>
      <c r="V2" s="3">
        <v>15</v>
      </c>
      <c r="W2" s="3" t="s">
        <v>28</v>
      </c>
      <c r="X2" s="3">
        <v>0</v>
      </c>
      <c r="Y2" s="3" t="s">
        <v>28</v>
      </c>
      <c r="Z2">
        <f>IF(W2="No",1,0)</f>
        <v>1</v>
      </c>
      <c r="AA2">
        <f>MONTH($B2)</f>
        <v>3</v>
      </c>
      <c r="AB2" t="str">
        <f>VLOOKUP(AA2,Problem3!$B$4:$C$15,2,FALSE)</f>
        <v>March</v>
      </c>
      <c r="AC2">
        <f>WEEKDAY($B2)</f>
        <v>2</v>
      </c>
      <c r="AD2" t="str">
        <f>VLOOKUP($AC2,Problem3!$M$7:$N$13,2,FALSE)</f>
        <v>Sunday</v>
      </c>
    </row>
    <row r="3" spans="1:30" x14ac:dyDescent="0.25">
      <c r="A3" s="3">
        <v>2</v>
      </c>
      <c r="B3" s="4">
        <v>40615</v>
      </c>
      <c r="C3" s="3" t="s">
        <v>51</v>
      </c>
      <c r="D3" s="3">
        <v>-0.1</v>
      </c>
      <c r="E3" s="3">
        <v>14.2</v>
      </c>
      <c r="F3" s="3">
        <v>0</v>
      </c>
      <c r="G3" s="3">
        <v>1.4</v>
      </c>
      <c r="H3" s="3">
        <v>7</v>
      </c>
      <c r="I3" s="3" t="s">
        <v>26</v>
      </c>
      <c r="J3" s="3">
        <v>13</v>
      </c>
      <c r="K3" s="3" t="s">
        <v>25</v>
      </c>
      <c r="L3" s="3" t="s">
        <v>27</v>
      </c>
      <c r="M3" s="3" t="s">
        <v>25</v>
      </c>
      <c r="N3" s="3">
        <v>2</v>
      </c>
      <c r="O3" s="3">
        <v>81</v>
      </c>
      <c r="P3" s="3">
        <v>55</v>
      </c>
      <c r="Q3" s="3">
        <v>1032.9000000000001</v>
      </c>
      <c r="R3" s="3">
        <v>1028.9000000000001</v>
      </c>
      <c r="S3" s="3">
        <v>1</v>
      </c>
      <c r="T3" s="3">
        <v>2</v>
      </c>
      <c r="U3" s="3">
        <v>4.7</v>
      </c>
      <c r="V3" s="3">
        <v>12.6</v>
      </c>
      <c r="W3" s="3" t="s">
        <v>28</v>
      </c>
      <c r="X3" s="3">
        <v>0</v>
      </c>
      <c r="Y3" s="3" t="s">
        <v>28</v>
      </c>
      <c r="Z3">
        <f t="shared" ref="Z3:Z66" si="0">IF(W3="No",1,0)</f>
        <v>1</v>
      </c>
      <c r="AA3">
        <f t="shared" ref="AA3:AA66" si="1">MONTH($B3)</f>
        <v>3</v>
      </c>
      <c r="AB3" t="str">
        <f>VLOOKUP(AA3,Problem3!$B$4:$C$15,2,FALSE)</f>
        <v>March</v>
      </c>
      <c r="AC3">
        <f t="shared" ref="AC3:AC66" si="2">WEEKDAY($B3)</f>
        <v>1</v>
      </c>
      <c r="AD3" t="str">
        <f>VLOOKUP($AC3,Problem3!$M$7:$N$13,2,FALSE)</f>
        <v>Saturday</v>
      </c>
    </row>
    <row r="4" spans="1:30" x14ac:dyDescent="0.25">
      <c r="A4" s="3">
        <v>3</v>
      </c>
      <c r="B4" s="4">
        <v>40614</v>
      </c>
      <c r="C4" s="3" t="s">
        <v>47</v>
      </c>
      <c r="D4" s="3">
        <v>15.5</v>
      </c>
      <c r="E4" s="3">
        <v>23.4</v>
      </c>
      <c r="F4" s="3">
        <v>0</v>
      </c>
      <c r="G4" s="3" t="s">
        <v>25</v>
      </c>
      <c r="H4" s="3" t="s">
        <v>25</v>
      </c>
      <c r="I4" s="3" t="s">
        <v>42</v>
      </c>
      <c r="J4" s="3">
        <v>13</v>
      </c>
      <c r="K4" s="3" t="s">
        <v>42</v>
      </c>
      <c r="L4" s="3" t="s">
        <v>40</v>
      </c>
      <c r="M4" s="3">
        <v>2</v>
      </c>
      <c r="N4" s="3">
        <v>7</v>
      </c>
      <c r="O4" s="3">
        <v>93</v>
      </c>
      <c r="P4" s="3">
        <v>63</v>
      </c>
      <c r="Q4" s="3" t="s">
        <v>25</v>
      </c>
      <c r="R4" s="3" t="s">
        <v>25</v>
      </c>
      <c r="S4" s="3" t="s">
        <v>25</v>
      </c>
      <c r="T4" s="3" t="s">
        <v>25</v>
      </c>
      <c r="U4" s="3">
        <v>17.7</v>
      </c>
      <c r="V4" s="3">
        <v>22.9</v>
      </c>
      <c r="W4" s="3" t="s">
        <v>28</v>
      </c>
      <c r="X4" s="3">
        <v>1.2</v>
      </c>
      <c r="Y4" s="3" t="s">
        <v>38</v>
      </c>
      <c r="Z4">
        <f t="shared" si="0"/>
        <v>1</v>
      </c>
      <c r="AA4">
        <f t="shared" si="1"/>
        <v>3</v>
      </c>
      <c r="AB4" t="str">
        <f>VLOOKUP(AA4,Problem3!$B$4:$C$15,2,FALSE)</f>
        <v>March</v>
      </c>
      <c r="AC4">
        <f t="shared" si="2"/>
        <v>7</v>
      </c>
      <c r="AD4" t="str">
        <f>VLOOKUP($AC4,Problem3!$M$7:$N$13,2,FALSE)</f>
        <v>Friday</v>
      </c>
    </row>
    <row r="5" spans="1:30" x14ac:dyDescent="0.25">
      <c r="A5" s="3">
        <v>4</v>
      </c>
      <c r="B5" s="4">
        <v>40613</v>
      </c>
      <c r="C5" s="3" t="s">
        <v>48</v>
      </c>
      <c r="D5" s="3">
        <v>14.2</v>
      </c>
      <c r="E5" s="3">
        <v>23.9</v>
      </c>
      <c r="F5" s="3">
        <v>0</v>
      </c>
      <c r="G5" s="3" t="s">
        <v>25</v>
      </c>
      <c r="H5" s="3" t="s">
        <v>25</v>
      </c>
      <c r="I5" s="3" t="s">
        <v>30</v>
      </c>
      <c r="J5" s="3">
        <v>13</v>
      </c>
      <c r="K5" s="3" t="s">
        <v>25</v>
      </c>
      <c r="L5" s="3" t="s">
        <v>25</v>
      </c>
      <c r="M5" s="3">
        <v>0</v>
      </c>
      <c r="N5" s="3">
        <v>0</v>
      </c>
      <c r="O5" s="3">
        <v>97</v>
      </c>
      <c r="P5" s="3">
        <v>67</v>
      </c>
      <c r="Q5" s="3">
        <v>1025.5999999999999</v>
      </c>
      <c r="R5" s="3">
        <v>1022.8</v>
      </c>
      <c r="S5" s="3" t="s">
        <v>25</v>
      </c>
      <c r="T5" s="3" t="s">
        <v>25</v>
      </c>
      <c r="U5" s="3">
        <v>17.2</v>
      </c>
      <c r="V5" s="3">
        <v>23.2</v>
      </c>
      <c r="W5" s="3" t="s">
        <v>28</v>
      </c>
      <c r="X5" s="3">
        <v>1.2</v>
      </c>
      <c r="Y5" s="3" t="s">
        <v>38</v>
      </c>
      <c r="Z5">
        <f t="shared" si="0"/>
        <v>1</v>
      </c>
      <c r="AA5">
        <f t="shared" si="1"/>
        <v>3</v>
      </c>
      <c r="AB5" t="str">
        <f>VLOOKUP(AA5,Problem3!$B$4:$C$15,2,FALSE)</f>
        <v>March</v>
      </c>
      <c r="AC5">
        <f t="shared" si="2"/>
        <v>6</v>
      </c>
      <c r="AD5" t="str">
        <f>VLOOKUP($AC5,Problem3!$M$7:$N$13,2,FALSE)</f>
        <v>Thursday</v>
      </c>
    </row>
    <row r="6" spans="1:30" x14ac:dyDescent="0.25">
      <c r="A6" s="3">
        <v>5</v>
      </c>
      <c r="B6" s="4">
        <v>40612</v>
      </c>
      <c r="C6" s="3" t="s">
        <v>44</v>
      </c>
      <c r="D6" s="3">
        <v>14.5</v>
      </c>
      <c r="E6" s="3">
        <v>24.2</v>
      </c>
      <c r="F6" s="3">
        <v>0</v>
      </c>
      <c r="G6" s="3" t="s">
        <v>25</v>
      </c>
      <c r="H6" s="3" t="s">
        <v>25</v>
      </c>
      <c r="I6" s="3" t="s">
        <v>40</v>
      </c>
      <c r="J6" s="3">
        <v>15</v>
      </c>
      <c r="K6" s="3" t="s">
        <v>25</v>
      </c>
      <c r="L6" s="3" t="s">
        <v>31</v>
      </c>
      <c r="M6" s="3">
        <v>0</v>
      </c>
      <c r="N6" s="3">
        <v>9</v>
      </c>
      <c r="O6" s="3">
        <v>85</v>
      </c>
      <c r="P6" s="3">
        <v>59</v>
      </c>
      <c r="Q6" s="3">
        <v>1025.7</v>
      </c>
      <c r="R6" s="3">
        <v>1023.1</v>
      </c>
      <c r="S6" s="3" t="s">
        <v>25</v>
      </c>
      <c r="T6" s="3" t="s">
        <v>25</v>
      </c>
      <c r="U6" s="3">
        <v>18.899999999999999</v>
      </c>
      <c r="V6" s="3">
        <v>23</v>
      </c>
      <c r="W6" s="3" t="s">
        <v>28</v>
      </c>
      <c r="X6" s="3">
        <v>0.8</v>
      </c>
      <c r="Y6" s="3" t="s">
        <v>28</v>
      </c>
      <c r="Z6">
        <f t="shared" si="0"/>
        <v>1</v>
      </c>
      <c r="AA6">
        <f t="shared" si="1"/>
        <v>3</v>
      </c>
      <c r="AB6" t="str">
        <f>VLOOKUP(AA6,Problem3!$B$4:$C$15,2,FALSE)</f>
        <v>March</v>
      </c>
      <c r="AC6">
        <f t="shared" si="2"/>
        <v>5</v>
      </c>
      <c r="AD6" t="str">
        <f>VLOOKUP($AC6,Problem3!$M$7:$N$13,2,FALSE)</f>
        <v>Wednesday</v>
      </c>
    </row>
    <row r="7" spans="1:30" x14ac:dyDescent="0.25">
      <c r="A7" s="3">
        <v>6</v>
      </c>
      <c r="B7" s="4">
        <v>40611</v>
      </c>
      <c r="C7" s="3" t="s">
        <v>24</v>
      </c>
      <c r="D7" s="3">
        <v>4.5999999999999996</v>
      </c>
      <c r="E7" s="3">
        <v>18.899999999999999</v>
      </c>
      <c r="F7" s="3">
        <v>0</v>
      </c>
      <c r="G7" s="3" t="s">
        <v>25</v>
      </c>
      <c r="H7" s="3" t="s">
        <v>25</v>
      </c>
      <c r="I7" s="3" t="s">
        <v>39</v>
      </c>
      <c r="J7" s="3">
        <v>15</v>
      </c>
      <c r="K7" s="3" t="s">
        <v>40</v>
      </c>
      <c r="L7" s="3" t="s">
        <v>37</v>
      </c>
      <c r="M7" s="3">
        <v>4</v>
      </c>
      <c r="N7" s="3">
        <v>7</v>
      </c>
      <c r="O7" s="3">
        <v>75</v>
      </c>
      <c r="P7" s="3">
        <v>51</v>
      </c>
      <c r="Q7" s="3">
        <v>1028.7</v>
      </c>
      <c r="R7" s="3">
        <v>1025.9000000000001</v>
      </c>
      <c r="S7" s="3" t="s">
        <v>25</v>
      </c>
      <c r="T7" s="3" t="s">
        <v>25</v>
      </c>
      <c r="U7" s="3">
        <v>10.6</v>
      </c>
      <c r="V7" s="3">
        <v>18.5</v>
      </c>
      <c r="W7" s="3" t="s">
        <v>28</v>
      </c>
      <c r="X7" s="3">
        <v>0</v>
      </c>
      <c r="Y7" s="3" t="s">
        <v>28</v>
      </c>
      <c r="Z7">
        <f t="shared" si="0"/>
        <v>1</v>
      </c>
      <c r="AA7">
        <f t="shared" si="1"/>
        <v>3</v>
      </c>
      <c r="AB7" t="str">
        <f>VLOOKUP(AA7,Problem3!$B$4:$C$15,2,FALSE)</f>
        <v>March</v>
      </c>
      <c r="AC7">
        <f t="shared" si="2"/>
        <v>4</v>
      </c>
      <c r="AD7" t="str">
        <f>VLOOKUP($AC7,Problem3!$M$7:$N$13,2,FALSE)</f>
        <v>Tuesday</v>
      </c>
    </row>
    <row r="8" spans="1:30" x14ac:dyDescent="0.25">
      <c r="A8" s="3">
        <v>7</v>
      </c>
      <c r="B8" s="4">
        <v>40610</v>
      </c>
      <c r="C8" s="3" t="s">
        <v>24</v>
      </c>
      <c r="D8" s="3">
        <v>5.2</v>
      </c>
      <c r="E8" s="3">
        <v>18.8</v>
      </c>
      <c r="F8" s="3">
        <v>0</v>
      </c>
      <c r="G8" s="3" t="s">
        <v>25</v>
      </c>
      <c r="H8" s="3" t="s">
        <v>25</v>
      </c>
      <c r="I8" s="3" t="s">
        <v>41</v>
      </c>
      <c r="J8" s="3">
        <v>15</v>
      </c>
      <c r="K8" s="3" t="s">
        <v>25</v>
      </c>
      <c r="L8" s="3" t="s">
        <v>32</v>
      </c>
      <c r="M8" s="3">
        <v>0</v>
      </c>
      <c r="N8" s="3">
        <v>7</v>
      </c>
      <c r="O8" s="3">
        <v>71</v>
      </c>
      <c r="P8" s="3">
        <v>47</v>
      </c>
      <c r="Q8" s="3">
        <v>1031.4000000000001</v>
      </c>
      <c r="R8" s="3">
        <v>1028.0999999999999</v>
      </c>
      <c r="S8" s="3" t="s">
        <v>25</v>
      </c>
      <c r="T8" s="3" t="s">
        <v>25</v>
      </c>
      <c r="U8" s="3">
        <v>10.3</v>
      </c>
      <c r="V8" s="3">
        <v>18.399999999999999</v>
      </c>
      <c r="W8" s="3" t="s">
        <v>28</v>
      </c>
      <c r="X8" s="3">
        <v>0</v>
      </c>
      <c r="Y8" s="3" t="s">
        <v>28</v>
      </c>
      <c r="Z8">
        <f t="shared" si="0"/>
        <v>1</v>
      </c>
      <c r="AA8">
        <f t="shared" si="1"/>
        <v>3</v>
      </c>
      <c r="AB8" t="str">
        <f>VLOOKUP(AA8,Problem3!$B$4:$C$15,2,FALSE)</f>
        <v>March</v>
      </c>
      <c r="AC8">
        <f t="shared" si="2"/>
        <v>3</v>
      </c>
      <c r="AD8" t="str">
        <f>VLOOKUP($AC8,Problem3!$M$7:$N$13,2,FALSE)</f>
        <v>Monday</v>
      </c>
    </row>
    <row r="9" spans="1:30" x14ac:dyDescent="0.25">
      <c r="A9" s="3">
        <v>8</v>
      </c>
      <c r="B9" s="4">
        <v>40609</v>
      </c>
      <c r="C9" s="3" t="s">
        <v>24</v>
      </c>
      <c r="D9" s="3">
        <v>4.3</v>
      </c>
      <c r="E9" s="3">
        <v>19</v>
      </c>
      <c r="F9" s="3">
        <v>0</v>
      </c>
      <c r="G9" s="3" t="s">
        <v>25</v>
      </c>
      <c r="H9" s="3" t="s">
        <v>25</v>
      </c>
      <c r="I9" s="3" t="s">
        <v>26</v>
      </c>
      <c r="J9" s="3">
        <v>15</v>
      </c>
      <c r="K9" s="3" t="s">
        <v>25</v>
      </c>
      <c r="L9" s="3" t="s">
        <v>26</v>
      </c>
      <c r="M9" s="3">
        <v>0</v>
      </c>
      <c r="N9" s="3">
        <v>9</v>
      </c>
      <c r="O9" s="3">
        <v>68</v>
      </c>
      <c r="P9" s="3">
        <v>36</v>
      </c>
      <c r="Q9" s="3">
        <v>1028.8</v>
      </c>
      <c r="R9" s="3">
        <v>1025.8</v>
      </c>
      <c r="S9" s="3" t="s">
        <v>25</v>
      </c>
      <c r="T9" s="3" t="s">
        <v>25</v>
      </c>
      <c r="U9" s="3">
        <v>11</v>
      </c>
      <c r="V9" s="3">
        <v>18.5</v>
      </c>
      <c r="W9" s="3" t="s">
        <v>28</v>
      </c>
      <c r="X9" s="3">
        <v>0</v>
      </c>
      <c r="Y9" s="3" t="s">
        <v>28</v>
      </c>
      <c r="Z9">
        <f t="shared" si="0"/>
        <v>1</v>
      </c>
      <c r="AA9">
        <f t="shared" si="1"/>
        <v>3</v>
      </c>
      <c r="AB9" t="str">
        <f>VLOOKUP(AA9,Problem3!$B$4:$C$15,2,FALSE)</f>
        <v>March</v>
      </c>
      <c r="AC9">
        <f t="shared" si="2"/>
        <v>2</v>
      </c>
      <c r="AD9" t="str">
        <f>VLOOKUP($AC9,Problem3!$M$7:$N$13,2,FALSE)</f>
        <v>Sunday</v>
      </c>
    </row>
    <row r="10" spans="1:30" x14ac:dyDescent="0.25">
      <c r="A10" s="3">
        <v>9</v>
      </c>
      <c r="B10" s="4">
        <v>40608</v>
      </c>
      <c r="C10" s="3" t="s">
        <v>24</v>
      </c>
      <c r="D10" s="3">
        <v>4.3</v>
      </c>
      <c r="E10" s="3">
        <v>17.7</v>
      </c>
      <c r="F10" s="3">
        <v>0</v>
      </c>
      <c r="G10" s="3" t="s">
        <v>25</v>
      </c>
      <c r="H10" s="3" t="s">
        <v>25</v>
      </c>
      <c r="I10" s="3" t="s">
        <v>41</v>
      </c>
      <c r="J10" s="3">
        <v>15</v>
      </c>
      <c r="K10" s="3" t="s">
        <v>29</v>
      </c>
      <c r="L10" s="3" t="s">
        <v>39</v>
      </c>
      <c r="M10" s="3">
        <v>6</v>
      </c>
      <c r="N10" s="3">
        <v>7</v>
      </c>
      <c r="O10" s="3">
        <v>89</v>
      </c>
      <c r="P10" s="3">
        <v>53</v>
      </c>
      <c r="Q10" s="3">
        <v>1025.5999999999999</v>
      </c>
      <c r="R10" s="3">
        <v>1022.2</v>
      </c>
      <c r="S10" s="3">
        <v>8</v>
      </c>
      <c r="T10" s="3" t="s">
        <v>25</v>
      </c>
      <c r="U10" s="3">
        <v>8.5</v>
      </c>
      <c r="V10" s="3">
        <v>17.7</v>
      </c>
      <c r="W10" s="3" t="s">
        <v>28</v>
      </c>
      <c r="X10" s="3">
        <v>0</v>
      </c>
      <c r="Y10" s="3" t="s">
        <v>28</v>
      </c>
      <c r="Z10">
        <f t="shared" si="0"/>
        <v>1</v>
      </c>
      <c r="AA10">
        <f t="shared" si="1"/>
        <v>3</v>
      </c>
      <c r="AB10" t="str">
        <f>VLOOKUP(AA10,Problem3!$B$4:$C$15,2,FALSE)</f>
        <v>March</v>
      </c>
      <c r="AC10">
        <f t="shared" si="2"/>
        <v>1</v>
      </c>
      <c r="AD10" t="str">
        <f>VLOOKUP($AC10,Problem3!$M$7:$N$13,2,FALSE)</f>
        <v>Saturday</v>
      </c>
    </row>
    <row r="11" spans="1:30" x14ac:dyDescent="0.25">
      <c r="A11" s="3">
        <v>10</v>
      </c>
      <c r="B11" s="4">
        <v>40607</v>
      </c>
      <c r="C11" s="3" t="s">
        <v>64</v>
      </c>
      <c r="D11" s="3">
        <v>13.7</v>
      </c>
      <c r="E11" s="3">
        <v>16.100000000000001</v>
      </c>
      <c r="F11" s="3">
        <v>13.8</v>
      </c>
      <c r="G11" s="3" t="s">
        <v>25</v>
      </c>
      <c r="H11" s="3">
        <v>0.3</v>
      </c>
      <c r="I11" s="3" t="s">
        <v>29</v>
      </c>
      <c r="J11" s="3">
        <v>13</v>
      </c>
      <c r="K11" s="3" t="s">
        <v>25</v>
      </c>
      <c r="L11" s="3" t="s">
        <v>29</v>
      </c>
      <c r="M11" s="3">
        <v>0</v>
      </c>
      <c r="N11" s="3">
        <v>4</v>
      </c>
      <c r="O11" s="3">
        <v>92</v>
      </c>
      <c r="P11" s="3">
        <v>90</v>
      </c>
      <c r="Q11" s="3">
        <v>1023.7</v>
      </c>
      <c r="R11" s="3">
        <v>1021.4</v>
      </c>
      <c r="S11" s="3" t="s">
        <v>25</v>
      </c>
      <c r="T11" s="3" t="s">
        <v>25</v>
      </c>
      <c r="U11" s="3">
        <v>14.7</v>
      </c>
      <c r="V11" s="3">
        <v>15.6</v>
      </c>
      <c r="W11" s="3" t="s">
        <v>38</v>
      </c>
      <c r="X11" s="3">
        <v>1.6</v>
      </c>
      <c r="Y11" s="3" t="s">
        <v>38</v>
      </c>
      <c r="Z11">
        <f t="shared" si="0"/>
        <v>0</v>
      </c>
      <c r="AA11">
        <f t="shared" si="1"/>
        <v>3</v>
      </c>
      <c r="AB11" t="str">
        <f>VLOOKUP(AA11,Problem3!$B$4:$C$15,2,FALSE)</f>
        <v>March</v>
      </c>
      <c r="AC11">
        <f t="shared" si="2"/>
        <v>7</v>
      </c>
      <c r="AD11" t="str">
        <f>VLOOKUP($AC11,Problem3!$M$7:$N$13,2,FALSE)</f>
        <v>Friday</v>
      </c>
    </row>
    <row r="12" spans="1:30" x14ac:dyDescent="0.25">
      <c r="A12" s="3">
        <v>11</v>
      </c>
      <c r="B12" s="4">
        <v>40606</v>
      </c>
      <c r="C12" s="3" t="s">
        <v>24</v>
      </c>
      <c r="D12" s="3">
        <v>2.6</v>
      </c>
      <c r="E12" s="3">
        <v>19.7</v>
      </c>
      <c r="F12" s="3">
        <v>0</v>
      </c>
      <c r="G12" s="3" t="s">
        <v>25</v>
      </c>
      <c r="H12" s="3" t="s">
        <v>25</v>
      </c>
      <c r="I12" s="3" t="s">
        <v>33</v>
      </c>
      <c r="J12" s="3">
        <v>13</v>
      </c>
      <c r="K12" s="3" t="s">
        <v>25</v>
      </c>
      <c r="L12" s="3" t="s">
        <v>34</v>
      </c>
      <c r="M12" s="3">
        <v>0</v>
      </c>
      <c r="N12" s="3">
        <v>4</v>
      </c>
      <c r="O12" s="3">
        <v>82</v>
      </c>
      <c r="P12" s="3">
        <v>34</v>
      </c>
      <c r="Q12" s="3">
        <v>1024.7</v>
      </c>
      <c r="R12" s="3">
        <v>1021.2</v>
      </c>
      <c r="S12" s="3" t="s">
        <v>25</v>
      </c>
      <c r="T12" s="3" t="s">
        <v>25</v>
      </c>
      <c r="U12" s="3">
        <v>8.8000000000000007</v>
      </c>
      <c r="V12" s="3">
        <v>18.7</v>
      </c>
      <c r="W12" s="3" t="s">
        <v>28</v>
      </c>
      <c r="X12" s="3">
        <v>0</v>
      </c>
      <c r="Y12" s="3" t="s">
        <v>28</v>
      </c>
      <c r="Z12">
        <f t="shared" si="0"/>
        <v>1</v>
      </c>
      <c r="AA12">
        <f t="shared" si="1"/>
        <v>3</v>
      </c>
      <c r="AB12" t="str">
        <f>VLOOKUP(AA12,Problem3!$B$4:$C$15,2,FALSE)</f>
        <v>March</v>
      </c>
      <c r="AC12">
        <f t="shared" si="2"/>
        <v>6</v>
      </c>
      <c r="AD12" t="str">
        <f>VLOOKUP($AC12,Problem3!$M$7:$N$13,2,FALSE)</f>
        <v>Thursday</v>
      </c>
    </row>
    <row r="13" spans="1:30" x14ac:dyDescent="0.25">
      <c r="A13" s="3">
        <v>12</v>
      </c>
      <c r="B13" s="4">
        <v>40605</v>
      </c>
      <c r="C13" s="3" t="s">
        <v>61</v>
      </c>
      <c r="D13" s="3">
        <v>5.3</v>
      </c>
      <c r="E13" s="3">
        <v>19.7</v>
      </c>
      <c r="F13" s="3">
        <v>0.2</v>
      </c>
      <c r="G13" s="3">
        <v>1</v>
      </c>
      <c r="H13" s="3">
        <v>6.3</v>
      </c>
      <c r="I13" s="3" t="s">
        <v>34</v>
      </c>
      <c r="J13" s="3">
        <v>13</v>
      </c>
      <c r="K13" s="3" t="s">
        <v>34</v>
      </c>
      <c r="L13" s="3" t="s">
        <v>33</v>
      </c>
      <c r="M13" s="3">
        <v>7</v>
      </c>
      <c r="N13" s="3">
        <v>7</v>
      </c>
      <c r="O13" s="3">
        <v>99</v>
      </c>
      <c r="P13" s="3">
        <v>48</v>
      </c>
      <c r="Q13" s="3">
        <v>1022.8</v>
      </c>
      <c r="R13" s="3">
        <v>1019.5</v>
      </c>
      <c r="S13" s="3">
        <v>7</v>
      </c>
      <c r="T13" s="3">
        <v>7</v>
      </c>
      <c r="U13" s="3">
        <v>6.9</v>
      </c>
      <c r="V13" s="3">
        <v>19.600000000000001</v>
      </c>
      <c r="W13" s="3" t="s">
        <v>28</v>
      </c>
      <c r="X13" s="3">
        <v>0</v>
      </c>
      <c r="Y13" s="3" t="s">
        <v>28</v>
      </c>
      <c r="Z13">
        <f t="shared" si="0"/>
        <v>1</v>
      </c>
      <c r="AA13">
        <f t="shared" si="1"/>
        <v>3</v>
      </c>
      <c r="AB13" t="str">
        <f>VLOOKUP(AA13,Problem3!$B$4:$C$15,2,FALSE)</f>
        <v>March</v>
      </c>
      <c r="AC13">
        <f t="shared" si="2"/>
        <v>5</v>
      </c>
      <c r="AD13" t="str">
        <f>VLOOKUP($AC13,Problem3!$M$7:$N$13,2,FALSE)</f>
        <v>Wednesday</v>
      </c>
    </row>
    <row r="14" spans="1:30" x14ac:dyDescent="0.25">
      <c r="A14" s="3">
        <v>13</v>
      </c>
      <c r="B14" s="4">
        <v>40604</v>
      </c>
      <c r="C14" s="3" t="s">
        <v>72</v>
      </c>
      <c r="D14" s="3">
        <v>0.4</v>
      </c>
      <c r="E14" s="3">
        <v>15.4</v>
      </c>
      <c r="F14" s="3">
        <v>0</v>
      </c>
      <c r="G14" s="3">
        <v>1</v>
      </c>
      <c r="H14" s="3" t="s">
        <v>25</v>
      </c>
      <c r="I14" s="3" t="s">
        <v>40</v>
      </c>
      <c r="J14" s="3">
        <v>13</v>
      </c>
      <c r="K14" s="3" t="s">
        <v>33</v>
      </c>
      <c r="L14" s="3" t="s">
        <v>29</v>
      </c>
      <c r="M14" s="3">
        <v>2</v>
      </c>
      <c r="N14" s="3">
        <v>9</v>
      </c>
      <c r="O14" s="3">
        <v>85</v>
      </c>
      <c r="P14" s="3">
        <v>58</v>
      </c>
      <c r="Q14" s="3">
        <v>1025.7</v>
      </c>
      <c r="R14" s="3">
        <v>1023.2</v>
      </c>
      <c r="S14" s="3" t="s">
        <v>25</v>
      </c>
      <c r="T14" s="3" t="s">
        <v>25</v>
      </c>
      <c r="U14" s="3">
        <v>4</v>
      </c>
      <c r="V14" s="3">
        <v>15.2</v>
      </c>
      <c r="W14" s="3" t="s">
        <v>28</v>
      </c>
      <c r="X14" s="3">
        <v>0</v>
      </c>
      <c r="Y14" s="3" t="s">
        <v>28</v>
      </c>
      <c r="Z14">
        <f t="shared" si="0"/>
        <v>1</v>
      </c>
      <c r="AA14">
        <f t="shared" si="1"/>
        <v>3</v>
      </c>
      <c r="AB14" t="str">
        <f>VLOOKUP(AA14,Problem3!$B$4:$C$15,2,FALSE)</f>
        <v>March</v>
      </c>
      <c r="AC14">
        <f t="shared" si="2"/>
        <v>4</v>
      </c>
      <c r="AD14" t="str">
        <f>VLOOKUP($AC14,Problem3!$M$7:$N$13,2,FALSE)</f>
        <v>Tuesday</v>
      </c>
    </row>
    <row r="15" spans="1:30" x14ac:dyDescent="0.25">
      <c r="A15" s="3">
        <v>14</v>
      </c>
      <c r="B15" s="4">
        <v>40603</v>
      </c>
      <c r="C15" s="3" t="s">
        <v>24</v>
      </c>
      <c r="D15" s="3">
        <v>5.0999999999999996</v>
      </c>
      <c r="E15" s="3">
        <v>18.600000000000001</v>
      </c>
      <c r="F15" s="3">
        <v>0</v>
      </c>
      <c r="G15" s="3" t="s">
        <v>25</v>
      </c>
      <c r="H15" s="3" t="s">
        <v>25</v>
      </c>
      <c r="I15" s="3" t="s">
        <v>33</v>
      </c>
      <c r="J15" s="3">
        <v>13</v>
      </c>
      <c r="K15" s="3" t="s">
        <v>37</v>
      </c>
      <c r="L15" s="3" t="s">
        <v>34</v>
      </c>
      <c r="M15" s="3">
        <v>2</v>
      </c>
      <c r="N15" s="3">
        <v>9</v>
      </c>
      <c r="O15" s="3">
        <v>75</v>
      </c>
      <c r="P15" s="3">
        <v>57</v>
      </c>
      <c r="Q15" s="3">
        <v>1022.8</v>
      </c>
      <c r="R15" s="3">
        <v>1020.5</v>
      </c>
      <c r="S15" s="3">
        <v>7</v>
      </c>
      <c r="T15" s="3">
        <v>7</v>
      </c>
      <c r="U15" s="3">
        <v>12.4</v>
      </c>
      <c r="V15" s="3">
        <v>18</v>
      </c>
      <c r="W15" s="3" t="s">
        <v>28</v>
      </c>
      <c r="X15" s="3">
        <v>0</v>
      </c>
      <c r="Y15" s="3" t="s">
        <v>28</v>
      </c>
      <c r="Z15">
        <f t="shared" si="0"/>
        <v>1</v>
      </c>
      <c r="AA15">
        <f t="shared" si="1"/>
        <v>3</v>
      </c>
      <c r="AB15" t="str">
        <f>VLOOKUP(AA15,Problem3!$B$4:$C$15,2,FALSE)</f>
        <v>March</v>
      </c>
      <c r="AC15">
        <f t="shared" si="2"/>
        <v>3</v>
      </c>
      <c r="AD15" t="str">
        <f>VLOOKUP($AC15,Problem3!$M$7:$N$13,2,FALSE)</f>
        <v>Monday</v>
      </c>
    </row>
    <row r="16" spans="1:30" x14ac:dyDescent="0.25">
      <c r="A16" s="3">
        <v>15</v>
      </c>
      <c r="B16" s="4">
        <v>40602</v>
      </c>
      <c r="C16" s="3" t="s">
        <v>72</v>
      </c>
      <c r="D16" s="3">
        <v>1.9</v>
      </c>
      <c r="E16" s="3">
        <v>18.7</v>
      </c>
      <c r="F16" s="3">
        <v>0</v>
      </c>
      <c r="G16" s="3">
        <v>0.6</v>
      </c>
      <c r="H16" s="3" t="s">
        <v>25</v>
      </c>
      <c r="I16" s="3" t="s">
        <v>41</v>
      </c>
      <c r="J16" s="3">
        <v>13</v>
      </c>
      <c r="K16" s="3" t="s">
        <v>33</v>
      </c>
      <c r="L16" s="3" t="s">
        <v>40</v>
      </c>
      <c r="M16" s="3">
        <v>7</v>
      </c>
      <c r="N16" s="3">
        <v>2</v>
      </c>
      <c r="O16" s="3">
        <v>85</v>
      </c>
      <c r="P16" s="3">
        <v>60</v>
      </c>
      <c r="Q16" s="3">
        <v>1025.9000000000001</v>
      </c>
      <c r="R16" s="3">
        <v>1024.3</v>
      </c>
      <c r="S16" s="3" t="s">
        <v>25</v>
      </c>
      <c r="T16" s="3" t="s">
        <v>25</v>
      </c>
      <c r="U16" s="3">
        <v>4.9000000000000004</v>
      </c>
      <c r="V16" s="3">
        <v>18.2</v>
      </c>
      <c r="W16" s="3" t="s">
        <v>28</v>
      </c>
      <c r="X16" s="3">
        <v>0</v>
      </c>
      <c r="Y16" s="3" t="s">
        <v>28</v>
      </c>
      <c r="Z16">
        <f t="shared" si="0"/>
        <v>1</v>
      </c>
      <c r="AA16">
        <f t="shared" si="1"/>
        <v>2</v>
      </c>
      <c r="AB16" t="str">
        <f>VLOOKUP(AA16,Problem3!$B$4:$C$15,2,FALSE)</f>
        <v>February</v>
      </c>
      <c r="AC16">
        <f t="shared" si="2"/>
        <v>2</v>
      </c>
      <c r="AD16" t="str">
        <f>VLOOKUP($AC16,Problem3!$M$7:$N$13,2,FALSE)</f>
        <v>Sunday</v>
      </c>
    </row>
    <row r="17" spans="1:30" x14ac:dyDescent="0.25">
      <c r="A17" s="3">
        <v>16</v>
      </c>
      <c r="B17" s="4">
        <v>40601</v>
      </c>
      <c r="C17" s="3" t="s">
        <v>65</v>
      </c>
      <c r="D17" s="3">
        <v>6.7</v>
      </c>
      <c r="E17" s="3">
        <v>20.6</v>
      </c>
      <c r="F17" s="3">
        <v>0</v>
      </c>
      <c r="G17" s="3">
        <v>0.8</v>
      </c>
      <c r="H17" s="3">
        <v>9.5</v>
      </c>
      <c r="I17" s="3" t="s">
        <v>41</v>
      </c>
      <c r="J17" s="3">
        <v>13</v>
      </c>
      <c r="K17" s="3" t="s">
        <v>41</v>
      </c>
      <c r="L17" s="3" t="s">
        <v>33</v>
      </c>
      <c r="M17" s="3">
        <v>11</v>
      </c>
      <c r="N17" s="3">
        <v>7</v>
      </c>
      <c r="O17" s="3">
        <v>86</v>
      </c>
      <c r="P17" s="3">
        <v>48</v>
      </c>
      <c r="Q17" s="3">
        <v>1025.4000000000001</v>
      </c>
      <c r="R17" s="3">
        <v>1022.9</v>
      </c>
      <c r="S17" s="3">
        <v>1</v>
      </c>
      <c r="T17" s="3">
        <v>1</v>
      </c>
      <c r="U17" s="3">
        <v>12.9</v>
      </c>
      <c r="V17" s="3">
        <v>20.2</v>
      </c>
      <c r="W17" s="3" t="s">
        <v>28</v>
      </c>
      <c r="X17" s="3">
        <v>0</v>
      </c>
      <c r="Y17" s="3" t="s">
        <v>28</v>
      </c>
      <c r="Z17">
        <f t="shared" si="0"/>
        <v>1</v>
      </c>
      <c r="AA17">
        <f t="shared" si="1"/>
        <v>2</v>
      </c>
      <c r="AB17" t="str">
        <f>VLOOKUP(AA17,Problem3!$B$4:$C$15,2,FALSE)</f>
        <v>February</v>
      </c>
      <c r="AC17">
        <f t="shared" si="2"/>
        <v>1</v>
      </c>
      <c r="AD17" t="str">
        <f>VLOOKUP($AC17,Problem3!$M$7:$N$13,2,FALSE)</f>
        <v>Saturday</v>
      </c>
    </row>
    <row r="18" spans="1:30" x14ac:dyDescent="0.25">
      <c r="A18" s="3">
        <v>17</v>
      </c>
      <c r="B18" s="4">
        <v>40600</v>
      </c>
      <c r="C18" s="3" t="s">
        <v>72</v>
      </c>
      <c r="D18" s="3">
        <v>4.9000000000000004</v>
      </c>
      <c r="E18" s="3">
        <v>18.600000000000001</v>
      </c>
      <c r="F18" s="3">
        <v>0</v>
      </c>
      <c r="G18" s="3">
        <v>0</v>
      </c>
      <c r="H18" s="3" t="s">
        <v>25</v>
      </c>
      <c r="I18" s="3" t="s">
        <v>41</v>
      </c>
      <c r="J18" s="3">
        <v>13</v>
      </c>
      <c r="K18" s="3" t="s">
        <v>33</v>
      </c>
      <c r="L18" s="3" t="s">
        <v>25</v>
      </c>
      <c r="M18" s="3">
        <v>9</v>
      </c>
      <c r="N18" s="3">
        <v>0</v>
      </c>
      <c r="O18" s="3">
        <v>92</v>
      </c>
      <c r="P18" s="3">
        <v>65</v>
      </c>
      <c r="Q18" s="3">
        <v>1030.5</v>
      </c>
      <c r="R18" s="3">
        <v>1028.7</v>
      </c>
      <c r="S18" s="3" t="s">
        <v>25</v>
      </c>
      <c r="T18" s="3" t="s">
        <v>25</v>
      </c>
      <c r="U18" s="3">
        <v>8.1</v>
      </c>
      <c r="V18" s="3">
        <v>17.8</v>
      </c>
      <c r="W18" s="3" t="s">
        <v>28</v>
      </c>
      <c r="X18" s="3">
        <v>0</v>
      </c>
      <c r="Y18" s="3" t="s">
        <v>28</v>
      </c>
      <c r="Z18">
        <f t="shared" si="0"/>
        <v>1</v>
      </c>
      <c r="AA18">
        <f t="shared" si="1"/>
        <v>2</v>
      </c>
      <c r="AB18" t="str">
        <f>VLOOKUP(AA18,Problem3!$B$4:$C$15,2,FALSE)</f>
        <v>February</v>
      </c>
      <c r="AC18">
        <f t="shared" si="2"/>
        <v>7</v>
      </c>
      <c r="AD18" t="str">
        <f>VLOOKUP($AC18,Problem3!$M$7:$N$13,2,FALSE)</f>
        <v>Friday</v>
      </c>
    </row>
    <row r="19" spans="1:30" x14ac:dyDescent="0.25">
      <c r="A19" s="3">
        <v>18</v>
      </c>
      <c r="B19" s="4">
        <v>40599</v>
      </c>
      <c r="C19" s="3" t="s">
        <v>47</v>
      </c>
      <c r="D19" s="3">
        <v>11.3</v>
      </c>
      <c r="E19" s="3">
        <v>19.3</v>
      </c>
      <c r="F19" s="3">
        <v>0.2</v>
      </c>
      <c r="G19" s="3" t="s">
        <v>25</v>
      </c>
      <c r="H19" s="3" t="s">
        <v>25</v>
      </c>
      <c r="I19" s="3" t="s">
        <v>40</v>
      </c>
      <c r="J19" s="3">
        <v>13</v>
      </c>
      <c r="K19" s="3" t="s">
        <v>40</v>
      </c>
      <c r="L19" s="3" t="s">
        <v>41</v>
      </c>
      <c r="M19" s="3">
        <v>6</v>
      </c>
      <c r="N19" s="3">
        <v>2</v>
      </c>
      <c r="O19" s="3">
        <v>97</v>
      </c>
      <c r="P19" s="3">
        <v>73</v>
      </c>
      <c r="Q19" s="3" t="s">
        <v>25</v>
      </c>
      <c r="R19" s="3" t="s">
        <v>25</v>
      </c>
      <c r="S19" s="3" t="s">
        <v>25</v>
      </c>
      <c r="T19" s="3" t="s">
        <v>25</v>
      </c>
      <c r="U19" s="3">
        <v>14</v>
      </c>
      <c r="V19" s="3">
        <v>18.600000000000001</v>
      </c>
      <c r="W19" s="3" t="s">
        <v>28</v>
      </c>
      <c r="X19" s="3">
        <v>0.4</v>
      </c>
      <c r="Y19" s="3" t="s">
        <v>28</v>
      </c>
      <c r="Z19">
        <f t="shared" si="0"/>
        <v>1</v>
      </c>
      <c r="AA19">
        <f t="shared" si="1"/>
        <v>2</v>
      </c>
      <c r="AB19" t="str">
        <f>VLOOKUP(AA19,Problem3!$B$4:$C$15,2,FALSE)</f>
        <v>February</v>
      </c>
      <c r="AC19">
        <f t="shared" si="2"/>
        <v>6</v>
      </c>
      <c r="AD19" t="str">
        <f>VLOOKUP($AC19,Problem3!$M$7:$N$13,2,FALSE)</f>
        <v>Thursday</v>
      </c>
    </row>
    <row r="20" spans="1:30" x14ac:dyDescent="0.25">
      <c r="A20" s="3">
        <v>19</v>
      </c>
      <c r="B20" s="4">
        <v>40598</v>
      </c>
      <c r="C20" s="3" t="s">
        <v>47</v>
      </c>
      <c r="D20" s="3">
        <v>10.4</v>
      </c>
      <c r="E20" s="3">
        <v>20.8</v>
      </c>
      <c r="F20" s="3">
        <v>0.4</v>
      </c>
      <c r="G20" s="3" t="s">
        <v>25</v>
      </c>
      <c r="H20" s="3" t="s">
        <v>25</v>
      </c>
      <c r="I20" s="3" t="s">
        <v>29</v>
      </c>
      <c r="J20" s="3">
        <v>13</v>
      </c>
      <c r="K20" s="3" t="s">
        <v>32</v>
      </c>
      <c r="L20" s="3" t="s">
        <v>29</v>
      </c>
      <c r="M20" s="3">
        <v>4</v>
      </c>
      <c r="N20" s="3">
        <v>9</v>
      </c>
      <c r="O20" s="3">
        <v>84</v>
      </c>
      <c r="P20" s="3">
        <v>68</v>
      </c>
      <c r="Q20" s="3" t="s">
        <v>25</v>
      </c>
      <c r="R20" s="3" t="s">
        <v>25</v>
      </c>
      <c r="S20" s="3" t="s">
        <v>25</v>
      </c>
      <c r="T20" s="3" t="s">
        <v>25</v>
      </c>
      <c r="U20" s="3">
        <v>12.4</v>
      </c>
      <c r="V20" s="3">
        <v>19.7</v>
      </c>
      <c r="W20" s="3" t="s">
        <v>28</v>
      </c>
      <c r="X20" s="3">
        <v>0.4</v>
      </c>
      <c r="Y20" s="3" t="s">
        <v>28</v>
      </c>
      <c r="Z20">
        <f t="shared" si="0"/>
        <v>1</v>
      </c>
      <c r="AA20">
        <f t="shared" si="1"/>
        <v>2</v>
      </c>
      <c r="AB20" t="str">
        <f>VLOOKUP(AA20,Problem3!$B$4:$C$15,2,FALSE)</f>
        <v>February</v>
      </c>
      <c r="AC20">
        <f t="shared" si="2"/>
        <v>5</v>
      </c>
      <c r="AD20" t="str">
        <f>VLOOKUP($AC20,Problem3!$M$7:$N$13,2,FALSE)</f>
        <v>Wednesday</v>
      </c>
    </row>
    <row r="21" spans="1:30" x14ac:dyDescent="0.25">
      <c r="A21" s="3">
        <v>20</v>
      </c>
      <c r="B21" s="4">
        <v>40597</v>
      </c>
      <c r="C21" s="3" t="s">
        <v>48</v>
      </c>
      <c r="D21" s="3">
        <v>9</v>
      </c>
      <c r="E21" s="3">
        <v>21.8</v>
      </c>
      <c r="F21" s="3">
        <v>0</v>
      </c>
      <c r="G21" s="3">
        <v>0.6</v>
      </c>
      <c r="H21" s="3" t="s">
        <v>25</v>
      </c>
      <c r="I21" s="3" t="s">
        <v>41</v>
      </c>
      <c r="J21" s="3">
        <v>13</v>
      </c>
      <c r="K21" s="3" t="s">
        <v>25</v>
      </c>
      <c r="L21" s="3" t="s">
        <v>25</v>
      </c>
      <c r="M21" s="3">
        <v>0</v>
      </c>
      <c r="N21" s="3">
        <v>0</v>
      </c>
      <c r="O21" s="3">
        <v>99</v>
      </c>
      <c r="P21" s="3">
        <v>58</v>
      </c>
      <c r="Q21" s="3">
        <v>1022.4</v>
      </c>
      <c r="R21" s="3">
        <v>1019</v>
      </c>
      <c r="S21" s="3" t="s">
        <v>25</v>
      </c>
      <c r="T21" s="3" t="s">
        <v>25</v>
      </c>
      <c r="U21" s="3">
        <v>10.5</v>
      </c>
      <c r="V21" s="3">
        <v>21.4</v>
      </c>
      <c r="W21" s="3" t="s">
        <v>28</v>
      </c>
      <c r="X21" s="3">
        <v>0.2</v>
      </c>
      <c r="Y21" s="3" t="s">
        <v>28</v>
      </c>
      <c r="Z21">
        <f t="shared" si="0"/>
        <v>1</v>
      </c>
      <c r="AA21">
        <f t="shared" si="1"/>
        <v>2</v>
      </c>
      <c r="AB21" t="str">
        <f>VLOOKUP(AA21,Problem3!$B$4:$C$15,2,FALSE)</f>
        <v>February</v>
      </c>
      <c r="AC21">
        <f t="shared" si="2"/>
        <v>4</v>
      </c>
      <c r="AD21" t="str">
        <f>VLOOKUP($AC21,Problem3!$M$7:$N$13,2,FALSE)</f>
        <v>Tuesday</v>
      </c>
    </row>
    <row r="22" spans="1:30" x14ac:dyDescent="0.25">
      <c r="A22" s="3">
        <v>21</v>
      </c>
      <c r="B22" s="4">
        <v>40596</v>
      </c>
      <c r="C22" s="3" t="s">
        <v>49</v>
      </c>
      <c r="D22" s="3">
        <v>1.4</v>
      </c>
      <c r="E22" s="3">
        <v>15.4</v>
      </c>
      <c r="F22" s="3">
        <v>0</v>
      </c>
      <c r="G22" s="3">
        <v>2.2000000000000002</v>
      </c>
      <c r="H22" s="3">
        <v>6.4</v>
      </c>
      <c r="I22" s="3" t="s">
        <v>34</v>
      </c>
      <c r="J22" s="3">
        <v>11</v>
      </c>
      <c r="K22" s="3" t="s">
        <v>33</v>
      </c>
      <c r="L22" s="3" t="s">
        <v>32</v>
      </c>
      <c r="M22" s="3">
        <v>6</v>
      </c>
      <c r="N22" s="3">
        <v>2</v>
      </c>
      <c r="O22" s="3">
        <v>100</v>
      </c>
      <c r="P22" s="3">
        <v>61</v>
      </c>
      <c r="Q22" s="3">
        <v>1023.3</v>
      </c>
      <c r="R22" s="3">
        <v>1021.5</v>
      </c>
      <c r="S22" s="3">
        <v>8</v>
      </c>
      <c r="T22" s="3">
        <v>1</v>
      </c>
      <c r="U22" s="3">
        <v>5.4</v>
      </c>
      <c r="V22" s="3">
        <v>15</v>
      </c>
      <c r="W22" s="3" t="s">
        <v>28</v>
      </c>
      <c r="X22" s="3">
        <v>0</v>
      </c>
      <c r="Y22" s="3" t="s">
        <v>28</v>
      </c>
      <c r="Z22">
        <f t="shared" si="0"/>
        <v>1</v>
      </c>
      <c r="AA22">
        <f t="shared" si="1"/>
        <v>2</v>
      </c>
      <c r="AB22" t="str">
        <f>VLOOKUP(AA22,Problem3!$B$4:$C$15,2,FALSE)</f>
        <v>February</v>
      </c>
      <c r="AC22">
        <f t="shared" si="2"/>
        <v>3</v>
      </c>
      <c r="AD22" t="str">
        <f>VLOOKUP($AC22,Problem3!$M$7:$N$13,2,FALSE)</f>
        <v>Monday</v>
      </c>
    </row>
    <row r="23" spans="1:30" x14ac:dyDescent="0.25">
      <c r="A23" s="3">
        <v>22</v>
      </c>
      <c r="B23" s="4">
        <v>40595</v>
      </c>
      <c r="C23" s="3" t="s">
        <v>24</v>
      </c>
      <c r="D23" s="3">
        <v>2.6</v>
      </c>
      <c r="E23" s="3">
        <v>15.7</v>
      </c>
      <c r="F23" s="3">
        <v>0</v>
      </c>
      <c r="G23" s="3" t="s">
        <v>25</v>
      </c>
      <c r="H23" s="3" t="s">
        <v>25</v>
      </c>
      <c r="I23" s="3" t="s">
        <v>37</v>
      </c>
      <c r="J23" s="3">
        <v>13</v>
      </c>
      <c r="K23" s="3" t="s">
        <v>25</v>
      </c>
      <c r="L23" s="3" t="s">
        <v>39</v>
      </c>
      <c r="M23" s="3">
        <v>0</v>
      </c>
      <c r="N23" s="3">
        <v>2</v>
      </c>
      <c r="O23" s="3">
        <v>91</v>
      </c>
      <c r="P23" s="3">
        <v>48</v>
      </c>
      <c r="Q23" s="3">
        <v>1023.4</v>
      </c>
      <c r="R23" s="3">
        <v>1021.6</v>
      </c>
      <c r="S23" s="3" t="s">
        <v>25</v>
      </c>
      <c r="T23" s="3" t="s">
        <v>25</v>
      </c>
      <c r="U23" s="3">
        <v>7.1</v>
      </c>
      <c r="V23" s="3">
        <v>15.3</v>
      </c>
      <c r="W23" s="3" t="s">
        <v>28</v>
      </c>
      <c r="X23" s="3">
        <v>0</v>
      </c>
      <c r="Y23" s="3" t="s">
        <v>28</v>
      </c>
      <c r="Z23">
        <f t="shared" si="0"/>
        <v>1</v>
      </c>
      <c r="AA23">
        <f t="shared" si="1"/>
        <v>2</v>
      </c>
      <c r="AB23" t="str">
        <f>VLOOKUP(AA23,Problem3!$B$4:$C$15,2,FALSE)</f>
        <v>February</v>
      </c>
      <c r="AC23">
        <f t="shared" si="2"/>
        <v>2</v>
      </c>
      <c r="AD23" t="str">
        <f>VLOOKUP($AC23,Problem3!$M$7:$N$13,2,FALSE)</f>
        <v>Sunday</v>
      </c>
    </row>
    <row r="24" spans="1:30" x14ac:dyDescent="0.25">
      <c r="A24" s="3">
        <v>23</v>
      </c>
      <c r="B24" s="4">
        <v>40594</v>
      </c>
      <c r="C24" s="3" t="s">
        <v>61</v>
      </c>
      <c r="D24" s="3">
        <v>3.7</v>
      </c>
      <c r="E24" s="3">
        <v>16</v>
      </c>
      <c r="F24" s="3">
        <v>0.2</v>
      </c>
      <c r="G24" s="3">
        <v>1.4</v>
      </c>
      <c r="H24" s="3">
        <v>7.7</v>
      </c>
      <c r="I24" s="3" t="s">
        <v>37</v>
      </c>
      <c r="J24" s="3">
        <v>13</v>
      </c>
      <c r="K24" s="3" t="s">
        <v>31</v>
      </c>
      <c r="L24" s="3" t="s">
        <v>37</v>
      </c>
      <c r="M24" s="3">
        <v>6</v>
      </c>
      <c r="N24" s="3">
        <v>6</v>
      </c>
      <c r="O24" s="3">
        <v>100</v>
      </c>
      <c r="P24" s="3">
        <v>54</v>
      </c>
      <c r="Q24" s="3">
        <v>1034.8</v>
      </c>
      <c r="R24" s="3">
        <v>1031.2</v>
      </c>
      <c r="S24" s="3">
        <v>7</v>
      </c>
      <c r="T24" s="3">
        <v>7</v>
      </c>
      <c r="U24" s="3">
        <v>5.6</v>
      </c>
      <c r="V24" s="3">
        <v>15.6</v>
      </c>
      <c r="W24" s="3" t="s">
        <v>28</v>
      </c>
      <c r="X24" s="3">
        <v>0.2</v>
      </c>
      <c r="Y24" s="3" t="s">
        <v>28</v>
      </c>
      <c r="Z24">
        <f t="shared" si="0"/>
        <v>1</v>
      </c>
      <c r="AA24">
        <f t="shared" si="1"/>
        <v>2</v>
      </c>
      <c r="AB24" t="str">
        <f>VLOOKUP(AA24,Problem3!$B$4:$C$15,2,FALSE)</f>
        <v>February</v>
      </c>
      <c r="AC24">
        <f t="shared" si="2"/>
        <v>1</v>
      </c>
      <c r="AD24" t="str">
        <f>VLOOKUP($AC24,Problem3!$M$7:$N$13,2,FALSE)</f>
        <v>Saturday</v>
      </c>
    </row>
    <row r="25" spans="1:30" x14ac:dyDescent="0.25">
      <c r="A25" s="3">
        <v>24</v>
      </c>
      <c r="B25" s="4">
        <v>40593</v>
      </c>
      <c r="C25" s="3" t="s">
        <v>24</v>
      </c>
      <c r="D25" s="3">
        <v>8</v>
      </c>
      <c r="E25" s="3">
        <v>14.3</v>
      </c>
      <c r="F25" s="3">
        <v>1.2</v>
      </c>
      <c r="G25" s="3" t="s">
        <v>25</v>
      </c>
      <c r="H25" s="3" t="s">
        <v>25</v>
      </c>
      <c r="I25" s="3" t="s">
        <v>32</v>
      </c>
      <c r="J25" s="3">
        <v>13</v>
      </c>
      <c r="K25" s="3" t="s">
        <v>25</v>
      </c>
      <c r="L25" s="3" t="s">
        <v>25</v>
      </c>
      <c r="M25" s="3">
        <v>0</v>
      </c>
      <c r="N25" s="3">
        <v>0</v>
      </c>
      <c r="O25" s="3">
        <v>88</v>
      </c>
      <c r="P25" s="3">
        <v>75</v>
      </c>
      <c r="Q25" s="3">
        <v>1031.9000000000001</v>
      </c>
      <c r="R25" s="3">
        <v>1029.2</v>
      </c>
      <c r="S25" s="3">
        <v>8</v>
      </c>
      <c r="T25" s="3">
        <v>8</v>
      </c>
      <c r="U25" s="3">
        <v>9.1999999999999993</v>
      </c>
      <c r="V25" s="3">
        <v>14</v>
      </c>
      <c r="W25" s="3" t="s">
        <v>38</v>
      </c>
      <c r="X25" s="3">
        <v>1.4</v>
      </c>
      <c r="Y25" s="3" t="s">
        <v>38</v>
      </c>
      <c r="Z25">
        <f t="shared" si="0"/>
        <v>0</v>
      </c>
      <c r="AA25">
        <f t="shared" si="1"/>
        <v>2</v>
      </c>
      <c r="AB25" t="str">
        <f>VLOOKUP(AA25,Problem3!$B$4:$C$15,2,FALSE)</f>
        <v>February</v>
      </c>
      <c r="AC25">
        <f t="shared" si="2"/>
        <v>7</v>
      </c>
      <c r="AD25" t="str">
        <f>VLOOKUP($AC25,Problem3!$M$7:$N$13,2,FALSE)</f>
        <v>Friday</v>
      </c>
    </row>
    <row r="26" spans="1:30" x14ac:dyDescent="0.25">
      <c r="A26" s="3">
        <v>25</v>
      </c>
      <c r="B26" s="4">
        <v>40592</v>
      </c>
      <c r="C26" s="3" t="s">
        <v>44</v>
      </c>
      <c r="D26" s="3">
        <v>10.1</v>
      </c>
      <c r="E26" s="3">
        <v>16.3</v>
      </c>
      <c r="F26" s="3">
        <v>0.4</v>
      </c>
      <c r="G26" s="3" t="s">
        <v>25</v>
      </c>
      <c r="H26" s="3" t="s">
        <v>25</v>
      </c>
      <c r="I26" s="3" t="s">
        <v>37</v>
      </c>
      <c r="J26" s="3">
        <v>15</v>
      </c>
      <c r="K26" s="3" t="s">
        <v>30</v>
      </c>
      <c r="L26" s="3" t="s">
        <v>25</v>
      </c>
      <c r="M26" s="3">
        <v>7</v>
      </c>
      <c r="N26" s="3">
        <v>0</v>
      </c>
      <c r="O26" s="3">
        <v>91</v>
      </c>
      <c r="P26" s="3">
        <v>71</v>
      </c>
      <c r="Q26" s="3">
        <v>1033.2</v>
      </c>
      <c r="R26" s="3">
        <v>1030.5</v>
      </c>
      <c r="S26" s="3" t="s">
        <v>25</v>
      </c>
      <c r="T26" s="3" t="s">
        <v>25</v>
      </c>
      <c r="U26" s="3">
        <v>11.7</v>
      </c>
      <c r="V26" s="3">
        <v>15.7</v>
      </c>
      <c r="W26" s="3" t="s">
        <v>28</v>
      </c>
      <c r="X26" s="3">
        <v>0</v>
      </c>
      <c r="Y26" s="3" t="s">
        <v>28</v>
      </c>
      <c r="Z26">
        <f t="shared" si="0"/>
        <v>1</v>
      </c>
      <c r="AA26">
        <f t="shared" si="1"/>
        <v>2</v>
      </c>
      <c r="AB26" t="str">
        <f>VLOOKUP(AA26,Problem3!$B$4:$C$15,2,FALSE)</f>
        <v>February</v>
      </c>
      <c r="AC26">
        <f t="shared" si="2"/>
        <v>6</v>
      </c>
      <c r="AD26" t="str">
        <f>VLOOKUP($AC26,Problem3!$M$7:$N$13,2,FALSE)</f>
        <v>Thursday</v>
      </c>
    </row>
    <row r="27" spans="1:30" x14ac:dyDescent="0.25">
      <c r="A27" s="3">
        <v>26</v>
      </c>
      <c r="B27" s="4">
        <v>40591</v>
      </c>
      <c r="C27" s="3" t="s">
        <v>24</v>
      </c>
      <c r="D27" s="3">
        <v>8.4</v>
      </c>
      <c r="E27" s="3">
        <v>13.4</v>
      </c>
      <c r="F27" s="3">
        <v>1.4</v>
      </c>
      <c r="G27" s="3" t="s">
        <v>25</v>
      </c>
      <c r="H27" s="3" t="s">
        <v>25</v>
      </c>
      <c r="I27" s="3" t="s">
        <v>32</v>
      </c>
      <c r="J27" s="3">
        <v>13</v>
      </c>
      <c r="K27" s="3" t="s">
        <v>25</v>
      </c>
      <c r="L27" s="3" t="s">
        <v>41</v>
      </c>
      <c r="M27" s="3">
        <v>0</v>
      </c>
      <c r="N27" s="3">
        <v>7</v>
      </c>
      <c r="O27" s="3">
        <v>78</v>
      </c>
      <c r="P27" s="3">
        <v>75</v>
      </c>
      <c r="Q27" s="3">
        <v>1029.3</v>
      </c>
      <c r="R27" s="3">
        <v>1026.2</v>
      </c>
      <c r="S27" s="3">
        <v>8</v>
      </c>
      <c r="T27" s="3">
        <v>8</v>
      </c>
      <c r="U27" s="3">
        <v>10.6</v>
      </c>
      <c r="V27" s="3">
        <v>13.4</v>
      </c>
      <c r="W27" s="3" t="s">
        <v>38</v>
      </c>
      <c r="X27" s="3">
        <v>4.8</v>
      </c>
      <c r="Y27" s="3" t="s">
        <v>38</v>
      </c>
      <c r="Z27">
        <f t="shared" si="0"/>
        <v>0</v>
      </c>
      <c r="AA27">
        <f t="shared" si="1"/>
        <v>2</v>
      </c>
      <c r="AB27" t="str">
        <f>VLOOKUP(AA27,Problem3!$B$4:$C$15,2,FALSE)</f>
        <v>February</v>
      </c>
      <c r="AC27">
        <f t="shared" si="2"/>
        <v>5</v>
      </c>
      <c r="AD27" t="str">
        <f>VLOOKUP($AC27,Problem3!$M$7:$N$13,2,FALSE)</f>
        <v>Wednesday</v>
      </c>
    </row>
    <row r="28" spans="1:30" x14ac:dyDescent="0.25">
      <c r="A28" s="3">
        <v>27</v>
      </c>
      <c r="B28" s="4">
        <v>40590</v>
      </c>
      <c r="C28" s="3" t="s">
        <v>48</v>
      </c>
      <c r="D28" s="3">
        <v>10.6</v>
      </c>
      <c r="E28" s="3">
        <v>19.600000000000001</v>
      </c>
      <c r="F28" s="3">
        <v>0.4</v>
      </c>
      <c r="G28" s="3" t="s">
        <v>25</v>
      </c>
      <c r="H28" s="3" t="s">
        <v>25</v>
      </c>
      <c r="I28" s="3" t="s">
        <v>33</v>
      </c>
      <c r="J28" s="3">
        <v>13</v>
      </c>
      <c r="K28" s="3" t="s">
        <v>25</v>
      </c>
      <c r="L28" s="3" t="s">
        <v>25</v>
      </c>
      <c r="M28" s="3">
        <v>0</v>
      </c>
      <c r="N28" s="3">
        <v>0</v>
      </c>
      <c r="O28" s="3">
        <v>99</v>
      </c>
      <c r="P28" s="3">
        <v>62</v>
      </c>
      <c r="Q28" s="3">
        <v>1030.2</v>
      </c>
      <c r="R28" s="3">
        <v>1027</v>
      </c>
      <c r="S28" s="3" t="s">
        <v>25</v>
      </c>
      <c r="T28" s="3" t="s">
        <v>25</v>
      </c>
      <c r="U28" s="3">
        <v>12.6</v>
      </c>
      <c r="V28" s="3">
        <v>19.399999999999999</v>
      </c>
      <c r="W28" s="3" t="s">
        <v>28</v>
      </c>
      <c r="X28" s="3">
        <v>6.6</v>
      </c>
      <c r="Y28" s="3" t="s">
        <v>38</v>
      </c>
      <c r="Z28">
        <f t="shared" si="0"/>
        <v>1</v>
      </c>
      <c r="AA28">
        <f t="shared" si="1"/>
        <v>2</v>
      </c>
      <c r="AB28" t="str">
        <f>VLOOKUP(AA28,Problem3!$B$4:$C$15,2,FALSE)</f>
        <v>February</v>
      </c>
      <c r="AC28">
        <f t="shared" si="2"/>
        <v>4</v>
      </c>
      <c r="AD28" t="str">
        <f>VLOOKUP($AC28,Problem3!$M$7:$N$13,2,FALSE)</f>
        <v>Tuesday</v>
      </c>
    </row>
    <row r="29" spans="1:30" x14ac:dyDescent="0.25">
      <c r="A29" s="3">
        <v>28</v>
      </c>
      <c r="B29" s="4">
        <v>40589</v>
      </c>
      <c r="C29" s="3" t="s">
        <v>61</v>
      </c>
      <c r="D29" s="3">
        <v>8.4</v>
      </c>
      <c r="E29" s="3">
        <v>14.5</v>
      </c>
      <c r="F29" s="3">
        <v>0.6</v>
      </c>
      <c r="G29" s="3">
        <v>0.2</v>
      </c>
      <c r="H29" s="3">
        <v>0</v>
      </c>
      <c r="I29" s="3" t="s">
        <v>34</v>
      </c>
      <c r="J29" s="3">
        <v>13</v>
      </c>
      <c r="K29" s="3" t="s">
        <v>34</v>
      </c>
      <c r="L29" s="3" t="s">
        <v>43</v>
      </c>
      <c r="M29" s="3">
        <v>6</v>
      </c>
      <c r="N29" s="3">
        <v>6</v>
      </c>
      <c r="O29" s="3">
        <v>100</v>
      </c>
      <c r="P29" s="3">
        <v>78</v>
      </c>
      <c r="Q29" s="3">
        <v>1029.5</v>
      </c>
      <c r="R29" s="3">
        <v>1026.5</v>
      </c>
      <c r="S29" s="3">
        <v>8</v>
      </c>
      <c r="T29" s="3">
        <v>8</v>
      </c>
      <c r="U29" s="3">
        <v>9.1</v>
      </c>
      <c r="V29" s="3">
        <v>14.4</v>
      </c>
      <c r="W29" s="3" t="s">
        <v>28</v>
      </c>
      <c r="X29" s="3">
        <v>2.6</v>
      </c>
      <c r="Y29" s="3" t="s">
        <v>38</v>
      </c>
      <c r="Z29">
        <f t="shared" si="0"/>
        <v>1</v>
      </c>
      <c r="AA29">
        <f t="shared" si="1"/>
        <v>2</v>
      </c>
      <c r="AB29" t="str">
        <f>VLOOKUP(AA29,Problem3!$B$4:$C$15,2,FALSE)</f>
        <v>February</v>
      </c>
      <c r="AC29">
        <f t="shared" si="2"/>
        <v>3</v>
      </c>
      <c r="AD29" t="str">
        <f>VLOOKUP($AC29,Problem3!$M$7:$N$13,2,FALSE)</f>
        <v>Monday</v>
      </c>
    </row>
    <row r="30" spans="1:30" x14ac:dyDescent="0.25">
      <c r="A30" s="3">
        <v>29</v>
      </c>
      <c r="B30" s="4">
        <v>40588</v>
      </c>
      <c r="C30" s="3" t="s">
        <v>44</v>
      </c>
      <c r="D30" s="3">
        <v>10.5</v>
      </c>
      <c r="E30" s="3">
        <v>18.7</v>
      </c>
      <c r="F30" s="3">
        <v>0</v>
      </c>
      <c r="G30" s="3" t="s">
        <v>25</v>
      </c>
      <c r="H30" s="3" t="s">
        <v>25</v>
      </c>
      <c r="I30" s="3" t="s">
        <v>43</v>
      </c>
      <c r="J30" s="3">
        <v>15</v>
      </c>
      <c r="K30" s="3" t="s">
        <v>36</v>
      </c>
      <c r="L30" s="3" t="s">
        <v>25</v>
      </c>
      <c r="M30" s="3">
        <v>9</v>
      </c>
      <c r="N30" s="3">
        <v>0</v>
      </c>
      <c r="O30" s="3">
        <v>91</v>
      </c>
      <c r="P30" s="3">
        <v>75</v>
      </c>
      <c r="Q30" s="3">
        <v>1030.2</v>
      </c>
      <c r="R30" s="3">
        <v>1027.3</v>
      </c>
      <c r="S30" s="3" t="s">
        <v>25</v>
      </c>
      <c r="T30" s="3" t="s">
        <v>25</v>
      </c>
      <c r="U30" s="3">
        <v>13.6</v>
      </c>
      <c r="V30" s="3">
        <v>17.2</v>
      </c>
      <c r="W30" s="3" t="s">
        <v>28</v>
      </c>
      <c r="X30" s="3">
        <v>8.6</v>
      </c>
      <c r="Y30" s="3" t="s">
        <v>38</v>
      </c>
      <c r="Z30">
        <f t="shared" si="0"/>
        <v>1</v>
      </c>
      <c r="AA30">
        <f t="shared" si="1"/>
        <v>2</v>
      </c>
      <c r="AB30" t="str">
        <f>VLOOKUP(AA30,Problem3!$B$4:$C$15,2,FALSE)</f>
        <v>February</v>
      </c>
      <c r="AC30">
        <f t="shared" si="2"/>
        <v>2</v>
      </c>
      <c r="AD30" t="str">
        <f>VLOOKUP($AC30,Problem3!$M$7:$N$13,2,FALSE)</f>
        <v>Sunday</v>
      </c>
    </row>
    <row r="31" spans="1:30" x14ac:dyDescent="0.25">
      <c r="A31" s="3">
        <v>30</v>
      </c>
      <c r="B31" s="4">
        <v>40587</v>
      </c>
      <c r="C31" s="3" t="s">
        <v>24</v>
      </c>
      <c r="D31" s="3">
        <v>10.6</v>
      </c>
      <c r="E31" s="3">
        <v>14.3</v>
      </c>
      <c r="F31" s="3">
        <v>4.8</v>
      </c>
      <c r="G31" s="3" t="s">
        <v>25</v>
      </c>
      <c r="H31" s="3" t="s">
        <v>25</v>
      </c>
      <c r="I31" s="3" t="s">
        <v>32</v>
      </c>
      <c r="J31" s="3">
        <v>13</v>
      </c>
      <c r="K31" s="3" t="s">
        <v>34</v>
      </c>
      <c r="L31" s="3" t="s">
        <v>32</v>
      </c>
      <c r="M31" s="3">
        <v>6</v>
      </c>
      <c r="N31" s="3">
        <v>9</v>
      </c>
      <c r="O31" s="3">
        <v>85</v>
      </c>
      <c r="P31" s="3">
        <v>97</v>
      </c>
      <c r="Q31" s="3">
        <v>1023.5</v>
      </c>
      <c r="R31" s="3">
        <v>1020.4</v>
      </c>
      <c r="S31" s="3">
        <v>8</v>
      </c>
      <c r="T31" s="3">
        <v>8</v>
      </c>
      <c r="U31" s="3">
        <v>12.4</v>
      </c>
      <c r="V31" s="3">
        <v>13</v>
      </c>
      <c r="W31" s="3" t="s">
        <v>38</v>
      </c>
      <c r="X31" s="3">
        <v>8</v>
      </c>
      <c r="Y31" s="3" t="s">
        <v>38</v>
      </c>
      <c r="Z31">
        <f t="shared" si="0"/>
        <v>0</v>
      </c>
      <c r="AA31">
        <f t="shared" si="1"/>
        <v>2</v>
      </c>
      <c r="AB31" t="str">
        <f>VLOOKUP(AA31,Problem3!$B$4:$C$15,2,FALSE)</f>
        <v>February</v>
      </c>
      <c r="AC31">
        <f t="shared" si="2"/>
        <v>1</v>
      </c>
      <c r="AD31" t="str">
        <f>VLOOKUP($AC31,Problem3!$M$7:$N$13,2,FALSE)</f>
        <v>Saturday</v>
      </c>
    </row>
    <row r="32" spans="1:30" x14ac:dyDescent="0.25">
      <c r="A32" s="3">
        <v>31</v>
      </c>
      <c r="B32" s="4">
        <v>40586</v>
      </c>
      <c r="C32" s="3" t="s">
        <v>47</v>
      </c>
      <c r="D32" s="3">
        <v>13.4</v>
      </c>
      <c r="E32" s="3">
        <v>18.100000000000001</v>
      </c>
      <c r="F32" s="3">
        <v>7.6</v>
      </c>
      <c r="G32" s="3" t="s">
        <v>25</v>
      </c>
      <c r="H32" s="3" t="s">
        <v>25</v>
      </c>
      <c r="I32" s="3" t="s">
        <v>37</v>
      </c>
      <c r="J32" s="3">
        <v>13</v>
      </c>
      <c r="K32" s="3" t="s">
        <v>39</v>
      </c>
      <c r="L32" s="3" t="s">
        <v>40</v>
      </c>
      <c r="M32" s="3">
        <v>7</v>
      </c>
      <c r="N32" s="3">
        <v>6</v>
      </c>
      <c r="O32" s="3">
        <v>97</v>
      </c>
      <c r="P32" s="3">
        <v>79</v>
      </c>
      <c r="Q32" s="3" t="s">
        <v>25</v>
      </c>
      <c r="R32" s="3" t="s">
        <v>25</v>
      </c>
      <c r="S32" s="3" t="s">
        <v>25</v>
      </c>
      <c r="T32" s="3" t="s">
        <v>25</v>
      </c>
      <c r="U32" s="3">
        <v>14.4</v>
      </c>
      <c r="V32" s="3">
        <v>17.7</v>
      </c>
      <c r="W32" s="3" t="s">
        <v>38</v>
      </c>
      <c r="X32" s="3">
        <v>0.2</v>
      </c>
      <c r="Y32" s="3" t="s">
        <v>28</v>
      </c>
      <c r="Z32">
        <f t="shared" si="0"/>
        <v>0</v>
      </c>
      <c r="AA32">
        <f t="shared" si="1"/>
        <v>2</v>
      </c>
      <c r="AB32" t="str">
        <f>VLOOKUP(AA32,Problem3!$B$4:$C$15,2,FALSE)</f>
        <v>February</v>
      </c>
      <c r="AC32">
        <f t="shared" si="2"/>
        <v>7</v>
      </c>
      <c r="AD32" t="str">
        <f>VLOOKUP($AC32,Problem3!$M$7:$N$13,2,FALSE)</f>
        <v>Friday</v>
      </c>
    </row>
    <row r="33" spans="1:30" x14ac:dyDescent="0.25">
      <c r="A33" s="3">
        <v>32</v>
      </c>
      <c r="B33" s="4">
        <v>40585</v>
      </c>
      <c r="C33" s="3" t="s">
        <v>48</v>
      </c>
      <c r="D33" s="3">
        <v>12.6</v>
      </c>
      <c r="E33" s="3">
        <v>17.899999999999999</v>
      </c>
      <c r="F33" s="3">
        <v>6.6</v>
      </c>
      <c r="G33" s="3">
        <v>0.9</v>
      </c>
      <c r="H33" s="3" t="s">
        <v>25</v>
      </c>
      <c r="I33" s="3" t="s">
        <v>35</v>
      </c>
      <c r="J33" s="3">
        <v>13</v>
      </c>
      <c r="K33" s="3" t="s">
        <v>43</v>
      </c>
      <c r="L33" s="3" t="s">
        <v>27</v>
      </c>
      <c r="M33" s="3">
        <v>4</v>
      </c>
      <c r="N33" s="3">
        <v>2</v>
      </c>
      <c r="O33" s="3">
        <v>99</v>
      </c>
      <c r="P33" s="3">
        <v>79</v>
      </c>
      <c r="Q33" s="3">
        <v>1025.9000000000001</v>
      </c>
      <c r="R33" s="3">
        <v>1022.1</v>
      </c>
      <c r="S33" s="3" t="s">
        <v>25</v>
      </c>
      <c r="T33" s="3" t="s">
        <v>25</v>
      </c>
      <c r="U33" s="3">
        <v>14</v>
      </c>
      <c r="V33" s="3">
        <v>17.8</v>
      </c>
      <c r="W33" s="3" t="s">
        <v>38</v>
      </c>
      <c r="X33" s="3">
        <v>0.2</v>
      </c>
      <c r="Y33" s="3" t="s">
        <v>28</v>
      </c>
      <c r="Z33">
        <f t="shared" si="0"/>
        <v>0</v>
      </c>
      <c r="AA33">
        <f t="shared" si="1"/>
        <v>2</v>
      </c>
      <c r="AB33" t="str">
        <f>VLOOKUP(AA33,Problem3!$B$4:$C$15,2,FALSE)</f>
        <v>February</v>
      </c>
      <c r="AC33">
        <f t="shared" si="2"/>
        <v>6</v>
      </c>
      <c r="AD33" t="str">
        <f>VLOOKUP($AC33,Problem3!$M$7:$N$13,2,FALSE)</f>
        <v>Thursday</v>
      </c>
    </row>
    <row r="34" spans="1:30" x14ac:dyDescent="0.25">
      <c r="A34" s="3">
        <v>33</v>
      </c>
      <c r="B34" s="4">
        <v>40584</v>
      </c>
      <c r="C34" s="3" t="s">
        <v>51</v>
      </c>
      <c r="D34" s="3">
        <v>7</v>
      </c>
      <c r="E34" s="3">
        <v>13.2</v>
      </c>
      <c r="F34" s="3">
        <v>8.1999999999999993</v>
      </c>
      <c r="G34" s="3">
        <v>0.6</v>
      </c>
      <c r="H34" s="3">
        <v>0.4</v>
      </c>
      <c r="I34" s="3" t="s">
        <v>41</v>
      </c>
      <c r="J34" s="3">
        <v>11</v>
      </c>
      <c r="K34" s="3" t="s">
        <v>37</v>
      </c>
      <c r="L34" s="3" t="s">
        <v>25</v>
      </c>
      <c r="M34" s="3">
        <v>6</v>
      </c>
      <c r="N34" s="3">
        <v>0</v>
      </c>
      <c r="O34" s="3">
        <v>95</v>
      </c>
      <c r="P34" s="3">
        <v>85</v>
      </c>
      <c r="Q34" s="3">
        <v>1021.9</v>
      </c>
      <c r="R34" s="3">
        <v>1018.3</v>
      </c>
      <c r="S34" s="3">
        <v>7</v>
      </c>
      <c r="T34" s="3">
        <v>7</v>
      </c>
      <c r="U34" s="3">
        <v>10.199999999999999</v>
      </c>
      <c r="V34" s="3">
        <v>13.1</v>
      </c>
      <c r="W34" s="3" t="s">
        <v>38</v>
      </c>
      <c r="X34" s="3">
        <v>2.2000000000000002</v>
      </c>
      <c r="Y34" s="3" t="s">
        <v>38</v>
      </c>
      <c r="Z34">
        <f t="shared" si="0"/>
        <v>0</v>
      </c>
      <c r="AA34">
        <f t="shared" si="1"/>
        <v>2</v>
      </c>
      <c r="AB34" t="str">
        <f>VLOOKUP(AA34,Problem3!$B$4:$C$15,2,FALSE)</f>
        <v>February</v>
      </c>
      <c r="AC34">
        <f t="shared" si="2"/>
        <v>5</v>
      </c>
      <c r="AD34" t="str">
        <f>VLOOKUP($AC34,Problem3!$M$7:$N$13,2,FALSE)</f>
        <v>Wednesday</v>
      </c>
    </row>
    <row r="35" spans="1:30" x14ac:dyDescent="0.25">
      <c r="A35" s="3">
        <v>34</v>
      </c>
      <c r="B35" s="4">
        <v>40583</v>
      </c>
      <c r="C35" s="3" t="s">
        <v>24</v>
      </c>
      <c r="D35" s="3">
        <v>8.9</v>
      </c>
      <c r="E35" s="3">
        <v>17.399999999999999</v>
      </c>
      <c r="F35" s="3">
        <v>8</v>
      </c>
      <c r="G35" s="3" t="s">
        <v>25</v>
      </c>
      <c r="H35" s="3" t="s">
        <v>25</v>
      </c>
      <c r="I35" s="3" t="s">
        <v>34</v>
      </c>
      <c r="J35" s="3">
        <v>13</v>
      </c>
      <c r="K35" s="3" t="s">
        <v>35</v>
      </c>
      <c r="L35" s="3" t="s">
        <v>33</v>
      </c>
      <c r="M35" s="3">
        <v>2</v>
      </c>
      <c r="N35" s="3">
        <v>4</v>
      </c>
      <c r="O35" s="3">
        <v>99</v>
      </c>
      <c r="P35" s="3">
        <v>58</v>
      </c>
      <c r="Q35" s="3">
        <v>1021</v>
      </c>
      <c r="R35" s="3">
        <v>1017.5</v>
      </c>
      <c r="S35" s="3">
        <v>8</v>
      </c>
      <c r="T35" s="3">
        <v>7</v>
      </c>
      <c r="U35" s="3">
        <v>11.3</v>
      </c>
      <c r="V35" s="3">
        <v>16.5</v>
      </c>
      <c r="W35" s="3" t="s">
        <v>38</v>
      </c>
      <c r="X35" s="3">
        <v>0</v>
      </c>
      <c r="Y35" s="3" t="s">
        <v>28</v>
      </c>
      <c r="Z35">
        <f t="shared" si="0"/>
        <v>0</v>
      </c>
      <c r="AA35">
        <f t="shared" si="1"/>
        <v>2</v>
      </c>
      <c r="AB35" t="str">
        <f>VLOOKUP(AA35,Problem3!$B$4:$C$15,2,FALSE)</f>
        <v>February</v>
      </c>
      <c r="AC35">
        <f t="shared" si="2"/>
        <v>4</v>
      </c>
      <c r="AD35" t="str">
        <f>VLOOKUP($AC35,Problem3!$M$7:$N$13,2,FALSE)</f>
        <v>Tuesday</v>
      </c>
    </row>
    <row r="36" spans="1:30" x14ac:dyDescent="0.25">
      <c r="A36" s="3">
        <v>35</v>
      </c>
      <c r="B36" s="4">
        <v>40582</v>
      </c>
      <c r="C36" s="3" t="s">
        <v>47</v>
      </c>
      <c r="D36" s="3">
        <v>10.199999999999999</v>
      </c>
      <c r="E36" s="3">
        <v>16.899999999999999</v>
      </c>
      <c r="F36" s="3">
        <v>0.2</v>
      </c>
      <c r="G36" s="3" t="s">
        <v>25</v>
      </c>
      <c r="H36" s="3" t="s">
        <v>25</v>
      </c>
      <c r="I36" s="3" t="s">
        <v>29</v>
      </c>
      <c r="J36" s="3">
        <v>13</v>
      </c>
      <c r="K36" s="3" t="s">
        <v>40</v>
      </c>
      <c r="L36" s="3" t="s">
        <v>31</v>
      </c>
      <c r="M36" s="3">
        <v>9</v>
      </c>
      <c r="N36" s="3">
        <v>6</v>
      </c>
      <c r="O36" s="3">
        <v>93</v>
      </c>
      <c r="P36" s="3">
        <v>85</v>
      </c>
      <c r="Q36" s="3" t="s">
        <v>25</v>
      </c>
      <c r="R36" s="3" t="s">
        <v>25</v>
      </c>
      <c r="S36" s="3" t="s">
        <v>25</v>
      </c>
      <c r="T36" s="3" t="s">
        <v>25</v>
      </c>
      <c r="U36" s="3">
        <v>11.7</v>
      </c>
      <c r="V36" s="3">
        <v>16.3</v>
      </c>
      <c r="W36" s="3" t="s">
        <v>28</v>
      </c>
      <c r="X36" s="3">
        <v>0</v>
      </c>
      <c r="Y36" s="3" t="s">
        <v>28</v>
      </c>
      <c r="Z36">
        <f t="shared" si="0"/>
        <v>1</v>
      </c>
      <c r="AA36">
        <f t="shared" si="1"/>
        <v>2</v>
      </c>
      <c r="AB36" t="str">
        <f>VLOOKUP(AA36,Problem3!$B$4:$C$15,2,FALSE)</f>
        <v>February</v>
      </c>
      <c r="AC36">
        <f t="shared" si="2"/>
        <v>3</v>
      </c>
      <c r="AD36" t="str">
        <f>VLOOKUP($AC36,Problem3!$M$7:$N$13,2,FALSE)</f>
        <v>Monday</v>
      </c>
    </row>
    <row r="37" spans="1:30" x14ac:dyDescent="0.25">
      <c r="A37" s="3">
        <v>36</v>
      </c>
      <c r="B37" s="4">
        <v>40581</v>
      </c>
      <c r="C37" s="3" t="s">
        <v>48</v>
      </c>
      <c r="D37" s="3">
        <v>9.5</v>
      </c>
      <c r="E37" s="3">
        <v>15.8</v>
      </c>
      <c r="F37" s="3">
        <v>0.2</v>
      </c>
      <c r="G37" s="3">
        <v>0.7</v>
      </c>
      <c r="H37" s="3" t="s">
        <v>25</v>
      </c>
      <c r="I37" s="3" t="s">
        <v>39</v>
      </c>
      <c r="J37" s="3">
        <v>13</v>
      </c>
      <c r="K37" s="3" t="s">
        <v>25</v>
      </c>
      <c r="L37" s="3" t="s">
        <v>32</v>
      </c>
      <c r="M37" s="3">
        <v>0</v>
      </c>
      <c r="N37" s="3">
        <v>2</v>
      </c>
      <c r="O37" s="3">
        <v>99</v>
      </c>
      <c r="P37" s="3">
        <v>90</v>
      </c>
      <c r="Q37" s="3">
        <v>1020.9</v>
      </c>
      <c r="R37" s="3">
        <v>1016.4</v>
      </c>
      <c r="S37" s="3" t="s">
        <v>25</v>
      </c>
      <c r="T37" s="3" t="s">
        <v>25</v>
      </c>
      <c r="U37" s="3">
        <v>11.1</v>
      </c>
      <c r="V37" s="3">
        <v>15.5</v>
      </c>
      <c r="W37" s="3" t="s">
        <v>28</v>
      </c>
      <c r="X37" s="3">
        <v>0</v>
      </c>
      <c r="Y37" s="3" t="s">
        <v>28</v>
      </c>
      <c r="Z37">
        <f t="shared" si="0"/>
        <v>1</v>
      </c>
      <c r="AA37">
        <f t="shared" si="1"/>
        <v>2</v>
      </c>
      <c r="AB37" t="str">
        <f>VLOOKUP(AA37,Problem3!$B$4:$C$15,2,FALSE)</f>
        <v>February</v>
      </c>
      <c r="AC37">
        <f t="shared" si="2"/>
        <v>2</v>
      </c>
      <c r="AD37" t="str">
        <f>VLOOKUP($AC37,Problem3!$M$7:$N$13,2,FALSE)</f>
        <v>Sunday</v>
      </c>
    </row>
    <row r="38" spans="1:30" x14ac:dyDescent="0.25">
      <c r="A38" s="3">
        <v>37</v>
      </c>
      <c r="B38" s="4">
        <v>40580</v>
      </c>
      <c r="C38" s="3" t="s">
        <v>52</v>
      </c>
      <c r="D38" s="3">
        <v>7.5</v>
      </c>
      <c r="E38" s="3">
        <v>13</v>
      </c>
      <c r="F38" s="3">
        <v>12.6</v>
      </c>
      <c r="G38" s="3" t="s">
        <v>25</v>
      </c>
      <c r="H38" s="3" t="s">
        <v>25</v>
      </c>
      <c r="I38" s="3" t="s">
        <v>41</v>
      </c>
      <c r="J38" s="3">
        <v>13</v>
      </c>
      <c r="K38" s="3" t="s">
        <v>36</v>
      </c>
      <c r="L38" s="3" t="s">
        <v>25</v>
      </c>
      <c r="M38" s="3">
        <v>7</v>
      </c>
      <c r="N38" s="3">
        <v>0</v>
      </c>
      <c r="O38" s="3">
        <v>100</v>
      </c>
      <c r="P38" s="3">
        <v>83</v>
      </c>
      <c r="Q38" s="3">
        <v>1021.3</v>
      </c>
      <c r="R38" s="3">
        <v>1018</v>
      </c>
      <c r="S38" s="3" t="s">
        <v>25</v>
      </c>
      <c r="T38" s="3" t="s">
        <v>25</v>
      </c>
      <c r="U38" s="3">
        <v>10.5</v>
      </c>
      <c r="V38" s="3">
        <v>13</v>
      </c>
      <c r="W38" s="3" t="s">
        <v>38</v>
      </c>
      <c r="X38" s="3">
        <v>1.6</v>
      </c>
      <c r="Y38" s="3" t="s">
        <v>38</v>
      </c>
      <c r="Z38">
        <f t="shared" si="0"/>
        <v>0</v>
      </c>
      <c r="AA38">
        <f t="shared" si="1"/>
        <v>2</v>
      </c>
      <c r="AB38" t="str">
        <f>VLOOKUP(AA38,Problem3!$B$4:$C$15,2,FALSE)</f>
        <v>February</v>
      </c>
      <c r="AC38">
        <f t="shared" si="2"/>
        <v>1</v>
      </c>
      <c r="AD38" t="str">
        <f>VLOOKUP($AC38,Problem3!$M$7:$N$13,2,FALSE)</f>
        <v>Saturday</v>
      </c>
    </row>
    <row r="39" spans="1:30" x14ac:dyDescent="0.25">
      <c r="A39" s="3">
        <v>38</v>
      </c>
      <c r="B39" s="4">
        <v>40579</v>
      </c>
      <c r="C39" s="3" t="s">
        <v>63</v>
      </c>
      <c r="D39" s="3">
        <v>15.2</v>
      </c>
      <c r="E39" s="3">
        <v>22.7</v>
      </c>
      <c r="F39" s="3">
        <v>1.4</v>
      </c>
      <c r="G39" s="3">
        <v>2.4</v>
      </c>
      <c r="H39" s="3">
        <v>2.9</v>
      </c>
      <c r="I39" s="3" t="s">
        <v>30</v>
      </c>
      <c r="J39" s="3">
        <v>13</v>
      </c>
      <c r="K39" s="3" t="s">
        <v>26</v>
      </c>
      <c r="L39" s="3" t="s">
        <v>36</v>
      </c>
      <c r="M39" s="3">
        <v>4</v>
      </c>
      <c r="N39" s="3">
        <v>7</v>
      </c>
      <c r="O39" s="3">
        <v>93</v>
      </c>
      <c r="P39" s="3">
        <v>68</v>
      </c>
      <c r="Q39" s="3">
        <v>1020.7</v>
      </c>
      <c r="R39" s="3">
        <v>1015.9</v>
      </c>
      <c r="S39" s="3">
        <v>8</v>
      </c>
      <c r="T39" s="3">
        <v>5</v>
      </c>
      <c r="U39" s="3">
        <v>16.399999999999999</v>
      </c>
      <c r="V39" s="3">
        <v>21.7</v>
      </c>
      <c r="W39" s="3" t="s">
        <v>38</v>
      </c>
      <c r="X39" s="3">
        <v>1.2</v>
      </c>
      <c r="Y39" s="3" t="s">
        <v>38</v>
      </c>
      <c r="Z39">
        <f t="shared" si="0"/>
        <v>0</v>
      </c>
      <c r="AA39">
        <f t="shared" si="1"/>
        <v>2</v>
      </c>
      <c r="AB39" t="str">
        <f>VLOOKUP(AA39,Problem3!$B$4:$C$15,2,FALSE)</f>
        <v>February</v>
      </c>
      <c r="AC39">
        <f t="shared" si="2"/>
        <v>7</v>
      </c>
      <c r="AD39" t="str">
        <f>VLOOKUP($AC39,Problem3!$M$7:$N$13,2,FALSE)</f>
        <v>Friday</v>
      </c>
    </row>
    <row r="40" spans="1:30" x14ac:dyDescent="0.25">
      <c r="A40" s="3">
        <v>39</v>
      </c>
      <c r="B40" s="4">
        <v>40578</v>
      </c>
      <c r="C40" s="3" t="s">
        <v>44</v>
      </c>
      <c r="D40" s="3">
        <v>8.5</v>
      </c>
      <c r="E40" s="3">
        <v>17.600000000000001</v>
      </c>
      <c r="F40" s="3">
        <v>0.2</v>
      </c>
      <c r="G40" s="3" t="s">
        <v>25</v>
      </c>
      <c r="H40" s="3" t="s">
        <v>25</v>
      </c>
      <c r="I40" s="3" t="s">
        <v>34</v>
      </c>
      <c r="J40" s="3">
        <v>15</v>
      </c>
      <c r="K40" s="3" t="s">
        <v>25</v>
      </c>
      <c r="L40" s="3" t="s">
        <v>34</v>
      </c>
      <c r="M40" s="3">
        <v>0</v>
      </c>
      <c r="N40" s="3">
        <v>9</v>
      </c>
      <c r="O40" s="3">
        <v>99</v>
      </c>
      <c r="P40" s="3">
        <v>80</v>
      </c>
      <c r="Q40" s="3">
        <v>1021</v>
      </c>
      <c r="R40" s="3">
        <v>1016.7</v>
      </c>
      <c r="S40" s="3" t="s">
        <v>25</v>
      </c>
      <c r="T40" s="3" t="s">
        <v>25</v>
      </c>
      <c r="U40" s="3">
        <v>11.3</v>
      </c>
      <c r="V40" s="3">
        <v>17</v>
      </c>
      <c r="W40" s="3" t="s">
        <v>28</v>
      </c>
      <c r="X40" s="3">
        <v>0</v>
      </c>
      <c r="Y40" s="3" t="s">
        <v>28</v>
      </c>
      <c r="Z40">
        <f t="shared" si="0"/>
        <v>1</v>
      </c>
      <c r="AA40">
        <f t="shared" si="1"/>
        <v>2</v>
      </c>
      <c r="AB40" t="str">
        <f>VLOOKUP(AA40,Problem3!$B$4:$C$15,2,FALSE)</f>
        <v>February</v>
      </c>
      <c r="AC40">
        <f t="shared" si="2"/>
        <v>6</v>
      </c>
      <c r="AD40" t="str">
        <f>VLOOKUP($AC40,Problem3!$M$7:$N$13,2,FALSE)</f>
        <v>Thursday</v>
      </c>
    </row>
    <row r="41" spans="1:30" x14ac:dyDescent="0.25">
      <c r="A41" s="3">
        <v>40</v>
      </c>
      <c r="B41" s="4">
        <v>40577</v>
      </c>
      <c r="C41" s="3" t="s">
        <v>61</v>
      </c>
      <c r="D41" s="3">
        <v>3.9</v>
      </c>
      <c r="E41" s="3">
        <v>16.3</v>
      </c>
      <c r="F41" s="3">
        <v>0.4</v>
      </c>
      <c r="G41" s="3">
        <v>1.6</v>
      </c>
      <c r="H41" s="3">
        <v>7.5</v>
      </c>
      <c r="I41" s="3" t="s">
        <v>31</v>
      </c>
      <c r="J41" s="3">
        <v>11</v>
      </c>
      <c r="K41" s="3" t="s">
        <v>31</v>
      </c>
      <c r="L41" s="3" t="s">
        <v>32</v>
      </c>
      <c r="M41" s="3">
        <v>2</v>
      </c>
      <c r="N41" s="3">
        <v>6</v>
      </c>
      <c r="O41" s="3">
        <v>100</v>
      </c>
      <c r="P41" s="3">
        <v>56</v>
      </c>
      <c r="Q41" s="3">
        <v>1018</v>
      </c>
      <c r="R41" s="3">
        <v>1015.2</v>
      </c>
      <c r="S41" s="3">
        <v>7</v>
      </c>
      <c r="T41" s="3">
        <v>6</v>
      </c>
      <c r="U41" s="3">
        <v>6.1</v>
      </c>
      <c r="V41" s="3">
        <v>15.3</v>
      </c>
      <c r="W41" s="3" t="s">
        <v>28</v>
      </c>
      <c r="X41" s="3">
        <v>0.2</v>
      </c>
      <c r="Y41" s="3" t="s">
        <v>28</v>
      </c>
      <c r="Z41">
        <f t="shared" si="0"/>
        <v>1</v>
      </c>
      <c r="AA41">
        <f t="shared" si="1"/>
        <v>2</v>
      </c>
      <c r="AB41" t="str">
        <f>VLOOKUP(AA41,Problem3!$B$4:$C$15,2,FALSE)</f>
        <v>February</v>
      </c>
      <c r="AC41">
        <f t="shared" si="2"/>
        <v>5</v>
      </c>
      <c r="AD41" t="str">
        <f>VLOOKUP($AC41,Problem3!$M$7:$N$13,2,FALSE)</f>
        <v>Wednesday</v>
      </c>
    </row>
    <row r="42" spans="1:30" x14ac:dyDescent="0.25">
      <c r="A42" s="3">
        <v>41</v>
      </c>
      <c r="B42" s="4">
        <v>40576</v>
      </c>
      <c r="C42" s="3" t="s">
        <v>72</v>
      </c>
      <c r="D42" s="3">
        <v>10.199999999999999</v>
      </c>
      <c r="E42" s="3">
        <v>13.1</v>
      </c>
      <c r="F42" s="3">
        <v>10</v>
      </c>
      <c r="G42" s="3">
        <v>1</v>
      </c>
      <c r="H42" s="3" t="s">
        <v>25</v>
      </c>
      <c r="I42" s="3" t="s">
        <v>43</v>
      </c>
      <c r="J42" s="3">
        <v>13</v>
      </c>
      <c r="K42" s="3" t="s">
        <v>37</v>
      </c>
      <c r="L42" s="3" t="s">
        <v>39</v>
      </c>
      <c r="M42" s="3">
        <v>7</v>
      </c>
      <c r="N42" s="3">
        <v>4</v>
      </c>
      <c r="O42" s="3">
        <v>99</v>
      </c>
      <c r="P42" s="3">
        <v>89</v>
      </c>
      <c r="Q42" s="3">
        <v>1017.3</v>
      </c>
      <c r="R42" s="3">
        <v>1015.7</v>
      </c>
      <c r="S42" s="3" t="s">
        <v>25</v>
      </c>
      <c r="T42" s="3" t="s">
        <v>25</v>
      </c>
      <c r="U42" s="3">
        <v>10.5</v>
      </c>
      <c r="V42" s="3">
        <v>13</v>
      </c>
      <c r="W42" s="3" t="s">
        <v>38</v>
      </c>
      <c r="X42" s="3">
        <v>0.4</v>
      </c>
      <c r="Y42" s="3" t="s">
        <v>28</v>
      </c>
      <c r="Z42">
        <f t="shared" si="0"/>
        <v>0</v>
      </c>
      <c r="AA42">
        <f t="shared" si="1"/>
        <v>2</v>
      </c>
      <c r="AB42" t="str">
        <f>VLOOKUP(AA42,Problem3!$B$4:$C$15,2,FALSE)</f>
        <v>February</v>
      </c>
      <c r="AC42">
        <f t="shared" si="2"/>
        <v>4</v>
      </c>
      <c r="AD42" t="str">
        <f>VLOOKUP($AC42,Problem3!$M$7:$N$13,2,FALSE)</f>
        <v>Tuesday</v>
      </c>
    </row>
    <row r="43" spans="1:30" x14ac:dyDescent="0.25">
      <c r="A43" s="3">
        <v>42</v>
      </c>
      <c r="B43" s="4">
        <v>40575</v>
      </c>
      <c r="C43" s="3" t="s">
        <v>24</v>
      </c>
      <c r="D43" s="3">
        <v>1.7</v>
      </c>
      <c r="E43" s="3">
        <v>10.5</v>
      </c>
      <c r="F43" s="3">
        <v>0.2</v>
      </c>
      <c r="G43" s="3" t="s">
        <v>25</v>
      </c>
      <c r="H43" s="3" t="s">
        <v>25</v>
      </c>
      <c r="I43" s="3" t="s">
        <v>41</v>
      </c>
      <c r="J43" s="3">
        <v>11</v>
      </c>
      <c r="K43" s="3" t="s">
        <v>33</v>
      </c>
      <c r="L43" s="3" t="s">
        <v>25</v>
      </c>
      <c r="M43" s="3">
        <v>4</v>
      </c>
      <c r="N43" s="3">
        <v>0</v>
      </c>
      <c r="O43" s="3">
        <v>99</v>
      </c>
      <c r="P43" s="3">
        <v>91</v>
      </c>
      <c r="Q43" s="3">
        <v>1015.2</v>
      </c>
      <c r="R43" s="3">
        <v>1011.1</v>
      </c>
      <c r="S43" s="3">
        <v>8</v>
      </c>
      <c r="T43" s="3">
        <v>8</v>
      </c>
      <c r="U43" s="3">
        <v>4.7</v>
      </c>
      <c r="V43" s="3">
        <v>10.199999999999999</v>
      </c>
      <c r="W43" s="3" t="s">
        <v>28</v>
      </c>
      <c r="X43" s="3">
        <v>14.4</v>
      </c>
      <c r="Y43" s="3" t="s">
        <v>38</v>
      </c>
      <c r="Z43">
        <f t="shared" si="0"/>
        <v>1</v>
      </c>
      <c r="AA43">
        <f t="shared" si="1"/>
        <v>2</v>
      </c>
      <c r="AB43" t="str">
        <f>VLOOKUP(AA43,Problem3!$B$4:$C$15,2,FALSE)</f>
        <v>February</v>
      </c>
      <c r="AC43">
        <f t="shared" si="2"/>
        <v>3</v>
      </c>
      <c r="AD43" t="str">
        <f>VLOOKUP($AC43,Problem3!$M$7:$N$13,2,FALSE)</f>
        <v>Monday</v>
      </c>
    </row>
    <row r="44" spans="1:30" x14ac:dyDescent="0.25">
      <c r="A44" s="3">
        <v>43</v>
      </c>
      <c r="B44" s="4">
        <v>40574</v>
      </c>
      <c r="C44" s="3" t="s">
        <v>24</v>
      </c>
      <c r="D44" s="3">
        <v>-2</v>
      </c>
      <c r="E44" s="3">
        <v>9.6</v>
      </c>
      <c r="F44" s="3">
        <v>0</v>
      </c>
      <c r="G44" s="3" t="s">
        <v>25</v>
      </c>
      <c r="H44" s="3" t="s">
        <v>25</v>
      </c>
      <c r="I44" s="3" t="s">
        <v>32</v>
      </c>
      <c r="J44" s="3">
        <v>13</v>
      </c>
      <c r="K44" s="3" t="s">
        <v>25</v>
      </c>
      <c r="L44" s="3" t="s">
        <v>41</v>
      </c>
      <c r="M44" s="3">
        <v>0</v>
      </c>
      <c r="N44" s="3">
        <v>6</v>
      </c>
      <c r="O44" s="3">
        <v>84</v>
      </c>
      <c r="P44" s="3">
        <v>72</v>
      </c>
      <c r="Q44" s="3">
        <v>1025.0999999999999</v>
      </c>
      <c r="R44" s="3">
        <v>1023</v>
      </c>
      <c r="S44" s="3" t="s">
        <v>25</v>
      </c>
      <c r="T44" s="3">
        <v>1</v>
      </c>
      <c r="U44" s="3">
        <v>2.2000000000000002</v>
      </c>
      <c r="V44" s="3">
        <v>8.8000000000000007</v>
      </c>
      <c r="W44" s="3" t="s">
        <v>28</v>
      </c>
      <c r="X44" s="3">
        <v>0</v>
      </c>
      <c r="Y44" s="3" t="s">
        <v>28</v>
      </c>
      <c r="Z44">
        <f t="shared" si="0"/>
        <v>1</v>
      </c>
      <c r="AA44">
        <f t="shared" si="1"/>
        <v>1</v>
      </c>
      <c r="AB44" t="str">
        <f>VLOOKUP(AA44,Problem3!$B$4:$C$15,2,FALSE)</f>
        <v>January</v>
      </c>
      <c r="AC44">
        <f t="shared" si="2"/>
        <v>2</v>
      </c>
      <c r="AD44" t="str">
        <f>VLOOKUP($AC44,Problem3!$M$7:$N$13,2,FALSE)</f>
        <v>Sunday</v>
      </c>
    </row>
    <row r="45" spans="1:30" x14ac:dyDescent="0.25">
      <c r="A45" s="3">
        <v>44</v>
      </c>
      <c r="B45" s="4">
        <v>40573</v>
      </c>
      <c r="C45" s="3" t="s">
        <v>47</v>
      </c>
      <c r="D45" s="3">
        <v>2.1</v>
      </c>
      <c r="E45" s="3">
        <v>16.600000000000001</v>
      </c>
      <c r="F45" s="3">
        <v>0.2</v>
      </c>
      <c r="G45" s="3" t="s">
        <v>25</v>
      </c>
      <c r="H45" s="3" t="s">
        <v>25</v>
      </c>
      <c r="I45" s="3" t="s">
        <v>40</v>
      </c>
      <c r="J45" s="3">
        <v>13</v>
      </c>
      <c r="K45" s="3" t="s">
        <v>25</v>
      </c>
      <c r="L45" s="3" t="s">
        <v>31</v>
      </c>
      <c r="M45" s="3">
        <v>0</v>
      </c>
      <c r="N45" s="3">
        <v>4</v>
      </c>
      <c r="O45" s="3">
        <v>80</v>
      </c>
      <c r="P45" s="3">
        <v>46</v>
      </c>
      <c r="Q45" s="3" t="s">
        <v>25</v>
      </c>
      <c r="R45" s="3" t="s">
        <v>25</v>
      </c>
      <c r="S45" s="3" t="s">
        <v>25</v>
      </c>
      <c r="T45" s="3" t="s">
        <v>25</v>
      </c>
      <c r="U45" s="3">
        <v>6.8</v>
      </c>
      <c r="V45" s="3">
        <v>15.5</v>
      </c>
      <c r="W45" s="3" t="s">
        <v>28</v>
      </c>
      <c r="X45" s="3">
        <v>0</v>
      </c>
      <c r="Y45" s="3" t="s">
        <v>28</v>
      </c>
      <c r="Z45">
        <f t="shared" si="0"/>
        <v>1</v>
      </c>
      <c r="AA45">
        <f t="shared" si="1"/>
        <v>1</v>
      </c>
      <c r="AB45" t="str">
        <f>VLOOKUP(AA45,Problem3!$B$4:$C$15,2,FALSE)</f>
        <v>January</v>
      </c>
      <c r="AC45">
        <f t="shared" si="2"/>
        <v>1</v>
      </c>
      <c r="AD45" t="str">
        <f>VLOOKUP($AC45,Problem3!$M$7:$N$13,2,FALSE)</f>
        <v>Saturday</v>
      </c>
    </row>
    <row r="46" spans="1:30" x14ac:dyDescent="0.25">
      <c r="A46" s="3">
        <v>45</v>
      </c>
      <c r="B46" s="4">
        <v>40572</v>
      </c>
      <c r="C46" s="3" t="s">
        <v>24</v>
      </c>
      <c r="D46" s="3">
        <v>-1.3</v>
      </c>
      <c r="E46" s="3">
        <v>8.1999999999999993</v>
      </c>
      <c r="F46" s="3">
        <v>0</v>
      </c>
      <c r="G46" s="3" t="s">
        <v>25</v>
      </c>
      <c r="H46" s="3" t="s">
        <v>25</v>
      </c>
      <c r="I46" s="3" t="s">
        <v>41</v>
      </c>
      <c r="J46" s="3">
        <v>15</v>
      </c>
      <c r="K46" s="3" t="s">
        <v>33</v>
      </c>
      <c r="L46" s="3" t="s">
        <v>37</v>
      </c>
      <c r="M46" s="3">
        <v>6</v>
      </c>
      <c r="N46" s="3">
        <v>6</v>
      </c>
      <c r="O46" s="3">
        <v>99</v>
      </c>
      <c r="P46" s="3">
        <v>72</v>
      </c>
      <c r="Q46" s="3">
        <v>1025.7</v>
      </c>
      <c r="R46" s="3">
        <v>1022.2</v>
      </c>
      <c r="S46" s="3">
        <v>8</v>
      </c>
      <c r="T46" s="3">
        <v>7</v>
      </c>
      <c r="U46" s="3">
        <v>1.9</v>
      </c>
      <c r="V46" s="3">
        <v>7.9</v>
      </c>
      <c r="W46" s="3" t="s">
        <v>28</v>
      </c>
      <c r="X46" s="3">
        <v>0</v>
      </c>
      <c r="Y46" s="3" t="s">
        <v>28</v>
      </c>
      <c r="Z46">
        <f t="shared" si="0"/>
        <v>1</v>
      </c>
      <c r="AA46">
        <f t="shared" si="1"/>
        <v>1</v>
      </c>
      <c r="AB46" t="str">
        <f>VLOOKUP(AA46,Problem3!$B$4:$C$15,2,FALSE)</f>
        <v>January</v>
      </c>
      <c r="AC46">
        <f t="shared" si="2"/>
        <v>7</v>
      </c>
      <c r="AD46" t="str">
        <f>VLOOKUP($AC46,Problem3!$M$7:$N$13,2,FALSE)</f>
        <v>Friday</v>
      </c>
    </row>
    <row r="47" spans="1:30" x14ac:dyDescent="0.25">
      <c r="A47" s="3">
        <v>46</v>
      </c>
      <c r="B47" s="4">
        <v>40571</v>
      </c>
      <c r="C47" s="3" t="s">
        <v>24</v>
      </c>
      <c r="D47" s="3">
        <v>0.5</v>
      </c>
      <c r="E47" s="3">
        <v>14.9</v>
      </c>
      <c r="F47" s="3">
        <v>0.4</v>
      </c>
      <c r="G47" s="3" t="s">
        <v>25</v>
      </c>
      <c r="H47" s="3" t="s">
        <v>25</v>
      </c>
      <c r="I47" s="3" t="s">
        <v>41</v>
      </c>
      <c r="J47" s="3">
        <v>13</v>
      </c>
      <c r="K47" s="3" t="s">
        <v>42</v>
      </c>
      <c r="L47" s="3" t="s">
        <v>25</v>
      </c>
      <c r="M47" s="3">
        <v>2</v>
      </c>
      <c r="N47" s="3">
        <v>0</v>
      </c>
      <c r="O47" s="3">
        <v>99</v>
      </c>
      <c r="P47" s="3">
        <v>63</v>
      </c>
      <c r="Q47" s="3">
        <v>1013.9</v>
      </c>
      <c r="R47" s="3">
        <v>1012.8</v>
      </c>
      <c r="S47" s="3" t="s">
        <v>25</v>
      </c>
      <c r="T47" s="3" t="s">
        <v>25</v>
      </c>
      <c r="U47" s="3">
        <v>5.4</v>
      </c>
      <c r="V47" s="3">
        <v>13.9</v>
      </c>
      <c r="W47" s="3" t="s">
        <v>28</v>
      </c>
      <c r="X47" s="3">
        <v>0</v>
      </c>
      <c r="Y47" s="3" t="s">
        <v>28</v>
      </c>
      <c r="Z47">
        <f t="shared" si="0"/>
        <v>1</v>
      </c>
      <c r="AA47">
        <f t="shared" si="1"/>
        <v>1</v>
      </c>
      <c r="AB47" t="str">
        <f>VLOOKUP(AA47,Problem3!$B$4:$C$15,2,FALSE)</f>
        <v>January</v>
      </c>
      <c r="AC47">
        <f t="shared" si="2"/>
        <v>6</v>
      </c>
      <c r="AD47" t="str">
        <f>VLOOKUP($AC47,Problem3!$M$7:$N$13,2,FALSE)</f>
        <v>Thursday</v>
      </c>
    </row>
    <row r="48" spans="1:30" x14ac:dyDescent="0.25">
      <c r="A48" s="3">
        <v>47</v>
      </c>
      <c r="B48" s="4">
        <v>40570</v>
      </c>
      <c r="C48" s="3" t="s">
        <v>62</v>
      </c>
      <c r="D48" s="3">
        <v>1.7</v>
      </c>
      <c r="E48" s="3">
        <v>15.8</v>
      </c>
      <c r="F48" s="3">
        <v>0.2</v>
      </c>
      <c r="G48" s="3">
        <v>0.6</v>
      </c>
      <c r="H48" s="3">
        <v>6.5</v>
      </c>
      <c r="I48" s="3" t="s">
        <v>43</v>
      </c>
      <c r="J48" s="3">
        <v>13</v>
      </c>
      <c r="K48" s="3" t="s">
        <v>25</v>
      </c>
      <c r="L48" s="3" t="s">
        <v>29</v>
      </c>
      <c r="M48" s="3">
        <v>0</v>
      </c>
      <c r="N48" s="3">
        <v>6</v>
      </c>
      <c r="O48" s="3">
        <v>99</v>
      </c>
      <c r="P48" s="3">
        <v>67</v>
      </c>
      <c r="Q48" s="3">
        <v>1023.9</v>
      </c>
      <c r="R48" s="3">
        <v>1023.8</v>
      </c>
      <c r="S48" s="3" t="s">
        <v>25</v>
      </c>
      <c r="T48" s="3" t="s">
        <v>25</v>
      </c>
      <c r="U48" s="3">
        <v>2.6</v>
      </c>
      <c r="V48" s="3">
        <v>15.3</v>
      </c>
      <c r="W48" s="3" t="s">
        <v>28</v>
      </c>
      <c r="X48" s="3">
        <v>0.4</v>
      </c>
      <c r="Y48" s="3" t="s">
        <v>28</v>
      </c>
      <c r="Z48">
        <f t="shared" si="0"/>
        <v>1</v>
      </c>
      <c r="AA48">
        <f t="shared" si="1"/>
        <v>1</v>
      </c>
      <c r="AB48" t="str">
        <f>VLOOKUP(AA48,Problem3!$B$4:$C$15,2,FALSE)</f>
        <v>January</v>
      </c>
      <c r="AC48">
        <f t="shared" si="2"/>
        <v>5</v>
      </c>
      <c r="AD48" t="str">
        <f>VLOOKUP($AC48,Problem3!$M$7:$N$13,2,FALSE)</f>
        <v>Wednesday</v>
      </c>
    </row>
    <row r="49" spans="1:30" x14ac:dyDescent="0.25">
      <c r="A49" s="3">
        <v>48</v>
      </c>
      <c r="B49" s="4">
        <v>40569</v>
      </c>
      <c r="C49" s="3" t="s">
        <v>65</v>
      </c>
      <c r="D49" s="3">
        <v>1.2</v>
      </c>
      <c r="E49" s="3">
        <v>15.4</v>
      </c>
      <c r="F49" s="3">
        <v>0.2</v>
      </c>
      <c r="G49" s="3">
        <v>0.6</v>
      </c>
      <c r="H49" s="3">
        <v>6.5</v>
      </c>
      <c r="I49" s="3" t="s">
        <v>42</v>
      </c>
      <c r="J49" s="3">
        <v>13</v>
      </c>
      <c r="K49" s="3" t="s">
        <v>31</v>
      </c>
      <c r="L49" s="3" t="s">
        <v>25</v>
      </c>
      <c r="M49" s="3">
        <v>9</v>
      </c>
      <c r="N49" s="3">
        <v>0</v>
      </c>
      <c r="O49" s="3">
        <v>98</v>
      </c>
      <c r="P49" s="3">
        <v>85</v>
      </c>
      <c r="Q49" s="3">
        <v>1024.0999999999999</v>
      </c>
      <c r="R49" s="3">
        <v>1024</v>
      </c>
      <c r="S49" s="3">
        <v>0</v>
      </c>
      <c r="T49" s="3">
        <v>1</v>
      </c>
      <c r="U49" s="3">
        <v>3.5</v>
      </c>
      <c r="V49" s="3">
        <v>12.3</v>
      </c>
      <c r="W49" s="3" t="s">
        <v>28</v>
      </c>
      <c r="X49" s="3">
        <v>0.2</v>
      </c>
      <c r="Y49" s="3" t="s">
        <v>28</v>
      </c>
      <c r="Z49">
        <f t="shared" si="0"/>
        <v>1</v>
      </c>
      <c r="AA49">
        <f t="shared" si="1"/>
        <v>1</v>
      </c>
      <c r="AB49" t="str">
        <f>VLOOKUP(AA49,Problem3!$B$4:$C$15,2,FALSE)</f>
        <v>January</v>
      </c>
      <c r="AC49">
        <f t="shared" si="2"/>
        <v>4</v>
      </c>
      <c r="AD49" t="str">
        <f>VLOOKUP($AC49,Problem3!$M$7:$N$13,2,FALSE)</f>
        <v>Tuesday</v>
      </c>
    </row>
    <row r="50" spans="1:30" x14ac:dyDescent="0.25">
      <c r="A50" s="3">
        <v>49</v>
      </c>
      <c r="B50" s="4">
        <v>40568</v>
      </c>
      <c r="C50" s="3" t="s">
        <v>24</v>
      </c>
      <c r="D50" s="3">
        <v>0.6</v>
      </c>
      <c r="E50" s="3">
        <v>15.9</v>
      </c>
      <c r="F50" s="3">
        <v>0</v>
      </c>
      <c r="G50" s="3" t="s">
        <v>25</v>
      </c>
      <c r="H50" s="3" t="s">
        <v>25</v>
      </c>
      <c r="I50" s="3" t="s">
        <v>30</v>
      </c>
      <c r="J50" s="3">
        <v>13</v>
      </c>
      <c r="K50" s="3" t="s">
        <v>25</v>
      </c>
      <c r="L50" s="3" t="s">
        <v>26</v>
      </c>
      <c r="M50" s="3">
        <v>0</v>
      </c>
      <c r="N50" s="3">
        <v>2</v>
      </c>
      <c r="O50" s="3">
        <v>94</v>
      </c>
      <c r="P50" s="3">
        <v>52</v>
      </c>
      <c r="Q50" s="3">
        <v>1029.7</v>
      </c>
      <c r="R50" s="3">
        <v>1027.7</v>
      </c>
      <c r="S50" s="3" t="s">
        <v>25</v>
      </c>
      <c r="T50" s="3" t="s">
        <v>25</v>
      </c>
      <c r="U50" s="3">
        <v>5.6</v>
      </c>
      <c r="V50" s="3">
        <v>14.9</v>
      </c>
      <c r="W50" s="3" t="s">
        <v>28</v>
      </c>
      <c r="X50" s="3">
        <v>0</v>
      </c>
      <c r="Y50" s="3" t="s">
        <v>28</v>
      </c>
      <c r="Z50">
        <f t="shared" si="0"/>
        <v>1</v>
      </c>
      <c r="AA50">
        <f t="shared" si="1"/>
        <v>1</v>
      </c>
      <c r="AB50" t="str">
        <f>VLOOKUP(AA50,Problem3!$B$4:$C$15,2,FALSE)</f>
        <v>January</v>
      </c>
      <c r="AC50">
        <f t="shared" si="2"/>
        <v>3</v>
      </c>
      <c r="AD50" t="str">
        <f>VLOOKUP($AC50,Problem3!$M$7:$N$13,2,FALSE)</f>
        <v>Monday</v>
      </c>
    </row>
    <row r="51" spans="1:30" x14ac:dyDescent="0.25">
      <c r="A51" s="3">
        <v>50</v>
      </c>
      <c r="B51" s="4">
        <v>40567</v>
      </c>
      <c r="C51" s="3" t="s">
        <v>24</v>
      </c>
      <c r="D51" s="3">
        <v>0.5</v>
      </c>
      <c r="E51" s="3">
        <v>14.7</v>
      </c>
      <c r="F51" s="3">
        <v>0</v>
      </c>
      <c r="G51" s="3" t="s">
        <v>25</v>
      </c>
      <c r="H51" s="3" t="s">
        <v>25</v>
      </c>
      <c r="I51" s="3" t="s">
        <v>40</v>
      </c>
      <c r="J51" s="3">
        <v>11</v>
      </c>
      <c r="K51" s="3" t="s">
        <v>40</v>
      </c>
      <c r="L51" s="3" t="s">
        <v>25</v>
      </c>
      <c r="M51" s="3">
        <v>6</v>
      </c>
      <c r="N51" s="3">
        <v>0</v>
      </c>
      <c r="O51" s="3">
        <v>99</v>
      </c>
      <c r="P51" s="3">
        <v>63</v>
      </c>
      <c r="Q51" s="3">
        <v>1031.5999999999999</v>
      </c>
      <c r="R51" s="3">
        <v>1028.5999999999999</v>
      </c>
      <c r="S51" s="3">
        <v>8</v>
      </c>
      <c r="T51" s="3" t="s">
        <v>25</v>
      </c>
      <c r="U51" s="3">
        <v>4.7</v>
      </c>
      <c r="V51" s="3">
        <v>14.5</v>
      </c>
      <c r="W51" s="3" t="s">
        <v>28</v>
      </c>
      <c r="X51" s="3">
        <v>0</v>
      </c>
      <c r="Y51" s="3" t="s">
        <v>28</v>
      </c>
      <c r="Z51">
        <f t="shared" si="0"/>
        <v>1</v>
      </c>
      <c r="AA51">
        <f t="shared" si="1"/>
        <v>1</v>
      </c>
      <c r="AB51" t="str">
        <f>VLOOKUP(AA51,Problem3!$B$4:$C$15,2,FALSE)</f>
        <v>January</v>
      </c>
      <c r="AC51">
        <f t="shared" si="2"/>
        <v>2</v>
      </c>
      <c r="AD51" t="str">
        <f>VLOOKUP($AC51,Problem3!$M$7:$N$13,2,FALSE)</f>
        <v>Sunday</v>
      </c>
    </row>
    <row r="52" spans="1:30" x14ac:dyDescent="0.25">
      <c r="A52" s="3">
        <v>51</v>
      </c>
      <c r="B52" s="4">
        <v>40566</v>
      </c>
      <c r="C52" s="3" t="s">
        <v>56</v>
      </c>
      <c r="D52" s="3">
        <v>1.4</v>
      </c>
      <c r="E52" s="3">
        <v>13.6</v>
      </c>
      <c r="F52" s="3">
        <v>0.4</v>
      </c>
      <c r="G52" s="3">
        <v>0.4</v>
      </c>
      <c r="H52" s="3">
        <v>6.1</v>
      </c>
      <c r="I52" s="3" t="s">
        <v>27</v>
      </c>
      <c r="J52" s="3">
        <v>13</v>
      </c>
      <c r="K52" s="3" t="s">
        <v>27</v>
      </c>
      <c r="L52" s="3" t="s">
        <v>40</v>
      </c>
      <c r="M52" s="3">
        <v>9</v>
      </c>
      <c r="N52" s="3">
        <v>6</v>
      </c>
      <c r="O52" s="3">
        <v>99</v>
      </c>
      <c r="P52" s="3">
        <v>69</v>
      </c>
      <c r="Q52" s="3">
        <v>1030.9000000000001</v>
      </c>
      <c r="R52" s="3">
        <v>1028.7</v>
      </c>
      <c r="S52" s="3">
        <v>7</v>
      </c>
      <c r="T52" s="3">
        <v>7</v>
      </c>
      <c r="U52" s="3">
        <v>4.2</v>
      </c>
      <c r="V52" s="3">
        <v>13</v>
      </c>
      <c r="W52" s="3" t="s">
        <v>28</v>
      </c>
      <c r="X52" s="3">
        <v>0.2</v>
      </c>
      <c r="Y52" s="3" t="s">
        <v>28</v>
      </c>
      <c r="Z52">
        <f t="shared" si="0"/>
        <v>1</v>
      </c>
      <c r="AA52">
        <f t="shared" si="1"/>
        <v>1</v>
      </c>
      <c r="AB52" t="str">
        <f>VLOOKUP(AA52,Problem3!$B$4:$C$15,2,FALSE)</f>
        <v>January</v>
      </c>
      <c r="AC52">
        <f t="shared" si="2"/>
        <v>1</v>
      </c>
      <c r="AD52" t="str">
        <f>VLOOKUP($AC52,Problem3!$M$7:$N$13,2,FALSE)</f>
        <v>Saturday</v>
      </c>
    </row>
    <row r="53" spans="1:30" x14ac:dyDescent="0.25">
      <c r="A53" s="3">
        <v>52</v>
      </c>
      <c r="B53" s="4">
        <v>40565</v>
      </c>
      <c r="C53" s="3" t="s">
        <v>72</v>
      </c>
      <c r="D53" s="3">
        <v>2.4</v>
      </c>
      <c r="E53" s="3">
        <v>14.3</v>
      </c>
      <c r="F53" s="3">
        <v>0.2</v>
      </c>
      <c r="G53" s="3" t="s">
        <v>25</v>
      </c>
      <c r="H53" s="3" t="s">
        <v>25</v>
      </c>
      <c r="I53" s="3" t="s">
        <v>42</v>
      </c>
      <c r="J53" s="3">
        <v>9</v>
      </c>
      <c r="K53" s="3" t="s">
        <v>25</v>
      </c>
      <c r="L53" s="3" t="s">
        <v>25</v>
      </c>
      <c r="M53" s="3">
        <v>0</v>
      </c>
      <c r="N53" s="3">
        <v>0</v>
      </c>
      <c r="O53" s="3">
        <v>99</v>
      </c>
      <c r="P53" s="3">
        <v>80</v>
      </c>
      <c r="Q53" s="3">
        <v>1030.5999999999999</v>
      </c>
      <c r="R53" s="3">
        <v>1028.8</v>
      </c>
      <c r="S53" s="3" t="s">
        <v>25</v>
      </c>
      <c r="T53" s="3" t="s">
        <v>25</v>
      </c>
      <c r="U53" s="3">
        <v>3.6</v>
      </c>
      <c r="V53" s="3">
        <v>12.7</v>
      </c>
      <c r="W53" s="3" t="s">
        <v>28</v>
      </c>
      <c r="X53" s="3">
        <v>0.1</v>
      </c>
      <c r="Y53" s="3" t="s">
        <v>28</v>
      </c>
      <c r="Z53">
        <f t="shared" si="0"/>
        <v>1</v>
      </c>
      <c r="AA53">
        <f t="shared" si="1"/>
        <v>1</v>
      </c>
      <c r="AB53" t="str">
        <f>VLOOKUP(AA53,Problem3!$B$4:$C$15,2,FALSE)</f>
        <v>January</v>
      </c>
      <c r="AC53">
        <f t="shared" si="2"/>
        <v>7</v>
      </c>
      <c r="AD53" t="str">
        <f>VLOOKUP($AC53,Problem3!$M$7:$N$13,2,FALSE)</f>
        <v>Friday</v>
      </c>
    </row>
    <row r="54" spans="1:30" x14ac:dyDescent="0.25">
      <c r="A54" s="3">
        <v>53</v>
      </c>
      <c r="B54" s="4">
        <v>40564</v>
      </c>
      <c r="C54" s="3" t="s">
        <v>24</v>
      </c>
      <c r="D54" s="3">
        <v>0.5</v>
      </c>
      <c r="E54" s="3">
        <v>15.3</v>
      </c>
      <c r="F54" s="3">
        <v>0</v>
      </c>
      <c r="G54" s="3" t="s">
        <v>25</v>
      </c>
      <c r="H54" s="3" t="s">
        <v>25</v>
      </c>
      <c r="I54" s="3" t="s">
        <v>41</v>
      </c>
      <c r="J54" s="3">
        <v>13</v>
      </c>
      <c r="K54" s="3" t="s">
        <v>31</v>
      </c>
      <c r="L54" s="3" t="s">
        <v>32</v>
      </c>
      <c r="M54" s="3">
        <v>6</v>
      </c>
      <c r="N54" s="3">
        <v>6</v>
      </c>
      <c r="O54" s="3">
        <v>93</v>
      </c>
      <c r="P54" s="3">
        <v>56</v>
      </c>
      <c r="Q54" s="3">
        <v>1030.8</v>
      </c>
      <c r="R54" s="3">
        <v>1027.0999999999999</v>
      </c>
      <c r="S54" s="3" t="s">
        <v>25</v>
      </c>
      <c r="T54" s="3" t="s">
        <v>25</v>
      </c>
      <c r="U54" s="3">
        <v>5.4</v>
      </c>
      <c r="V54" s="3">
        <v>15.1</v>
      </c>
      <c r="W54" s="3" t="s">
        <v>28</v>
      </c>
      <c r="X54" s="3">
        <v>0</v>
      </c>
      <c r="Y54" s="3" t="s">
        <v>28</v>
      </c>
      <c r="Z54">
        <f t="shared" si="0"/>
        <v>1</v>
      </c>
      <c r="AA54">
        <f t="shared" si="1"/>
        <v>1</v>
      </c>
      <c r="AB54" t="str">
        <f>VLOOKUP(AA54,Problem3!$B$4:$C$15,2,FALSE)</f>
        <v>January</v>
      </c>
      <c r="AC54">
        <f t="shared" si="2"/>
        <v>6</v>
      </c>
      <c r="AD54" t="str">
        <f>VLOOKUP($AC54,Problem3!$M$7:$N$13,2,FALSE)</f>
        <v>Thursday</v>
      </c>
    </row>
    <row r="55" spans="1:30" x14ac:dyDescent="0.25">
      <c r="A55" s="3">
        <v>54</v>
      </c>
      <c r="B55" s="4">
        <v>40563</v>
      </c>
      <c r="C55" s="3" t="s">
        <v>52</v>
      </c>
      <c r="D55" s="3">
        <v>8</v>
      </c>
      <c r="E55" s="3">
        <v>14.1</v>
      </c>
      <c r="F55" s="3">
        <v>6.2</v>
      </c>
      <c r="G55" s="3" t="s">
        <v>25</v>
      </c>
      <c r="H55" s="3" t="s">
        <v>25</v>
      </c>
      <c r="I55" s="3" t="s">
        <v>40</v>
      </c>
      <c r="J55" s="3">
        <v>11</v>
      </c>
      <c r="K55" s="3" t="s">
        <v>25</v>
      </c>
      <c r="L55" s="3" t="s">
        <v>25</v>
      </c>
      <c r="M55" s="3">
        <v>0</v>
      </c>
      <c r="N55" s="3">
        <v>0</v>
      </c>
      <c r="O55" s="3">
        <v>99</v>
      </c>
      <c r="P55" s="3">
        <v>72</v>
      </c>
      <c r="Q55" s="3">
        <v>1024.2</v>
      </c>
      <c r="R55" s="3">
        <v>1020.8</v>
      </c>
      <c r="S55" s="3" t="s">
        <v>25</v>
      </c>
      <c r="T55" s="3" t="s">
        <v>25</v>
      </c>
      <c r="U55" s="3">
        <v>10.5</v>
      </c>
      <c r="V55" s="3">
        <v>14</v>
      </c>
      <c r="W55" s="3" t="s">
        <v>38</v>
      </c>
      <c r="X55" s="3">
        <v>1.2</v>
      </c>
      <c r="Y55" s="3" t="s">
        <v>38</v>
      </c>
      <c r="Z55">
        <f t="shared" si="0"/>
        <v>0</v>
      </c>
      <c r="AA55">
        <f t="shared" si="1"/>
        <v>1</v>
      </c>
      <c r="AB55" t="str">
        <f>VLOOKUP(AA55,Problem3!$B$4:$C$15,2,FALSE)</f>
        <v>January</v>
      </c>
      <c r="AC55">
        <f t="shared" si="2"/>
        <v>5</v>
      </c>
      <c r="AD55" t="str">
        <f>VLOOKUP($AC55,Problem3!$M$7:$N$13,2,FALSE)</f>
        <v>Wednesday</v>
      </c>
    </row>
    <row r="56" spans="1:30" x14ac:dyDescent="0.25">
      <c r="A56" s="3">
        <v>55</v>
      </c>
      <c r="B56" s="4">
        <v>40562</v>
      </c>
      <c r="C56" s="3" t="s">
        <v>47</v>
      </c>
      <c r="D56" s="3">
        <v>10.4</v>
      </c>
      <c r="E56" s="3">
        <v>16.2</v>
      </c>
      <c r="F56" s="3">
        <v>1.2</v>
      </c>
      <c r="G56" s="3" t="s">
        <v>25</v>
      </c>
      <c r="H56" s="3" t="s">
        <v>25</v>
      </c>
      <c r="I56" s="3" t="s">
        <v>30</v>
      </c>
      <c r="J56" s="3">
        <v>13</v>
      </c>
      <c r="K56" s="3" t="s">
        <v>31</v>
      </c>
      <c r="L56" s="3" t="s">
        <v>31</v>
      </c>
      <c r="M56" s="3">
        <v>6</v>
      </c>
      <c r="N56" s="3">
        <v>6</v>
      </c>
      <c r="O56" s="3">
        <v>97</v>
      </c>
      <c r="P56" s="3">
        <v>96</v>
      </c>
      <c r="Q56" s="3" t="s">
        <v>25</v>
      </c>
      <c r="R56" s="3" t="s">
        <v>25</v>
      </c>
      <c r="S56" s="3" t="s">
        <v>25</v>
      </c>
      <c r="T56" s="3" t="s">
        <v>25</v>
      </c>
      <c r="U56" s="3">
        <v>12.9</v>
      </c>
      <c r="V56" s="3">
        <v>15.8</v>
      </c>
      <c r="W56" s="3" t="s">
        <v>38</v>
      </c>
      <c r="X56" s="3">
        <v>11.4</v>
      </c>
      <c r="Y56" s="3" t="s">
        <v>38</v>
      </c>
      <c r="Z56">
        <f t="shared" si="0"/>
        <v>0</v>
      </c>
      <c r="AA56">
        <f t="shared" si="1"/>
        <v>1</v>
      </c>
      <c r="AB56" t="str">
        <f>VLOOKUP(AA56,Problem3!$B$4:$C$15,2,FALSE)</f>
        <v>January</v>
      </c>
      <c r="AC56">
        <f t="shared" si="2"/>
        <v>4</v>
      </c>
      <c r="AD56" t="str">
        <f>VLOOKUP($AC56,Problem3!$M$7:$N$13,2,FALSE)</f>
        <v>Tuesday</v>
      </c>
    </row>
    <row r="57" spans="1:30" x14ac:dyDescent="0.25">
      <c r="A57" s="3">
        <v>56</v>
      </c>
      <c r="B57" s="4">
        <v>40561</v>
      </c>
      <c r="C57" s="3" t="s">
        <v>44</v>
      </c>
      <c r="D57" s="3">
        <v>10</v>
      </c>
      <c r="E57" s="3">
        <v>16.600000000000001</v>
      </c>
      <c r="F57" s="3">
        <v>1.4</v>
      </c>
      <c r="G57" s="3" t="s">
        <v>25</v>
      </c>
      <c r="H57" s="3" t="s">
        <v>25</v>
      </c>
      <c r="I57" s="3" t="s">
        <v>42</v>
      </c>
      <c r="J57" s="3">
        <v>15</v>
      </c>
      <c r="K57" s="3" t="s">
        <v>25</v>
      </c>
      <c r="L57" s="3" t="s">
        <v>42</v>
      </c>
      <c r="M57" s="3">
        <v>0</v>
      </c>
      <c r="N57" s="3">
        <v>11</v>
      </c>
      <c r="O57" s="3">
        <v>100</v>
      </c>
      <c r="P57" s="3">
        <v>92</v>
      </c>
      <c r="Q57" s="3">
        <v>1024.0999999999999</v>
      </c>
      <c r="R57" s="3">
        <v>1021</v>
      </c>
      <c r="S57" s="3" t="s">
        <v>25</v>
      </c>
      <c r="T57" s="3" t="s">
        <v>25</v>
      </c>
      <c r="U57" s="3">
        <v>12.3</v>
      </c>
      <c r="V57" s="3">
        <v>15.5</v>
      </c>
      <c r="W57" s="3" t="s">
        <v>38</v>
      </c>
      <c r="X57" s="3" t="s">
        <v>25</v>
      </c>
      <c r="Y57" s="3" t="s">
        <v>25</v>
      </c>
      <c r="Z57">
        <f t="shared" si="0"/>
        <v>0</v>
      </c>
      <c r="AA57">
        <f t="shared" si="1"/>
        <v>1</v>
      </c>
      <c r="AB57" t="str">
        <f>VLOOKUP(AA57,Problem3!$B$4:$C$15,2,FALSE)</f>
        <v>January</v>
      </c>
      <c r="AC57">
        <f t="shared" si="2"/>
        <v>3</v>
      </c>
      <c r="AD57" t="str">
        <f>VLOOKUP($AC57,Problem3!$M$7:$N$13,2,FALSE)</f>
        <v>Monday</v>
      </c>
    </row>
    <row r="58" spans="1:30" x14ac:dyDescent="0.25">
      <c r="A58" s="3">
        <v>57</v>
      </c>
      <c r="B58" s="4">
        <v>40560</v>
      </c>
      <c r="C58" s="3" t="s">
        <v>51</v>
      </c>
      <c r="D58" s="3">
        <v>4.0999999999999996</v>
      </c>
      <c r="E58" s="3">
        <v>12.9</v>
      </c>
      <c r="F58" s="3">
        <v>2.2000000000000002</v>
      </c>
      <c r="G58" s="3">
        <v>0.6</v>
      </c>
      <c r="H58" s="3">
        <v>2.4</v>
      </c>
      <c r="I58" s="3" t="s">
        <v>29</v>
      </c>
      <c r="J58" s="3">
        <v>13</v>
      </c>
      <c r="K58" s="3" t="s">
        <v>33</v>
      </c>
      <c r="L58" s="3" t="s">
        <v>37</v>
      </c>
      <c r="M58" s="3">
        <v>6</v>
      </c>
      <c r="N58" s="3">
        <v>6</v>
      </c>
      <c r="O58" s="3">
        <v>100</v>
      </c>
      <c r="P58" s="3">
        <v>79</v>
      </c>
      <c r="Q58" s="3">
        <v>1021.6</v>
      </c>
      <c r="R58" s="3">
        <v>1020</v>
      </c>
      <c r="S58" s="3">
        <v>8</v>
      </c>
      <c r="T58" s="3">
        <v>4</v>
      </c>
      <c r="U58" s="3">
        <v>6.8</v>
      </c>
      <c r="V58" s="3">
        <v>11.9</v>
      </c>
      <c r="W58" s="3" t="s">
        <v>38</v>
      </c>
      <c r="X58" s="3">
        <v>0.2</v>
      </c>
      <c r="Y58" s="3" t="s">
        <v>28</v>
      </c>
      <c r="Z58">
        <f t="shared" si="0"/>
        <v>0</v>
      </c>
      <c r="AA58">
        <f t="shared" si="1"/>
        <v>1</v>
      </c>
      <c r="AB58" t="str">
        <f>VLOOKUP(AA58,Problem3!$B$4:$C$15,2,FALSE)</f>
        <v>January</v>
      </c>
      <c r="AC58">
        <f t="shared" si="2"/>
        <v>2</v>
      </c>
      <c r="AD58" t="str">
        <f>VLOOKUP($AC58,Problem3!$M$7:$N$13,2,FALSE)</f>
        <v>Sunday</v>
      </c>
    </row>
    <row r="59" spans="1:30" x14ac:dyDescent="0.25">
      <c r="A59" s="3">
        <v>58</v>
      </c>
      <c r="B59" s="4">
        <v>40559</v>
      </c>
      <c r="C59" s="3" t="s">
        <v>44</v>
      </c>
      <c r="D59" s="3" t="s">
        <v>25</v>
      </c>
      <c r="E59" s="3">
        <v>19.3</v>
      </c>
      <c r="F59" s="3" t="s">
        <v>25</v>
      </c>
      <c r="G59" s="3" t="s">
        <v>25</v>
      </c>
      <c r="H59" s="3" t="s">
        <v>25</v>
      </c>
      <c r="I59" s="3" t="s">
        <v>31</v>
      </c>
      <c r="J59" s="3">
        <v>15</v>
      </c>
      <c r="K59" s="3" t="s">
        <v>30</v>
      </c>
      <c r="L59" s="3" t="s">
        <v>34</v>
      </c>
      <c r="M59" s="3">
        <v>6</v>
      </c>
      <c r="N59" s="3">
        <v>7</v>
      </c>
      <c r="O59" s="3">
        <v>100</v>
      </c>
      <c r="P59" s="3">
        <v>69</v>
      </c>
      <c r="Q59" s="3">
        <v>1020.4</v>
      </c>
      <c r="R59" s="3">
        <v>1017.7</v>
      </c>
      <c r="S59" s="3" t="s">
        <v>25</v>
      </c>
      <c r="T59" s="3" t="s">
        <v>25</v>
      </c>
      <c r="U59" s="3">
        <v>13.5</v>
      </c>
      <c r="V59" s="3">
        <v>18.899999999999999</v>
      </c>
      <c r="W59" s="3" t="s">
        <v>25</v>
      </c>
      <c r="X59" s="3">
        <v>0</v>
      </c>
      <c r="Y59" s="3" t="s">
        <v>28</v>
      </c>
      <c r="Z59">
        <f t="shared" si="0"/>
        <v>0</v>
      </c>
      <c r="AA59">
        <f t="shared" si="1"/>
        <v>1</v>
      </c>
      <c r="AB59" t="str">
        <f>VLOOKUP(AA59,Problem3!$B$4:$C$15,2,FALSE)</f>
        <v>January</v>
      </c>
      <c r="AC59">
        <f t="shared" si="2"/>
        <v>1</v>
      </c>
      <c r="AD59" t="str">
        <f>VLOOKUP($AC59,Problem3!$M$7:$N$13,2,FALSE)</f>
        <v>Saturday</v>
      </c>
    </row>
    <row r="60" spans="1:30" x14ac:dyDescent="0.25">
      <c r="A60" s="3">
        <v>59</v>
      </c>
      <c r="B60" s="4">
        <v>40558</v>
      </c>
      <c r="C60" s="3" t="s">
        <v>47</v>
      </c>
      <c r="D60" s="3">
        <v>7</v>
      </c>
      <c r="E60" s="3">
        <v>18.899999999999999</v>
      </c>
      <c r="F60" s="3">
        <v>0.2</v>
      </c>
      <c r="G60" s="3" t="s">
        <v>25</v>
      </c>
      <c r="H60" s="3" t="s">
        <v>25</v>
      </c>
      <c r="I60" s="3" t="s">
        <v>35</v>
      </c>
      <c r="J60" s="3">
        <v>11</v>
      </c>
      <c r="K60" s="3" t="s">
        <v>29</v>
      </c>
      <c r="L60" s="3" t="s">
        <v>35</v>
      </c>
      <c r="M60" s="3">
        <v>6</v>
      </c>
      <c r="N60" s="3">
        <v>4</v>
      </c>
      <c r="O60" s="3">
        <v>98</v>
      </c>
      <c r="P60" s="3">
        <v>62</v>
      </c>
      <c r="Q60" s="3" t="s">
        <v>25</v>
      </c>
      <c r="R60" s="3" t="s">
        <v>25</v>
      </c>
      <c r="S60" s="3" t="s">
        <v>25</v>
      </c>
      <c r="T60" s="3" t="s">
        <v>25</v>
      </c>
      <c r="U60" s="3">
        <v>8.6999999999999993</v>
      </c>
      <c r="V60" s="3">
        <v>18.8</v>
      </c>
      <c r="W60" s="3" t="s">
        <v>28</v>
      </c>
      <c r="X60" s="3">
        <v>0.4</v>
      </c>
      <c r="Y60" s="3" t="s">
        <v>28</v>
      </c>
      <c r="Z60">
        <f t="shared" si="0"/>
        <v>1</v>
      </c>
      <c r="AA60">
        <f t="shared" si="1"/>
        <v>1</v>
      </c>
      <c r="AB60" t="str">
        <f>VLOOKUP(AA60,Problem3!$B$4:$C$15,2,FALSE)</f>
        <v>January</v>
      </c>
      <c r="AC60">
        <f t="shared" si="2"/>
        <v>7</v>
      </c>
      <c r="AD60" t="str">
        <f>VLOOKUP($AC60,Problem3!$M$7:$N$13,2,FALSE)</f>
        <v>Friday</v>
      </c>
    </row>
    <row r="61" spans="1:30" x14ac:dyDescent="0.25">
      <c r="A61" s="3">
        <v>60</v>
      </c>
      <c r="B61" s="4">
        <v>40557</v>
      </c>
      <c r="C61" s="3" t="s">
        <v>48</v>
      </c>
      <c r="D61" s="3">
        <v>5.6</v>
      </c>
      <c r="E61" s="3">
        <v>19</v>
      </c>
      <c r="F61" s="3">
        <v>0</v>
      </c>
      <c r="G61" s="3">
        <v>1.3</v>
      </c>
      <c r="H61" s="3" t="s">
        <v>25</v>
      </c>
      <c r="I61" s="3" t="s">
        <v>39</v>
      </c>
      <c r="J61" s="3">
        <v>13</v>
      </c>
      <c r="K61" s="3" t="s">
        <v>25</v>
      </c>
      <c r="L61" s="3" t="s">
        <v>36</v>
      </c>
      <c r="M61" s="3">
        <v>0</v>
      </c>
      <c r="N61" s="3">
        <v>7</v>
      </c>
      <c r="O61" s="3">
        <v>100</v>
      </c>
      <c r="P61" s="3">
        <v>66</v>
      </c>
      <c r="Q61" s="3">
        <v>1020</v>
      </c>
      <c r="R61" s="3">
        <v>1016.6</v>
      </c>
      <c r="S61" s="3" t="s">
        <v>25</v>
      </c>
      <c r="T61" s="3" t="s">
        <v>25</v>
      </c>
      <c r="U61" s="3">
        <v>8.5</v>
      </c>
      <c r="V61" s="3">
        <v>17.600000000000001</v>
      </c>
      <c r="W61" s="3" t="s">
        <v>28</v>
      </c>
      <c r="X61" s="3">
        <v>0</v>
      </c>
      <c r="Y61" s="3" t="s">
        <v>28</v>
      </c>
      <c r="Z61">
        <f t="shared" si="0"/>
        <v>1</v>
      </c>
      <c r="AA61">
        <f t="shared" si="1"/>
        <v>1</v>
      </c>
      <c r="AB61" t="str">
        <f>VLOOKUP(AA61,Problem3!$B$4:$C$15,2,FALSE)</f>
        <v>January</v>
      </c>
      <c r="AC61">
        <f t="shared" si="2"/>
        <v>6</v>
      </c>
      <c r="AD61" t="str">
        <f>VLOOKUP($AC61,Problem3!$M$7:$N$13,2,FALSE)</f>
        <v>Thursday</v>
      </c>
    </row>
    <row r="62" spans="1:30" x14ac:dyDescent="0.25">
      <c r="A62" s="3">
        <v>61</v>
      </c>
      <c r="B62" s="4">
        <v>40556</v>
      </c>
      <c r="C62" s="3" t="s">
        <v>44</v>
      </c>
      <c r="D62" s="3">
        <v>4.5</v>
      </c>
      <c r="E62" s="3">
        <v>19.8</v>
      </c>
      <c r="F62" s="3">
        <v>0</v>
      </c>
      <c r="G62" s="3" t="s">
        <v>25</v>
      </c>
      <c r="H62" s="3" t="s">
        <v>25</v>
      </c>
      <c r="I62" s="3" t="s">
        <v>42</v>
      </c>
      <c r="J62" s="3">
        <v>15</v>
      </c>
      <c r="K62" s="3" t="s">
        <v>25</v>
      </c>
      <c r="L62" s="3" t="s">
        <v>25</v>
      </c>
      <c r="M62" s="3">
        <v>0</v>
      </c>
      <c r="N62" s="3">
        <v>0</v>
      </c>
      <c r="O62" s="3">
        <v>100</v>
      </c>
      <c r="P62" s="3">
        <v>56</v>
      </c>
      <c r="Q62" s="3">
        <v>1020.2</v>
      </c>
      <c r="R62" s="3">
        <v>1016.8</v>
      </c>
      <c r="S62" s="3" t="s">
        <v>25</v>
      </c>
      <c r="T62" s="3" t="s">
        <v>25</v>
      </c>
      <c r="U62" s="3">
        <v>9.1999999999999993</v>
      </c>
      <c r="V62" s="3">
        <v>19.3</v>
      </c>
      <c r="W62" s="3" t="s">
        <v>28</v>
      </c>
      <c r="X62" s="3">
        <v>0.2</v>
      </c>
      <c r="Y62" s="3" t="s">
        <v>28</v>
      </c>
      <c r="Z62">
        <f t="shared" si="0"/>
        <v>1</v>
      </c>
      <c r="AA62">
        <f t="shared" si="1"/>
        <v>1</v>
      </c>
      <c r="AB62" t="str">
        <f>VLOOKUP(AA62,Problem3!$B$4:$C$15,2,FALSE)</f>
        <v>January</v>
      </c>
      <c r="AC62">
        <f t="shared" si="2"/>
        <v>5</v>
      </c>
      <c r="AD62" t="str">
        <f>VLOOKUP($AC62,Problem3!$M$7:$N$13,2,FALSE)</f>
        <v>Wednesday</v>
      </c>
    </row>
    <row r="63" spans="1:30" x14ac:dyDescent="0.25">
      <c r="A63" s="3">
        <v>62</v>
      </c>
      <c r="B63" s="4">
        <v>40555</v>
      </c>
      <c r="C63" s="3" t="s">
        <v>72</v>
      </c>
      <c r="D63" s="3">
        <v>2.6</v>
      </c>
      <c r="E63" s="3">
        <v>8.5</v>
      </c>
      <c r="F63" s="3">
        <v>0</v>
      </c>
      <c r="G63" s="3" t="s">
        <v>25</v>
      </c>
      <c r="H63" s="3" t="s">
        <v>25</v>
      </c>
      <c r="I63" s="3" t="s">
        <v>41</v>
      </c>
      <c r="J63" s="3">
        <v>11</v>
      </c>
      <c r="K63" s="3" t="s">
        <v>25</v>
      </c>
      <c r="L63" s="3" t="s">
        <v>25</v>
      </c>
      <c r="M63" s="3">
        <v>0</v>
      </c>
      <c r="N63" s="3">
        <v>0</v>
      </c>
      <c r="O63" s="3">
        <v>99</v>
      </c>
      <c r="P63" s="3">
        <v>97</v>
      </c>
      <c r="Q63" s="3">
        <v>1007.9</v>
      </c>
      <c r="R63" s="3">
        <v>1005</v>
      </c>
      <c r="S63" s="3" t="s">
        <v>25</v>
      </c>
      <c r="T63" s="3" t="s">
        <v>25</v>
      </c>
      <c r="U63" s="3">
        <v>4.0999999999999996</v>
      </c>
      <c r="V63" s="3">
        <v>7.7</v>
      </c>
      <c r="W63" s="3" t="s">
        <v>28</v>
      </c>
      <c r="X63" s="3">
        <v>10.199999999999999</v>
      </c>
      <c r="Y63" s="3" t="s">
        <v>38</v>
      </c>
      <c r="Z63">
        <f t="shared" si="0"/>
        <v>1</v>
      </c>
      <c r="AA63">
        <f t="shared" si="1"/>
        <v>1</v>
      </c>
      <c r="AB63" t="str">
        <f>VLOOKUP(AA63,Problem3!$B$4:$C$15,2,FALSE)</f>
        <v>January</v>
      </c>
      <c r="AC63">
        <f t="shared" si="2"/>
        <v>4</v>
      </c>
      <c r="AD63" t="str">
        <f>VLOOKUP($AC63,Problem3!$M$7:$N$13,2,FALSE)</f>
        <v>Tuesday</v>
      </c>
    </row>
    <row r="64" spans="1:30" x14ac:dyDescent="0.25">
      <c r="A64" s="3">
        <v>63</v>
      </c>
      <c r="B64" s="4">
        <v>40554</v>
      </c>
      <c r="C64" s="3" t="s">
        <v>63</v>
      </c>
      <c r="D64" s="3">
        <v>10.9</v>
      </c>
      <c r="E64" s="3">
        <v>19.3</v>
      </c>
      <c r="F64" s="3">
        <v>0.2</v>
      </c>
      <c r="G64" s="3">
        <v>1.4</v>
      </c>
      <c r="H64" s="3">
        <v>1</v>
      </c>
      <c r="I64" s="3" t="s">
        <v>26</v>
      </c>
      <c r="J64" s="3">
        <v>13</v>
      </c>
      <c r="K64" s="3" t="s">
        <v>36</v>
      </c>
      <c r="L64" s="3" t="s">
        <v>34</v>
      </c>
      <c r="M64" s="3">
        <v>7</v>
      </c>
      <c r="N64" s="3">
        <v>6</v>
      </c>
      <c r="O64" s="3">
        <v>91</v>
      </c>
      <c r="P64" s="3">
        <v>70</v>
      </c>
      <c r="Q64" s="3">
        <v>1018.4</v>
      </c>
      <c r="R64" s="3">
        <v>1014.5</v>
      </c>
      <c r="S64" s="3">
        <v>7</v>
      </c>
      <c r="T64" s="3">
        <v>7</v>
      </c>
      <c r="U64" s="3">
        <v>12.7</v>
      </c>
      <c r="V64" s="3">
        <v>19.100000000000001</v>
      </c>
      <c r="W64" s="3" t="s">
        <v>28</v>
      </c>
      <c r="X64" s="3">
        <v>0</v>
      </c>
      <c r="Y64" s="3" t="s">
        <v>28</v>
      </c>
      <c r="Z64">
        <f t="shared" si="0"/>
        <v>1</v>
      </c>
      <c r="AA64">
        <f t="shared" si="1"/>
        <v>1</v>
      </c>
      <c r="AB64" t="str">
        <f>VLOOKUP(AA64,Problem3!$B$4:$C$15,2,FALSE)</f>
        <v>January</v>
      </c>
      <c r="AC64">
        <f t="shared" si="2"/>
        <v>3</v>
      </c>
      <c r="AD64" t="str">
        <f>VLOOKUP($AC64,Problem3!$M$7:$N$13,2,FALSE)</f>
        <v>Monday</v>
      </c>
    </row>
    <row r="65" spans="1:30" x14ac:dyDescent="0.25">
      <c r="A65" s="3">
        <v>64</v>
      </c>
      <c r="B65" s="4">
        <v>40553</v>
      </c>
      <c r="C65" s="3" t="s">
        <v>48</v>
      </c>
      <c r="D65" s="3">
        <v>4.2</v>
      </c>
      <c r="E65" s="3">
        <v>18.2</v>
      </c>
      <c r="F65" s="3">
        <v>0</v>
      </c>
      <c r="G65" s="3">
        <v>0.8</v>
      </c>
      <c r="H65" s="3" t="s">
        <v>25</v>
      </c>
      <c r="I65" s="3" t="s">
        <v>42</v>
      </c>
      <c r="J65" s="3">
        <v>13</v>
      </c>
      <c r="K65" s="3" t="s">
        <v>25</v>
      </c>
      <c r="L65" s="3" t="s">
        <v>31</v>
      </c>
      <c r="M65" s="3">
        <v>0</v>
      </c>
      <c r="N65" s="3">
        <v>2</v>
      </c>
      <c r="O65" s="3">
        <v>99</v>
      </c>
      <c r="P65" s="3">
        <v>47</v>
      </c>
      <c r="Q65" s="3">
        <v>1013.1</v>
      </c>
      <c r="R65" s="3">
        <v>1008.7</v>
      </c>
      <c r="S65" s="3" t="s">
        <v>25</v>
      </c>
      <c r="T65" s="3" t="s">
        <v>25</v>
      </c>
      <c r="U65" s="3">
        <v>8.6999999999999993</v>
      </c>
      <c r="V65" s="3">
        <v>18</v>
      </c>
      <c r="W65" s="3" t="s">
        <v>28</v>
      </c>
      <c r="X65" s="3">
        <v>0</v>
      </c>
      <c r="Y65" s="3" t="s">
        <v>28</v>
      </c>
      <c r="Z65">
        <f t="shared" si="0"/>
        <v>1</v>
      </c>
      <c r="AA65">
        <f t="shared" si="1"/>
        <v>1</v>
      </c>
      <c r="AB65" t="str">
        <f>VLOOKUP(AA65,Problem3!$B$4:$C$15,2,FALSE)</f>
        <v>January</v>
      </c>
      <c r="AC65">
        <f t="shared" si="2"/>
        <v>2</v>
      </c>
      <c r="AD65" t="str">
        <f>VLOOKUP($AC65,Problem3!$M$7:$N$13,2,FALSE)</f>
        <v>Sunday</v>
      </c>
    </row>
    <row r="66" spans="1:30" x14ac:dyDescent="0.25">
      <c r="A66" s="3">
        <v>65</v>
      </c>
      <c r="B66" s="4">
        <v>40552</v>
      </c>
      <c r="C66" s="3" t="s">
        <v>48</v>
      </c>
      <c r="D66" s="3">
        <v>5.7</v>
      </c>
      <c r="E66" s="3">
        <v>15.5</v>
      </c>
      <c r="F66" s="3">
        <v>0</v>
      </c>
      <c r="G66" s="3" t="s">
        <v>25</v>
      </c>
      <c r="H66" s="3" t="s">
        <v>25</v>
      </c>
      <c r="I66" s="3" t="s">
        <v>41</v>
      </c>
      <c r="J66" s="3">
        <v>11</v>
      </c>
      <c r="K66" s="3" t="s">
        <v>25</v>
      </c>
      <c r="L66" s="3" t="s">
        <v>30</v>
      </c>
      <c r="M66" s="3">
        <v>0</v>
      </c>
      <c r="N66" s="3">
        <v>6</v>
      </c>
      <c r="O66" s="3">
        <v>99</v>
      </c>
      <c r="P66" s="3">
        <v>63</v>
      </c>
      <c r="Q66" s="3">
        <v>1008.5</v>
      </c>
      <c r="R66" s="3">
        <v>1005.3</v>
      </c>
      <c r="S66" s="3" t="s">
        <v>25</v>
      </c>
      <c r="T66" s="3" t="s">
        <v>25</v>
      </c>
      <c r="U66" s="3">
        <v>8.8000000000000007</v>
      </c>
      <c r="V66" s="3">
        <v>15</v>
      </c>
      <c r="W66" s="3" t="s">
        <v>28</v>
      </c>
      <c r="X66" s="3">
        <v>0</v>
      </c>
      <c r="Y66" s="3" t="s">
        <v>28</v>
      </c>
      <c r="Z66">
        <f t="shared" si="0"/>
        <v>1</v>
      </c>
      <c r="AA66">
        <f t="shared" si="1"/>
        <v>1</v>
      </c>
      <c r="AB66" t="str">
        <f>VLOOKUP(AA66,Problem3!$B$4:$C$15,2,FALSE)</f>
        <v>January</v>
      </c>
      <c r="AC66">
        <f t="shared" si="2"/>
        <v>1</v>
      </c>
      <c r="AD66" t="str">
        <f>VLOOKUP($AC66,Problem3!$M$7:$N$13,2,FALSE)</f>
        <v>Saturday</v>
      </c>
    </row>
    <row r="67" spans="1:30" x14ac:dyDescent="0.25">
      <c r="A67" s="3">
        <v>66</v>
      </c>
      <c r="B67" s="4">
        <v>40551</v>
      </c>
      <c r="C67" s="3" t="s">
        <v>62</v>
      </c>
      <c r="D67" s="3">
        <v>1.9</v>
      </c>
      <c r="E67" s="3">
        <v>15.3</v>
      </c>
      <c r="F67" s="3">
        <v>0.8</v>
      </c>
      <c r="G67" s="3">
        <v>0.2</v>
      </c>
      <c r="H67" s="3">
        <v>8.4</v>
      </c>
      <c r="I67" s="3" t="s">
        <v>41</v>
      </c>
      <c r="J67" s="3">
        <v>11</v>
      </c>
      <c r="K67" s="3" t="s">
        <v>25</v>
      </c>
      <c r="L67" s="3" t="s">
        <v>25</v>
      </c>
      <c r="M67" s="3">
        <v>0</v>
      </c>
      <c r="N67" s="3">
        <v>0</v>
      </c>
      <c r="O67" s="3">
        <v>99</v>
      </c>
      <c r="P67" s="3">
        <v>74</v>
      </c>
      <c r="Q67" s="3">
        <v>1008.5</v>
      </c>
      <c r="R67" s="3">
        <v>1006.3</v>
      </c>
      <c r="S67" s="3" t="s">
        <v>25</v>
      </c>
      <c r="T67" s="3" t="s">
        <v>25</v>
      </c>
      <c r="U67" s="3">
        <v>2.9</v>
      </c>
      <c r="V67" s="3">
        <v>14.2</v>
      </c>
      <c r="W67" s="3" t="s">
        <v>28</v>
      </c>
      <c r="X67" s="3">
        <v>0</v>
      </c>
      <c r="Y67" s="3" t="s">
        <v>28</v>
      </c>
      <c r="Z67">
        <f t="shared" ref="Z67:Z130" si="3">IF(W67="No",1,0)</f>
        <v>1</v>
      </c>
      <c r="AA67">
        <f t="shared" ref="AA67:AA130" si="4">MONTH($B67)</f>
        <v>1</v>
      </c>
      <c r="AB67" t="str">
        <f>VLOOKUP(AA67,Problem3!$B$4:$C$15,2,FALSE)</f>
        <v>January</v>
      </c>
      <c r="AC67">
        <f t="shared" ref="AC67:AC130" si="5">WEEKDAY($B67)</f>
        <v>7</v>
      </c>
      <c r="AD67" t="str">
        <f>VLOOKUP($AC67,Problem3!$M$7:$N$13,2,FALSE)</f>
        <v>Friday</v>
      </c>
    </row>
    <row r="68" spans="1:30" x14ac:dyDescent="0.25">
      <c r="A68" s="3">
        <v>67</v>
      </c>
      <c r="B68" s="4">
        <v>40550</v>
      </c>
      <c r="C68" s="3" t="s">
        <v>44</v>
      </c>
      <c r="D68" s="3">
        <v>5.8</v>
      </c>
      <c r="E68" s="3">
        <v>15.8</v>
      </c>
      <c r="F68" s="3">
        <v>0.2</v>
      </c>
      <c r="G68" s="3" t="s">
        <v>25</v>
      </c>
      <c r="H68" s="3" t="s">
        <v>25</v>
      </c>
      <c r="I68" s="3" t="s">
        <v>30</v>
      </c>
      <c r="J68" s="3">
        <v>13</v>
      </c>
      <c r="K68" s="3" t="s">
        <v>36</v>
      </c>
      <c r="L68" s="3" t="s">
        <v>25</v>
      </c>
      <c r="M68" s="3">
        <v>9</v>
      </c>
      <c r="N68" s="3">
        <v>0</v>
      </c>
      <c r="O68" s="3">
        <v>97</v>
      </c>
      <c r="P68" s="3">
        <v>67</v>
      </c>
      <c r="Q68" s="3">
        <v>1008.3</v>
      </c>
      <c r="R68" s="3">
        <v>1005.5</v>
      </c>
      <c r="S68" s="3" t="s">
        <v>25</v>
      </c>
      <c r="T68" s="3" t="s">
        <v>25</v>
      </c>
      <c r="U68" s="3">
        <v>9.6999999999999993</v>
      </c>
      <c r="V68" s="3">
        <v>15.6</v>
      </c>
      <c r="W68" s="3" t="s">
        <v>28</v>
      </c>
      <c r="X68" s="3">
        <v>0</v>
      </c>
      <c r="Y68" s="3" t="s">
        <v>28</v>
      </c>
      <c r="Z68">
        <f t="shared" si="3"/>
        <v>1</v>
      </c>
      <c r="AA68">
        <f t="shared" si="4"/>
        <v>1</v>
      </c>
      <c r="AB68" t="str">
        <f>VLOOKUP(AA68,Problem3!$B$4:$C$15,2,FALSE)</f>
        <v>January</v>
      </c>
      <c r="AC68">
        <f t="shared" si="5"/>
        <v>6</v>
      </c>
      <c r="AD68" t="str">
        <f>VLOOKUP($AC68,Problem3!$M$7:$N$13,2,FALSE)</f>
        <v>Thursday</v>
      </c>
    </row>
    <row r="69" spans="1:30" x14ac:dyDescent="0.25">
      <c r="A69" s="3">
        <v>68</v>
      </c>
      <c r="B69" s="4">
        <v>40549</v>
      </c>
      <c r="C69" s="3" t="s">
        <v>52</v>
      </c>
      <c r="D69" s="3">
        <v>5.5</v>
      </c>
      <c r="E69" s="3">
        <v>13.7</v>
      </c>
      <c r="F69" s="3">
        <v>0</v>
      </c>
      <c r="G69" s="3" t="s">
        <v>25</v>
      </c>
      <c r="H69" s="3" t="s">
        <v>25</v>
      </c>
      <c r="I69" s="3" t="s">
        <v>31</v>
      </c>
      <c r="J69" s="3">
        <v>13</v>
      </c>
      <c r="K69" s="3" t="s">
        <v>25</v>
      </c>
      <c r="L69" s="3" t="s">
        <v>30</v>
      </c>
      <c r="M69" s="3">
        <v>0</v>
      </c>
      <c r="N69" s="3">
        <v>6</v>
      </c>
      <c r="O69" s="3">
        <v>88</v>
      </c>
      <c r="P69" s="3">
        <v>55</v>
      </c>
      <c r="Q69" s="3">
        <v>1009</v>
      </c>
      <c r="R69" s="3">
        <v>1005.5</v>
      </c>
      <c r="S69" s="3" t="s">
        <v>25</v>
      </c>
      <c r="T69" s="3" t="s">
        <v>25</v>
      </c>
      <c r="U69" s="3">
        <v>6.7</v>
      </c>
      <c r="V69" s="3">
        <v>12.9</v>
      </c>
      <c r="W69" s="3" t="s">
        <v>28</v>
      </c>
      <c r="X69" s="3">
        <v>1.2</v>
      </c>
      <c r="Y69" s="3" t="s">
        <v>38</v>
      </c>
      <c r="Z69">
        <f t="shared" si="3"/>
        <v>1</v>
      </c>
      <c r="AA69">
        <f t="shared" si="4"/>
        <v>1</v>
      </c>
      <c r="AB69" t="str">
        <f>VLOOKUP(AA69,Problem3!$B$4:$C$15,2,FALSE)</f>
        <v>January</v>
      </c>
      <c r="AC69">
        <f t="shared" si="5"/>
        <v>5</v>
      </c>
      <c r="AD69" t="str">
        <f>VLOOKUP($AC69,Problem3!$M$7:$N$13,2,FALSE)</f>
        <v>Wednesday</v>
      </c>
    </row>
    <row r="70" spans="1:30" x14ac:dyDescent="0.25">
      <c r="A70" s="3">
        <v>69</v>
      </c>
      <c r="B70" s="4">
        <v>40548</v>
      </c>
      <c r="C70" s="3" t="s">
        <v>61</v>
      </c>
      <c r="D70" s="3">
        <v>5.2</v>
      </c>
      <c r="E70" s="3">
        <v>13.1</v>
      </c>
      <c r="F70" s="3">
        <v>0</v>
      </c>
      <c r="G70" s="3">
        <v>1.6</v>
      </c>
      <c r="H70" s="3">
        <v>1.1000000000000001</v>
      </c>
      <c r="I70" s="3" t="s">
        <v>43</v>
      </c>
      <c r="J70" s="3">
        <v>13</v>
      </c>
      <c r="K70" s="3" t="s">
        <v>31</v>
      </c>
      <c r="L70" s="3" t="s">
        <v>30</v>
      </c>
      <c r="M70" s="3">
        <v>4</v>
      </c>
      <c r="N70" s="3">
        <v>6</v>
      </c>
      <c r="O70" s="3">
        <v>99</v>
      </c>
      <c r="P70" s="3">
        <v>71</v>
      </c>
      <c r="Q70" s="3">
        <v>1008.3</v>
      </c>
      <c r="R70" s="3">
        <v>1006.1</v>
      </c>
      <c r="S70" s="3">
        <v>7</v>
      </c>
      <c r="T70" s="3">
        <v>7</v>
      </c>
      <c r="U70" s="3">
        <v>5.9</v>
      </c>
      <c r="V70" s="3">
        <v>13</v>
      </c>
      <c r="W70" s="3" t="s">
        <v>28</v>
      </c>
      <c r="X70" s="3">
        <v>0.2</v>
      </c>
      <c r="Y70" s="3" t="s">
        <v>28</v>
      </c>
      <c r="Z70">
        <f t="shared" si="3"/>
        <v>1</v>
      </c>
      <c r="AA70">
        <f t="shared" si="4"/>
        <v>1</v>
      </c>
      <c r="AB70" t="str">
        <f>VLOOKUP(AA70,Problem3!$B$4:$C$15,2,FALSE)</f>
        <v>January</v>
      </c>
      <c r="AC70">
        <f t="shared" si="5"/>
        <v>4</v>
      </c>
      <c r="AD70" t="str">
        <f>VLOOKUP($AC70,Problem3!$M$7:$N$13,2,FALSE)</f>
        <v>Tuesday</v>
      </c>
    </row>
    <row r="71" spans="1:30" x14ac:dyDescent="0.25">
      <c r="A71" s="3">
        <v>70</v>
      </c>
      <c r="B71" s="4">
        <v>40547</v>
      </c>
      <c r="C71" s="3" t="s">
        <v>72</v>
      </c>
      <c r="D71" s="3">
        <v>6.1</v>
      </c>
      <c r="E71" s="3">
        <v>12.9</v>
      </c>
      <c r="F71" s="3">
        <v>3.2</v>
      </c>
      <c r="G71" s="3" t="s">
        <v>25</v>
      </c>
      <c r="H71" s="3" t="s">
        <v>25</v>
      </c>
      <c r="I71" s="3" t="s">
        <v>32</v>
      </c>
      <c r="J71" s="3">
        <v>13</v>
      </c>
      <c r="K71" s="3" t="s">
        <v>31</v>
      </c>
      <c r="L71" s="3" t="s">
        <v>27</v>
      </c>
      <c r="M71" s="3">
        <v>4</v>
      </c>
      <c r="N71" s="3">
        <v>4</v>
      </c>
      <c r="O71" s="3">
        <v>98</v>
      </c>
      <c r="P71" s="3">
        <v>92</v>
      </c>
      <c r="Q71" s="3">
        <v>1009</v>
      </c>
      <c r="R71" s="3">
        <v>1006.6</v>
      </c>
      <c r="S71" s="3" t="s">
        <v>25</v>
      </c>
      <c r="T71" s="3" t="s">
        <v>25</v>
      </c>
      <c r="U71" s="3">
        <v>7.4</v>
      </c>
      <c r="V71" s="3">
        <v>12.4</v>
      </c>
      <c r="W71" s="3" t="s">
        <v>38</v>
      </c>
      <c r="X71" s="3">
        <v>1.8</v>
      </c>
      <c r="Y71" s="3" t="s">
        <v>38</v>
      </c>
      <c r="Z71">
        <f t="shared" si="3"/>
        <v>0</v>
      </c>
      <c r="AA71">
        <f t="shared" si="4"/>
        <v>1</v>
      </c>
      <c r="AB71" t="str">
        <f>VLOOKUP(AA71,Problem3!$B$4:$C$15,2,FALSE)</f>
        <v>January</v>
      </c>
      <c r="AC71">
        <f t="shared" si="5"/>
        <v>3</v>
      </c>
      <c r="AD71" t="str">
        <f>VLOOKUP($AC71,Problem3!$M$7:$N$13,2,FALSE)</f>
        <v>Monday</v>
      </c>
    </row>
    <row r="72" spans="1:30" x14ac:dyDescent="0.25">
      <c r="A72" s="3">
        <v>71</v>
      </c>
      <c r="B72" s="4">
        <v>40546</v>
      </c>
      <c r="C72" s="3" t="s">
        <v>47</v>
      </c>
      <c r="D72" s="3">
        <v>1.5</v>
      </c>
      <c r="E72" s="3">
        <v>13.1</v>
      </c>
      <c r="F72" s="3">
        <v>0.2</v>
      </c>
      <c r="G72" s="3" t="s">
        <v>25</v>
      </c>
      <c r="H72" s="3" t="s">
        <v>25</v>
      </c>
      <c r="I72" s="3" t="s">
        <v>43</v>
      </c>
      <c r="J72" s="3">
        <v>11</v>
      </c>
      <c r="K72" s="3" t="s">
        <v>25</v>
      </c>
      <c r="L72" s="3" t="s">
        <v>27</v>
      </c>
      <c r="M72" s="3">
        <v>0</v>
      </c>
      <c r="N72" s="3">
        <v>4</v>
      </c>
      <c r="O72" s="3">
        <v>97</v>
      </c>
      <c r="P72" s="3">
        <v>62</v>
      </c>
      <c r="Q72" s="3" t="s">
        <v>25</v>
      </c>
      <c r="R72" s="3" t="s">
        <v>25</v>
      </c>
      <c r="S72" s="3" t="s">
        <v>25</v>
      </c>
      <c r="T72" s="3" t="s">
        <v>25</v>
      </c>
      <c r="U72" s="3">
        <v>5.4</v>
      </c>
      <c r="V72" s="3">
        <v>12.4</v>
      </c>
      <c r="W72" s="3" t="s">
        <v>28</v>
      </c>
      <c r="X72" s="3">
        <v>0</v>
      </c>
      <c r="Y72" s="3" t="s">
        <v>28</v>
      </c>
      <c r="Z72">
        <f t="shared" si="3"/>
        <v>1</v>
      </c>
      <c r="AA72">
        <f t="shared" si="4"/>
        <v>1</v>
      </c>
      <c r="AB72" t="str">
        <f>VLOOKUP(AA72,Problem3!$B$4:$C$15,2,FALSE)</f>
        <v>January</v>
      </c>
      <c r="AC72">
        <f t="shared" si="5"/>
        <v>2</v>
      </c>
      <c r="AD72" t="str">
        <f>VLOOKUP($AC72,Problem3!$M$7:$N$13,2,FALSE)</f>
        <v>Sunday</v>
      </c>
    </row>
    <row r="73" spans="1:30" x14ac:dyDescent="0.25">
      <c r="A73" s="3">
        <v>72</v>
      </c>
      <c r="B73" s="4">
        <v>40545</v>
      </c>
      <c r="C73" s="3" t="s">
        <v>24</v>
      </c>
      <c r="D73" s="3">
        <v>-0.4</v>
      </c>
      <c r="E73" s="3">
        <v>15</v>
      </c>
      <c r="F73" s="3">
        <v>0.2</v>
      </c>
      <c r="G73" s="3" t="s">
        <v>25</v>
      </c>
      <c r="H73" s="3" t="s">
        <v>25</v>
      </c>
      <c r="I73" s="3" t="s">
        <v>41</v>
      </c>
      <c r="J73" s="3">
        <v>13</v>
      </c>
      <c r="K73" s="3" t="s">
        <v>25</v>
      </c>
      <c r="L73" s="3" t="s">
        <v>32</v>
      </c>
      <c r="M73" s="3">
        <v>0</v>
      </c>
      <c r="N73" s="3">
        <v>7</v>
      </c>
      <c r="O73" s="3">
        <v>84</v>
      </c>
      <c r="P73" s="3">
        <v>54</v>
      </c>
      <c r="Q73" s="3">
        <v>1032</v>
      </c>
      <c r="R73" s="3">
        <v>1028.5999999999999</v>
      </c>
      <c r="S73" s="3" t="s">
        <v>25</v>
      </c>
      <c r="T73" s="3" t="s">
        <v>25</v>
      </c>
      <c r="U73" s="3">
        <v>3.8</v>
      </c>
      <c r="V73" s="3">
        <v>14.3</v>
      </c>
      <c r="W73" s="3" t="s">
        <v>28</v>
      </c>
      <c r="X73" s="3">
        <v>0</v>
      </c>
      <c r="Y73" s="3" t="s">
        <v>28</v>
      </c>
      <c r="Z73">
        <f t="shared" si="3"/>
        <v>1</v>
      </c>
      <c r="AA73">
        <f t="shared" si="4"/>
        <v>1</v>
      </c>
      <c r="AB73" t="str">
        <f>VLOOKUP(AA73,Problem3!$B$4:$C$15,2,FALSE)</f>
        <v>January</v>
      </c>
      <c r="AC73">
        <f t="shared" si="5"/>
        <v>1</v>
      </c>
      <c r="AD73" t="str">
        <f>VLOOKUP($AC73,Problem3!$M$7:$N$13,2,FALSE)</f>
        <v>Saturday</v>
      </c>
    </row>
    <row r="74" spans="1:30" x14ac:dyDescent="0.25">
      <c r="A74" s="3">
        <v>73</v>
      </c>
      <c r="B74" s="4">
        <v>40544</v>
      </c>
      <c r="C74" s="3" t="s">
        <v>24</v>
      </c>
      <c r="D74" s="3">
        <v>0.1</v>
      </c>
      <c r="E74" s="3">
        <v>13.5</v>
      </c>
      <c r="F74" s="3">
        <v>0</v>
      </c>
      <c r="G74" s="3" t="s">
        <v>25</v>
      </c>
      <c r="H74" s="3" t="s">
        <v>25</v>
      </c>
      <c r="I74" s="3" t="s">
        <v>33</v>
      </c>
      <c r="J74" s="3">
        <v>13</v>
      </c>
      <c r="K74" s="3" t="s">
        <v>25</v>
      </c>
      <c r="L74" s="3" t="s">
        <v>37</v>
      </c>
      <c r="M74" s="3">
        <v>0</v>
      </c>
      <c r="N74" s="3">
        <v>9</v>
      </c>
      <c r="O74" s="3">
        <v>93</v>
      </c>
      <c r="P74" s="3">
        <v>62</v>
      </c>
      <c r="Q74" s="3">
        <v>1028.7</v>
      </c>
      <c r="R74" s="3">
        <v>1023.8</v>
      </c>
      <c r="S74" s="3" t="s">
        <v>25</v>
      </c>
      <c r="T74" s="3" t="s">
        <v>25</v>
      </c>
      <c r="U74" s="3">
        <v>4.8</v>
      </c>
      <c r="V74" s="3">
        <v>13.4</v>
      </c>
      <c r="W74" s="3" t="s">
        <v>28</v>
      </c>
      <c r="X74" s="3">
        <v>0.6</v>
      </c>
      <c r="Y74" s="3" t="s">
        <v>28</v>
      </c>
      <c r="Z74">
        <f t="shared" si="3"/>
        <v>1</v>
      </c>
      <c r="AA74">
        <f t="shared" si="4"/>
        <v>1</v>
      </c>
      <c r="AB74" t="str">
        <f>VLOOKUP(AA74,Problem3!$B$4:$C$15,2,FALSE)</f>
        <v>January</v>
      </c>
      <c r="AC74">
        <f t="shared" si="5"/>
        <v>7</v>
      </c>
      <c r="AD74" t="str">
        <f>VLOOKUP($AC74,Problem3!$M$7:$N$13,2,FALSE)</f>
        <v>Friday</v>
      </c>
    </row>
    <row r="75" spans="1:30" x14ac:dyDescent="0.25">
      <c r="A75" s="3">
        <v>74</v>
      </c>
      <c r="B75" s="4">
        <v>40543</v>
      </c>
      <c r="C75" s="3" t="s">
        <v>72</v>
      </c>
      <c r="D75" s="3">
        <v>1.3</v>
      </c>
      <c r="E75" s="3">
        <v>13.4</v>
      </c>
      <c r="F75" s="3">
        <v>0.1</v>
      </c>
      <c r="G75" s="3" t="s">
        <v>25</v>
      </c>
      <c r="H75" s="3" t="s">
        <v>25</v>
      </c>
      <c r="I75" s="3" t="s">
        <v>33</v>
      </c>
      <c r="J75" s="3">
        <v>11</v>
      </c>
      <c r="K75" s="3" t="s">
        <v>34</v>
      </c>
      <c r="L75" s="3" t="s">
        <v>35</v>
      </c>
      <c r="M75" s="3">
        <v>4</v>
      </c>
      <c r="N75" s="3">
        <v>2</v>
      </c>
      <c r="O75" s="3">
        <v>99</v>
      </c>
      <c r="P75" s="3">
        <v>62</v>
      </c>
      <c r="Q75" s="3">
        <v>1001.4</v>
      </c>
      <c r="R75" s="3">
        <v>1001.8</v>
      </c>
      <c r="S75" s="3" t="s">
        <v>25</v>
      </c>
      <c r="T75" s="3" t="s">
        <v>25</v>
      </c>
      <c r="U75" s="3">
        <v>3.9</v>
      </c>
      <c r="V75" s="3">
        <v>12.5</v>
      </c>
      <c r="W75" s="3" t="s">
        <v>28</v>
      </c>
      <c r="X75" s="3">
        <v>0</v>
      </c>
      <c r="Y75" s="3" t="s">
        <v>28</v>
      </c>
      <c r="Z75">
        <f t="shared" si="3"/>
        <v>1</v>
      </c>
      <c r="AA75">
        <f t="shared" si="4"/>
        <v>12</v>
      </c>
      <c r="AB75" t="str">
        <f>VLOOKUP(AA75,Problem3!$B$4:$C$15,2,FALSE)</f>
        <v>December</v>
      </c>
      <c r="AC75">
        <f t="shared" si="5"/>
        <v>6</v>
      </c>
      <c r="AD75" t="str">
        <f>VLOOKUP($AC75,Problem3!$M$7:$N$13,2,FALSE)</f>
        <v>Thursday</v>
      </c>
    </row>
    <row r="76" spans="1:30" x14ac:dyDescent="0.25">
      <c r="A76" s="3">
        <v>75</v>
      </c>
      <c r="B76" s="4">
        <v>40542</v>
      </c>
      <c r="C76" s="3" t="s">
        <v>51</v>
      </c>
      <c r="D76" s="3">
        <v>-1.6</v>
      </c>
      <c r="E76" s="3">
        <v>11.1</v>
      </c>
      <c r="F76" s="3">
        <v>0</v>
      </c>
      <c r="G76" s="3">
        <v>1.2</v>
      </c>
      <c r="H76" s="3">
        <v>5.7</v>
      </c>
      <c r="I76" s="3" t="s">
        <v>32</v>
      </c>
      <c r="J76" s="3">
        <v>13</v>
      </c>
      <c r="K76" s="3" t="s">
        <v>41</v>
      </c>
      <c r="L76" s="3" t="s">
        <v>36</v>
      </c>
      <c r="M76" s="3">
        <v>6</v>
      </c>
      <c r="N76" s="3">
        <v>6</v>
      </c>
      <c r="O76" s="3">
        <v>94</v>
      </c>
      <c r="P76" s="3">
        <v>52</v>
      </c>
      <c r="Q76" s="3">
        <v>1011.3</v>
      </c>
      <c r="R76" s="3">
        <v>1009.3</v>
      </c>
      <c r="S76" s="3">
        <v>8</v>
      </c>
      <c r="T76" s="3">
        <v>2</v>
      </c>
      <c r="U76" s="3">
        <v>1.6</v>
      </c>
      <c r="V76" s="3">
        <v>10.5</v>
      </c>
      <c r="W76" s="3" t="s">
        <v>28</v>
      </c>
      <c r="X76" s="3">
        <v>0</v>
      </c>
      <c r="Y76" s="3" t="s">
        <v>28</v>
      </c>
      <c r="Z76">
        <f t="shared" si="3"/>
        <v>1</v>
      </c>
      <c r="AA76">
        <f t="shared" si="4"/>
        <v>12</v>
      </c>
      <c r="AB76" t="str">
        <f>VLOOKUP(AA76,Problem3!$B$4:$C$15,2,FALSE)</f>
        <v>December</v>
      </c>
      <c r="AC76">
        <f t="shared" si="5"/>
        <v>5</v>
      </c>
      <c r="AD76" t="str">
        <f>VLOOKUP($AC76,Problem3!$M$7:$N$13,2,FALSE)</f>
        <v>Wednesday</v>
      </c>
    </row>
    <row r="77" spans="1:30" x14ac:dyDescent="0.25">
      <c r="A77" s="3">
        <v>76</v>
      </c>
      <c r="B77" s="4">
        <v>40541</v>
      </c>
      <c r="C77" s="3" t="s">
        <v>72</v>
      </c>
      <c r="D77" s="3">
        <v>-2.2999999999999998</v>
      </c>
      <c r="E77" s="3">
        <v>11.3</v>
      </c>
      <c r="F77" s="3">
        <v>0</v>
      </c>
      <c r="G77" s="3" t="s">
        <v>25</v>
      </c>
      <c r="H77" s="3" t="s">
        <v>25</v>
      </c>
      <c r="I77" s="3" t="s">
        <v>41</v>
      </c>
      <c r="J77" s="3">
        <v>13</v>
      </c>
      <c r="K77" s="3" t="s">
        <v>33</v>
      </c>
      <c r="L77" s="3" t="s">
        <v>42</v>
      </c>
      <c r="M77" s="3">
        <v>6</v>
      </c>
      <c r="N77" s="3">
        <v>6</v>
      </c>
      <c r="O77" s="3">
        <v>97</v>
      </c>
      <c r="P77" s="3">
        <v>55</v>
      </c>
      <c r="Q77" s="3">
        <v>1021.8</v>
      </c>
      <c r="R77" s="3">
        <v>1019.8</v>
      </c>
      <c r="S77" s="3" t="s">
        <v>25</v>
      </c>
      <c r="T77" s="3" t="s">
        <v>25</v>
      </c>
      <c r="U77" s="3">
        <v>0.4</v>
      </c>
      <c r="V77" s="3">
        <v>10.6</v>
      </c>
      <c r="W77" s="3" t="s">
        <v>28</v>
      </c>
      <c r="X77" s="3">
        <v>0</v>
      </c>
      <c r="Y77" s="3" t="s">
        <v>28</v>
      </c>
      <c r="Z77">
        <f t="shared" si="3"/>
        <v>1</v>
      </c>
      <c r="AA77">
        <f t="shared" si="4"/>
        <v>12</v>
      </c>
      <c r="AB77" t="str">
        <f>VLOOKUP(AA77,Problem3!$B$4:$C$15,2,FALSE)</f>
        <v>December</v>
      </c>
      <c r="AC77">
        <f t="shared" si="5"/>
        <v>4</v>
      </c>
      <c r="AD77" t="str">
        <f>VLOOKUP($AC77,Problem3!$M$7:$N$13,2,FALSE)</f>
        <v>Tuesday</v>
      </c>
    </row>
    <row r="78" spans="1:30" x14ac:dyDescent="0.25">
      <c r="A78" s="3">
        <v>77</v>
      </c>
      <c r="B78" s="4">
        <v>40540</v>
      </c>
      <c r="C78" s="3" t="s">
        <v>44</v>
      </c>
      <c r="D78" s="3">
        <v>-1.3</v>
      </c>
      <c r="E78" s="3">
        <v>17.899999999999999</v>
      </c>
      <c r="F78" s="3">
        <v>0.2</v>
      </c>
      <c r="G78" s="3" t="s">
        <v>25</v>
      </c>
      <c r="H78" s="3" t="s">
        <v>25</v>
      </c>
      <c r="I78" s="3" t="s">
        <v>34</v>
      </c>
      <c r="J78" s="3">
        <v>15</v>
      </c>
      <c r="K78" s="3" t="s">
        <v>36</v>
      </c>
      <c r="L78" s="3" t="s">
        <v>31</v>
      </c>
      <c r="M78" s="3">
        <v>6</v>
      </c>
      <c r="N78" s="3">
        <v>7</v>
      </c>
      <c r="O78" s="3">
        <v>99</v>
      </c>
      <c r="P78" s="3">
        <v>39</v>
      </c>
      <c r="Q78" s="3">
        <v>1026.4000000000001</v>
      </c>
      <c r="R78" s="3">
        <v>1021.8</v>
      </c>
      <c r="S78" s="3" t="s">
        <v>25</v>
      </c>
      <c r="T78" s="3" t="s">
        <v>25</v>
      </c>
      <c r="U78" s="3">
        <v>5.5</v>
      </c>
      <c r="V78" s="3">
        <v>16.7</v>
      </c>
      <c r="W78" s="3" t="s">
        <v>28</v>
      </c>
      <c r="X78" s="3">
        <v>0</v>
      </c>
      <c r="Y78" s="3" t="s">
        <v>28</v>
      </c>
      <c r="Z78">
        <f t="shared" si="3"/>
        <v>1</v>
      </c>
      <c r="AA78">
        <f t="shared" si="4"/>
        <v>12</v>
      </c>
      <c r="AB78" t="str">
        <f>VLOOKUP(AA78,Problem3!$B$4:$C$15,2,FALSE)</f>
        <v>December</v>
      </c>
      <c r="AC78">
        <f t="shared" si="5"/>
        <v>3</v>
      </c>
      <c r="AD78" t="str">
        <f>VLOOKUP($AC78,Problem3!$M$7:$N$13,2,FALSE)</f>
        <v>Monday</v>
      </c>
    </row>
    <row r="79" spans="1:30" x14ac:dyDescent="0.25">
      <c r="A79" s="3">
        <v>78</v>
      </c>
      <c r="B79" s="4">
        <v>40539</v>
      </c>
      <c r="C79" s="3" t="s">
        <v>24</v>
      </c>
      <c r="D79" s="3">
        <v>2.1</v>
      </c>
      <c r="E79" s="3">
        <v>9.8000000000000007</v>
      </c>
      <c r="F79" s="3">
        <v>0</v>
      </c>
      <c r="G79" s="3" t="s">
        <v>25</v>
      </c>
      <c r="H79" s="3" t="s">
        <v>25</v>
      </c>
      <c r="I79" s="3" t="s">
        <v>37</v>
      </c>
      <c r="J79" s="3">
        <v>13</v>
      </c>
      <c r="K79" s="3" t="s">
        <v>25</v>
      </c>
      <c r="L79" s="3" t="s">
        <v>33</v>
      </c>
      <c r="M79" s="3">
        <v>0</v>
      </c>
      <c r="N79" s="3">
        <v>2</v>
      </c>
      <c r="O79" s="3">
        <v>85</v>
      </c>
      <c r="P79" s="3">
        <v>74</v>
      </c>
      <c r="Q79" s="3">
        <v>1018</v>
      </c>
      <c r="R79" s="3">
        <v>1013.7</v>
      </c>
      <c r="S79" s="3">
        <v>5</v>
      </c>
      <c r="T79" s="3" t="s">
        <v>25</v>
      </c>
      <c r="U79" s="3">
        <v>4.4000000000000004</v>
      </c>
      <c r="V79" s="3">
        <v>9.6</v>
      </c>
      <c r="W79" s="3" t="s">
        <v>28</v>
      </c>
      <c r="X79" s="3">
        <v>0</v>
      </c>
      <c r="Y79" s="3" t="s">
        <v>28</v>
      </c>
      <c r="Z79">
        <f t="shared" si="3"/>
        <v>1</v>
      </c>
      <c r="AA79">
        <f t="shared" si="4"/>
        <v>12</v>
      </c>
      <c r="AB79" t="str">
        <f>VLOOKUP(AA79,Problem3!$B$4:$C$15,2,FALSE)</f>
        <v>December</v>
      </c>
      <c r="AC79">
        <f t="shared" si="5"/>
        <v>2</v>
      </c>
      <c r="AD79" t="str">
        <f>VLOOKUP($AC79,Problem3!$M$7:$N$13,2,FALSE)</f>
        <v>Sunday</v>
      </c>
    </row>
    <row r="80" spans="1:30" x14ac:dyDescent="0.25">
      <c r="A80" s="3">
        <v>79</v>
      </c>
      <c r="B80" s="4">
        <v>40538</v>
      </c>
      <c r="C80" s="3" t="s">
        <v>44</v>
      </c>
      <c r="D80" s="3">
        <v>2.8</v>
      </c>
      <c r="E80" s="3">
        <v>12.3</v>
      </c>
      <c r="F80" s="3">
        <v>0</v>
      </c>
      <c r="G80" s="3" t="s">
        <v>25</v>
      </c>
      <c r="H80" s="3" t="s">
        <v>25</v>
      </c>
      <c r="I80" s="3" t="s">
        <v>40</v>
      </c>
      <c r="J80" s="3">
        <v>15</v>
      </c>
      <c r="K80" s="3" t="s">
        <v>40</v>
      </c>
      <c r="L80" s="3" t="s">
        <v>29</v>
      </c>
      <c r="M80" s="3">
        <v>11</v>
      </c>
      <c r="N80" s="3">
        <v>2</v>
      </c>
      <c r="O80" s="3">
        <v>100</v>
      </c>
      <c r="P80" s="3">
        <v>87</v>
      </c>
      <c r="Q80" s="3">
        <v>1019.2</v>
      </c>
      <c r="R80" s="3">
        <v>1014.3</v>
      </c>
      <c r="S80" s="3" t="s">
        <v>25</v>
      </c>
      <c r="T80" s="3" t="s">
        <v>25</v>
      </c>
      <c r="U80" s="3">
        <v>6.7</v>
      </c>
      <c r="V80" s="3">
        <v>11.2</v>
      </c>
      <c r="W80" s="3" t="s">
        <v>28</v>
      </c>
      <c r="X80" s="3">
        <v>5.2</v>
      </c>
      <c r="Y80" s="3" t="s">
        <v>38</v>
      </c>
      <c r="Z80">
        <f t="shared" si="3"/>
        <v>1</v>
      </c>
      <c r="AA80">
        <f t="shared" si="4"/>
        <v>12</v>
      </c>
      <c r="AB80" t="str">
        <f>VLOOKUP(AA80,Problem3!$B$4:$C$15,2,FALSE)</f>
        <v>December</v>
      </c>
      <c r="AC80">
        <f t="shared" si="5"/>
        <v>1</v>
      </c>
      <c r="AD80" t="str">
        <f>VLOOKUP($AC80,Problem3!$M$7:$N$13,2,FALSE)</f>
        <v>Saturday</v>
      </c>
    </row>
    <row r="81" spans="1:30" x14ac:dyDescent="0.25">
      <c r="A81" s="3">
        <v>80</v>
      </c>
      <c r="B81" s="4">
        <v>40537</v>
      </c>
      <c r="C81" s="3" t="s">
        <v>49</v>
      </c>
      <c r="D81" s="3">
        <v>-2.6</v>
      </c>
      <c r="E81" s="3">
        <v>13.6</v>
      </c>
      <c r="F81" s="3">
        <v>1.6</v>
      </c>
      <c r="G81" s="3">
        <v>1</v>
      </c>
      <c r="H81" s="3">
        <v>9.4</v>
      </c>
      <c r="I81" s="3" t="s">
        <v>41</v>
      </c>
      <c r="J81" s="3">
        <v>13</v>
      </c>
      <c r="K81" s="3" t="s">
        <v>25</v>
      </c>
      <c r="L81" s="3" t="s">
        <v>27</v>
      </c>
      <c r="M81" s="3">
        <v>0</v>
      </c>
      <c r="N81" s="3">
        <v>7</v>
      </c>
      <c r="O81" s="3">
        <v>82</v>
      </c>
      <c r="P81" s="3">
        <v>45</v>
      </c>
      <c r="Q81" s="3">
        <v>1026.3</v>
      </c>
      <c r="R81" s="3">
        <v>1023</v>
      </c>
      <c r="S81" s="3">
        <v>0</v>
      </c>
      <c r="T81" s="3">
        <v>2</v>
      </c>
      <c r="U81" s="3">
        <v>4.2</v>
      </c>
      <c r="V81" s="3">
        <v>12.9</v>
      </c>
      <c r="W81" s="3" t="s">
        <v>38</v>
      </c>
      <c r="X81" s="3">
        <v>0</v>
      </c>
      <c r="Y81" s="3" t="s">
        <v>28</v>
      </c>
      <c r="Z81">
        <f t="shared" si="3"/>
        <v>0</v>
      </c>
      <c r="AA81">
        <f t="shared" si="4"/>
        <v>12</v>
      </c>
      <c r="AB81" t="str">
        <f>VLOOKUP(AA81,Problem3!$B$4:$C$15,2,FALSE)</f>
        <v>December</v>
      </c>
      <c r="AC81">
        <f t="shared" si="5"/>
        <v>7</v>
      </c>
      <c r="AD81" t="str">
        <f>VLOOKUP($AC81,Problem3!$M$7:$N$13,2,FALSE)</f>
        <v>Friday</v>
      </c>
    </row>
    <row r="82" spans="1:30" x14ac:dyDescent="0.25">
      <c r="A82" s="3">
        <v>81</v>
      </c>
      <c r="B82" s="4">
        <v>40536</v>
      </c>
      <c r="C82" s="3" t="s">
        <v>24</v>
      </c>
      <c r="D82" s="3">
        <v>-1</v>
      </c>
      <c r="E82" s="3">
        <v>12.2</v>
      </c>
      <c r="F82" s="3">
        <v>0</v>
      </c>
      <c r="G82" s="3" t="s">
        <v>25</v>
      </c>
      <c r="H82" s="3" t="s">
        <v>25</v>
      </c>
      <c r="I82" s="3" t="s">
        <v>41</v>
      </c>
      <c r="J82" s="3">
        <v>15</v>
      </c>
      <c r="K82" s="3" t="s">
        <v>39</v>
      </c>
      <c r="L82" s="3" t="s">
        <v>33</v>
      </c>
      <c r="M82" s="3">
        <v>2</v>
      </c>
      <c r="N82" s="3">
        <v>7</v>
      </c>
      <c r="O82" s="3">
        <v>91</v>
      </c>
      <c r="P82" s="3">
        <v>48</v>
      </c>
      <c r="Q82" s="3">
        <v>1021.6</v>
      </c>
      <c r="R82" s="3">
        <v>1018.5</v>
      </c>
      <c r="S82" s="3" t="s">
        <v>25</v>
      </c>
      <c r="T82" s="3" t="s">
        <v>25</v>
      </c>
      <c r="U82" s="3">
        <v>2</v>
      </c>
      <c r="V82" s="3">
        <v>12.1</v>
      </c>
      <c r="W82" s="3" t="s">
        <v>28</v>
      </c>
      <c r="X82" s="3">
        <v>0.2</v>
      </c>
      <c r="Y82" s="3" t="s">
        <v>28</v>
      </c>
      <c r="Z82">
        <f t="shared" si="3"/>
        <v>1</v>
      </c>
      <c r="AA82">
        <f t="shared" si="4"/>
        <v>12</v>
      </c>
      <c r="AB82" t="str">
        <f>VLOOKUP(AA82,Problem3!$B$4:$C$15,2,FALSE)</f>
        <v>December</v>
      </c>
      <c r="AC82">
        <f t="shared" si="5"/>
        <v>6</v>
      </c>
      <c r="AD82" t="str">
        <f>VLOOKUP($AC82,Problem3!$M$7:$N$13,2,FALSE)</f>
        <v>Thursday</v>
      </c>
    </row>
    <row r="83" spans="1:30" x14ac:dyDescent="0.25">
      <c r="A83" s="3">
        <v>82</v>
      </c>
      <c r="B83" s="4">
        <v>40535</v>
      </c>
      <c r="C83" s="3" t="s">
        <v>47</v>
      </c>
      <c r="D83" s="3">
        <v>2.6</v>
      </c>
      <c r="E83" s="3">
        <v>17.8</v>
      </c>
      <c r="F83" s="3">
        <v>0.2</v>
      </c>
      <c r="G83" s="3" t="s">
        <v>25</v>
      </c>
      <c r="H83" s="3" t="s">
        <v>25</v>
      </c>
      <c r="I83" s="3" t="s">
        <v>26</v>
      </c>
      <c r="J83" s="3">
        <v>11</v>
      </c>
      <c r="K83" s="3" t="s">
        <v>40</v>
      </c>
      <c r="L83" s="3" t="s">
        <v>36</v>
      </c>
      <c r="M83" s="3">
        <v>4</v>
      </c>
      <c r="N83" s="3">
        <v>6</v>
      </c>
      <c r="O83" s="3">
        <v>97</v>
      </c>
      <c r="P83" s="3">
        <v>50</v>
      </c>
      <c r="Q83" s="3" t="s">
        <v>25</v>
      </c>
      <c r="R83" s="3" t="s">
        <v>25</v>
      </c>
      <c r="S83" s="3" t="s">
        <v>25</v>
      </c>
      <c r="T83" s="3" t="s">
        <v>25</v>
      </c>
      <c r="U83" s="3">
        <v>6</v>
      </c>
      <c r="V83" s="3">
        <v>16.8</v>
      </c>
      <c r="W83" s="3" t="s">
        <v>28</v>
      </c>
      <c r="X83" s="3">
        <v>0</v>
      </c>
      <c r="Y83" s="3" t="s">
        <v>28</v>
      </c>
      <c r="Z83">
        <f t="shared" si="3"/>
        <v>1</v>
      </c>
      <c r="AA83">
        <f t="shared" si="4"/>
        <v>12</v>
      </c>
      <c r="AB83" t="str">
        <f>VLOOKUP(AA83,Problem3!$B$4:$C$15,2,FALSE)</f>
        <v>December</v>
      </c>
      <c r="AC83">
        <f t="shared" si="5"/>
        <v>5</v>
      </c>
      <c r="AD83" t="str">
        <f>VLOOKUP($AC83,Problem3!$M$7:$N$13,2,FALSE)</f>
        <v>Wednesday</v>
      </c>
    </row>
    <row r="84" spans="1:30" x14ac:dyDescent="0.25">
      <c r="A84" s="3">
        <v>83</v>
      </c>
      <c r="B84" s="4">
        <v>40534</v>
      </c>
      <c r="C84" s="3" t="s">
        <v>48</v>
      </c>
      <c r="D84" s="3">
        <v>0.2</v>
      </c>
      <c r="E84" s="3">
        <v>17.600000000000001</v>
      </c>
      <c r="F84" s="3">
        <v>0</v>
      </c>
      <c r="G84" s="3">
        <v>7.6</v>
      </c>
      <c r="H84" s="3" t="s">
        <v>25</v>
      </c>
      <c r="I84" s="3" t="s">
        <v>30</v>
      </c>
      <c r="J84" s="3">
        <v>13</v>
      </c>
      <c r="K84" s="3" t="s">
        <v>25</v>
      </c>
      <c r="L84" s="3" t="s">
        <v>30</v>
      </c>
      <c r="M84" s="3">
        <v>0</v>
      </c>
      <c r="N84" s="3">
        <v>6</v>
      </c>
      <c r="O84" s="3">
        <v>99</v>
      </c>
      <c r="P84" s="3">
        <v>48</v>
      </c>
      <c r="Q84" s="3">
        <v>1020.1</v>
      </c>
      <c r="R84" s="3">
        <v>1016.4</v>
      </c>
      <c r="S84" s="3" t="s">
        <v>25</v>
      </c>
      <c r="T84" s="3" t="s">
        <v>25</v>
      </c>
      <c r="U84" s="3">
        <v>5.0999999999999996</v>
      </c>
      <c r="V84" s="3">
        <v>17.100000000000001</v>
      </c>
      <c r="W84" s="3" t="s">
        <v>28</v>
      </c>
      <c r="X84" s="3">
        <v>0</v>
      </c>
      <c r="Y84" s="3" t="s">
        <v>28</v>
      </c>
      <c r="Z84">
        <f t="shared" si="3"/>
        <v>1</v>
      </c>
      <c r="AA84">
        <f t="shared" si="4"/>
        <v>12</v>
      </c>
      <c r="AB84" t="str">
        <f>VLOOKUP(AA84,Problem3!$B$4:$C$15,2,FALSE)</f>
        <v>December</v>
      </c>
      <c r="AC84">
        <f t="shared" si="5"/>
        <v>4</v>
      </c>
      <c r="AD84" t="str">
        <f>VLOOKUP($AC84,Problem3!$M$7:$N$13,2,FALSE)</f>
        <v>Tuesday</v>
      </c>
    </row>
    <row r="85" spans="1:30" x14ac:dyDescent="0.25">
      <c r="A85" s="3">
        <v>84</v>
      </c>
      <c r="B85" s="4">
        <v>40533</v>
      </c>
      <c r="C85" s="3" t="s">
        <v>24</v>
      </c>
      <c r="D85" s="3">
        <v>0.6</v>
      </c>
      <c r="E85" s="3">
        <v>15.6</v>
      </c>
      <c r="F85" s="3">
        <v>0</v>
      </c>
      <c r="G85" s="3" t="s">
        <v>25</v>
      </c>
      <c r="H85" s="3" t="s">
        <v>25</v>
      </c>
      <c r="I85" s="3" t="s">
        <v>27</v>
      </c>
      <c r="J85" s="3">
        <v>15</v>
      </c>
      <c r="K85" s="3" t="s">
        <v>25</v>
      </c>
      <c r="L85" s="3" t="s">
        <v>39</v>
      </c>
      <c r="M85" s="3">
        <v>0</v>
      </c>
      <c r="N85" s="3">
        <v>6</v>
      </c>
      <c r="O85" s="3">
        <v>85</v>
      </c>
      <c r="P85" s="3">
        <v>58</v>
      </c>
      <c r="Q85" s="3">
        <v>1029.8</v>
      </c>
      <c r="R85" s="3">
        <v>1027.2</v>
      </c>
      <c r="S85" s="3" t="s">
        <v>25</v>
      </c>
      <c r="T85" s="3">
        <v>2</v>
      </c>
      <c r="U85" s="3">
        <v>6</v>
      </c>
      <c r="V85" s="3">
        <v>14.4</v>
      </c>
      <c r="W85" s="3" t="s">
        <v>28</v>
      </c>
      <c r="X85" s="3">
        <v>0</v>
      </c>
      <c r="Y85" s="3" t="s">
        <v>28</v>
      </c>
      <c r="Z85">
        <f t="shared" si="3"/>
        <v>1</v>
      </c>
      <c r="AA85">
        <f t="shared" si="4"/>
        <v>12</v>
      </c>
      <c r="AB85" t="str">
        <f>VLOOKUP(AA85,Problem3!$B$4:$C$15,2,FALSE)</f>
        <v>December</v>
      </c>
      <c r="AC85">
        <f t="shared" si="5"/>
        <v>3</v>
      </c>
      <c r="AD85" t="str">
        <f>VLOOKUP($AC85,Problem3!$M$7:$N$13,2,FALSE)</f>
        <v>Monday</v>
      </c>
    </row>
    <row r="86" spans="1:30" x14ac:dyDescent="0.25">
      <c r="A86" s="3">
        <v>85</v>
      </c>
      <c r="B86" s="4">
        <v>40532</v>
      </c>
      <c r="C86" s="3" t="s">
        <v>52</v>
      </c>
      <c r="D86" s="3">
        <v>16.600000000000001</v>
      </c>
      <c r="E86" s="3">
        <v>19</v>
      </c>
      <c r="F86" s="3">
        <v>36.200000000000003</v>
      </c>
      <c r="G86" s="3" t="s">
        <v>25</v>
      </c>
      <c r="H86" s="3" t="s">
        <v>25</v>
      </c>
      <c r="I86" s="3" t="s">
        <v>39</v>
      </c>
      <c r="J86" s="3">
        <v>13</v>
      </c>
      <c r="K86" s="3" t="s">
        <v>25</v>
      </c>
      <c r="L86" s="3" t="s">
        <v>39</v>
      </c>
      <c r="M86" s="3">
        <v>0</v>
      </c>
      <c r="N86" s="3">
        <v>9</v>
      </c>
      <c r="O86" s="3">
        <v>97</v>
      </c>
      <c r="P86" s="3">
        <v>100</v>
      </c>
      <c r="Q86" s="3">
        <v>1011.5</v>
      </c>
      <c r="R86" s="3">
        <v>1009.3</v>
      </c>
      <c r="S86" s="3" t="s">
        <v>25</v>
      </c>
      <c r="T86" s="3" t="s">
        <v>25</v>
      </c>
      <c r="U86" s="3">
        <v>17.2</v>
      </c>
      <c r="V86" s="3">
        <v>18.2</v>
      </c>
      <c r="W86" s="3" t="s">
        <v>38</v>
      </c>
      <c r="X86" s="3">
        <v>54</v>
      </c>
      <c r="Y86" s="3" t="s">
        <v>38</v>
      </c>
      <c r="Z86">
        <f t="shared" si="3"/>
        <v>0</v>
      </c>
      <c r="AA86">
        <f t="shared" si="4"/>
        <v>12</v>
      </c>
      <c r="AB86" t="str">
        <f>VLOOKUP(AA86,Problem3!$B$4:$C$15,2,FALSE)</f>
        <v>December</v>
      </c>
      <c r="AC86">
        <f t="shared" si="5"/>
        <v>2</v>
      </c>
      <c r="AD86" t="str">
        <f>VLOOKUP($AC86,Problem3!$M$7:$N$13,2,FALSE)</f>
        <v>Sunday</v>
      </c>
    </row>
    <row r="87" spans="1:30" x14ac:dyDescent="0.25">
      <c r="A87" s="3">
        <v>86</v>
      </c>
      <c r="B87" s="4">
        <v>40531</v>
      </c>
      <c r="C87" s="3" t="s">
        <v>48</v>
      </c>
      <c r="D87" s="3">
        <v>17.100000000000001</v>
      </c>
      <c r="E87" s="3">
        <v>23.5</v>
      </c>
      <c r="F87" s="3">
        <v>0.2</v>
      </c>
      <c r="G87" s="3">
        <v>2.8</v>
      </c>
      <c r="H87" s="3" t="s">
        <v>25</v>
      </c>
      <c r="I87" s="3" t="s">
        <v>35</v>
      </c>
      <c r="J87" s="3">
        <v>13</v>
      </c>
      <c r="K87" s="3" t="s">
        <v>25</v>
      </c>
      <c r="L87" s="3" t="s">
        <v>25</v>
      </c>
      <c r="M87" s="3">
        <v>0</v>
      </c>
      <c r="N87" s="3">
        <v>0</v>
      </c>
      <c r="O87" s="3">
        <v>92</v>
      </c>
      <c r="P87" s="3">
        <v>84</v>
      </c>
      <c r="Q87" s="3">
        <v>1012</v>
      </c>
      <c r="R87" s="3">
        <v>1010.1</v>
      </c>
      <c r="S87" s="3" t="s">
        <v>25</v>
      </c>
      <c r="T87" s="3" t="s">
        <v>25</v>
      </c>
      <c r="U87" s="3">
        <v>20.399999999999999</v>
      </c>
      <c r="V87" s="3">
        <v>22.1</v>
      </c>
      <c r="W87" s="3" t="s">
        <v>28</v>
      </c>
      <c r="X87" s="3">
        <v>11.8</v>
      </c>
      <c r="Y87" s="3" t="s">
        <v>38</v>
      </c>
      <c r="Z87">
        <f t="shared" si="3"/>
        <v>1</v>
      </c>
      <c r="AA87">
        <f t="shared" si="4"/>
        <v>12</v>
      </c>
      <c r="AB87" t="str">
        <f>VLOOKUP(AA87,Problem3!$B$4:$C$15,2,FALSE)</f>
        <v>December</v>
      </c>
      <c r="AC87">
        <f t="shared" si="5"/>
        <v>1</v>
      </c>
      <c r="AD87" t="str">
        <f>VLOOKUP($AC87,Problem3!$M$7:$N$13,2,FALSE)</f>
        <v>Saturday</v>
      </c>
    </row>
    <row r="88" spans="1:30" x14ac:dyDescent="0.25">
      <c r="A88" s="3">
        <v>87</v>
      </c>
      <c r="B88" s="4">
        <v>40530</v>
      </c>
      <c r="C88" s="3" t="s">
        <v>72</v>
      </c>
      <c r="D88" s="3">
        <v>12.7</v>
      </c>
      <c r="E88" s="3">
        <v>19.100000000000001</v>
      </c>
      <c r="F88" s="3">
        <v>0</v>
      </c>
      <c r="G88" s="3" t="s">
        <v>25</v>
      </c>
      <c r="H88" s="3" t="s">
        <v>25</v>
      </c>
      <c r="I88" s="3" t="s">
        <v>35</v>
      </c>
      <c r="J88" s="3">
        <v>11</v>
      </c>
      <c r="K88" s="3" t="s">
        <v>25</v>
      </c>
      <c r="L88" s="3" t="s">
        <v>29</v>
      </c>
      <c r="M88" s="3">
        <v>0</v>
      </c>
      <c r="N88" s="3">
        <v>4</v>
      </c>
      <c r="O88" s="3">
        <v>78</v>
      </c>
      <c r="P88" s="3">
        <v>71</v>
      </c>
      <c r="Q88" s="3">
        <v>1028.2</v>
      </c>
      <c r="R88" s="3">
        <v>1025.8</v>
      </c>
      <c r="S88" s="3" t="s">
        <v>25</v>
      </c>
      <c r="T88" s="3" t="s">
        <v>25</v>
      </c>
      <c r="U88" s="3">
        <v>15</v>
      </c>
      <c r="V88" s="3">
        <v>18.5</v>
      </c>
      <c r="W88" s="3" t="s">
        <v>28</v>
      </c>
      <c r="X88" s="3">
        <v>0.1</v>
      </c>
      <c r="Y88" s="3" t="s">
        <v>28</v>
      </c>
      <c r="Z88">
        <f t="shared" si="3"/>
        <v>1</v>
      </c>
      <c r="AA88">
        <f t="shared" si="4"/>
        <v>12</v>
      </c>
      <c r="AB88" t="str">
        <f>VLOOKUP(AA88,Problem3!$B$4:$C$15,2,FALSE)</f>
        <v>December</v>
      </c>
      <c r="AC88">
        <f t="shared" si="5"/>
        <v>7</v>
      </c>
      <c r="AD88" t="str">
        <f>VLOOKUP($AC88,Problem3!$M$7:$N$13,2,FALSE)</f>
        <v>Friday</v>
      </c>
    </row>
    <row r="89" spans="1:30" x14ac:dyDescent="0.25">
      <c r="A89" s="3">
        <v>88</v>
      </c>
      <c r="B89" s="4">
        <v>40529</v>
      </c>
      <c r="C89" s="3" t="s">
        <v>72</v>
      </c>
      <c r="D89" s="3">
        <v>10.199999999999999</v>
      </c>
      <c r="E89" s="3">
        <v>24.2</v>
      </c>
      <c r="F89" s="3">
        <v>0</v>
      </c>
      <c r="G89" s="3" t="s">
        <v>25</v>
      </c>
      <c r="H89" s="3" t="s">
        <v>25</v>
      </c>
      <c r="I89" s="3" t="s">
        <v>40</v>
      </c>
      <c r="J89" s="3">
        <v>11</v>
      </c>
      <c r="K89" s="3" t="s">
        <v>33</v>
      </c>
      <c r="L89" s="3" t="s">
        <v>29</v>
      </c>
      <c r="M89" s="3">
        <v>4</v>
      </c>
      <c r="N89" s="3">
        <v>7</v>
      </c>
      <c r="O89" s="3">
        <v>82</v>
      </c>
      <c r="P89" s="3">
        <v>49</v>
      </c>
      <c r="Q89" s="3">
        <v>1027.5</v>
      </c>
      <c r="R89" s="3">
        <v>1025.2</v>
      </c>
      <c r="S89" s="3" t="s">
        <v>25</v>
      </c>
      <c r="T89" s="3" t="s">
        <v>25</v>
      </c>
      <c r="U89" s="3">
        <v>14.8</v>
      </c>
      <c r="V89" s="3">
        <v>23.4</v>
      </c>
      <c r="W89" s="3" t="s">
        <v>28</v>
      </c>
      <c r="X89" s="3">
        <v>0</v>
      </c>
      <c r="Y89" s="3" t="s">
        <v>28</v>
      </c>
      <c r="Z89">
        <f t="shared" si="3"/>
        <v>1</v>
      </c>
      <c r="AA89">
        <f t="shared" si="4"/>
        <v>12</v>
      </c>
      <c r="AB89" t="str">
        <f>VLOOKUP(AA89,Problem3!$B$4:$C$15,2,FALSE)</f>
        <v>December</v>
      </c>
      <c r="AC89">
        <f t="shared" si="5"/>
        <v>6</v>
      </c>
      <c r="AD89" t="str">
        <f>VLOOKUP($AC89,Problem3!$M$7:$N$13,2,FALSE)</f>
        <v>Thursday</v>
      </c>
    </row>
    <row r="90" spans="1:30" x14ac:dyDescent="0.25">
      <c r="A90" s="3">
        <v>89</v>
      </c>
      <c r="B90" s="4">
        <v>40528</v>
      </c>
      <c r="C90" s="3" t="s">
        <v>24</v>
      </c>
      <c r="D90" s="3">
        <v>5.0999999999999996</v>
      </c>
      <c r="E90" s="3">
        <v>17.899999999999999</v>
      </c>
      <c r="F90" s="3">
        <v>0</v>
      </c>
      <c r="G90" s="3" t="s">
        <v>25</v>
      </c>
      <c r="H90" s="3" t="s">
        <v>25</v>
      </c>
      <c r="I90" s="3" t="s">
        <v>37</v>
      </c>
      <c r="J90" s="3">
        <v>15</v>
      </c>
      <c r="K90" s="3" t="s">
        <v>33</v>
      </c>
      <c r="L90" s="3" t="s">
        <v>39</v>
      </c>
      <c r="M90" s="3">
        <v>4</v>
      </c>
      <c r="N90" s="3">
        <v>9</v>
      </c>
      <c r="O90" s="3">
        <v>78</v>
      </c>
      <c r="P90" s="3">
        <v>49</v>
      </c>
      <c r="Q90" s="3">
        <v>1026.5</v>
      </c>
      <c r="R90" s="3">
        <v>1023</v>
      </c>
      <c r="S90" s="3" t="s">
        <v>25</v>
      </c>
      <c r="T90" s="3" t="s">
        <v>25</v>
      </c>
      <c r="U90" s="3">
        <v>10.4</v>
      </c>
      <c r="V90" s="3">
        <v>16.899999999999999</v>
      </c>
      <c r="W90" s="3" t="s">
        <v>28</v>
      </c>
      <c r="X90" s="3">
        <v>0</v>
      </c>
      <c r="Y90" s="3" t="s">
        <v>28</v>
      </c>
      <c r="Z90">
        <f t="shared" si="3"/>
        <v>1</v>
      </c>
      <c r="AA90">
        <f t="shared" si="4"/>
        <v>12</v>
      </c>
      <c r="AB90" t="str">
        <f>VLOOKUP(AA90,Problem3!$B$4:$C$15,2,FALSE)</f>
        <v>December</v>
      </c>
      <c r="AC90">
        <f t="shared" si="5"/>
        <v>5</v>
      </c>
      <c r="AD90" t="str">
        <f>VLOOKUP($AC90,Problem3!$M$7:$N$13,2,FALSE)</f>
        <v>Wednesday</v>
      </c>
    </row>
    <row r="91" spans="1:30" x14ac:dyDescent="0.25">
      <c r="A91" s="3">
        <v>90</v>
      </c>
      <c r="B91" s="4">
        <v>40527</v>
      </c>
      <c r="C91" s="3" t="s">
        <v>24</v>
      </c>
      <c r="D91" s="3">
        <v>5.6</v>
      </c>
      <c r="E91" s="3">
        <v>19.100000000000001</v>
      </c>
      <c r="F91" s="3">
        <v>0</v>
      </c>
      <c r="G91" s="3" t="s">
        <v>25</v>
      </c>
      <c r="H91" s="3" t="s">
        <v>25</v>
      </c>
      <c r="I91" s="3" t="s">
        <v>41</v>
      </c>
      <c r="J91" s="3">
        <v>13</v>
      </c>
      <c r="K91" s="3" t="s">
        <v>25</v>
      </c>
      <c r="L91" s="3" t="s">
        <v>41</v>
      </c>
      <c r="M91" s="3">
        <v>0</v>
      </c>
      <c r="N91" s="3">
        <v>2</v>
      </c>
      <c r="O91" s="3">
        <v>99</v>
      </c>
      <c r="P91" s="3">
        <v>53</v>
      </c>
      <c r="Q91" s="3">
        <v>1026.8</v>
      </c>
      <c r="R91" s="3">
        <v>1024.4000000000001</v>
      </c>
      <c r="S91" s="3">
        <v>8</v>
      </c>
      <c r="T91" s="3" t="s">
        <v>25</v>
      </c>
      <c r="U91" s="3">
        <v>9.4</v>
      </c>
      <c r="V91" s="3">
        <v>19</v>
      </c>
      <c r="W91" s="3" t="s">
        <v>28</v>
      </c>
      <c r="X91" s="3">
        <v>0.2</v>
      </c>
      <c r="Y91" s="3" t="s">
        <v>28</v>
      </c>
      <c r="Z91">
        <f t="shared" si="3"/>
        <v>1</v>
      </c>
      <c r="AA91">
        <f t="shared" si="4"/>
        <v>12</v>
      </c>
      <c r="AB91" t="str">
        <f>VLOOKUP(AA91,Problem3!$B$4:$C$15,2,FALSE)</f>
        <v>December</v>
      </c>
      <c r="AC91">
        <f t="shared" si="5"/>
        <v>4</v>
      </c>
      <c r="AD91" t="str">
        <f>VLOOKUP($AC91,Problem3!$M$7:$N$13,2,FALSE)</f>
        <v>Tuesday</v>
      </c>
    </row>
    <row r="92" spans="1:30" x14ac:dyDescent="0.25">
      <c r="A92" s="3">
        <v>91</v>
      </c>
      <c r="B92" s="4">
        <v>40526</v>
      </c>
      <c r="C92" s="3" t="s">
        <v>48</v>
      </c>
      <c r="D92" s="3">
        <v>5.5</v>
      </c>
      <c r="E92" s="3">
        <v>18.5</v>
      </c>
      <c r="F92" s="3">
        <v>0</v>
      </c>
      <c r="G92" s="3">
        <v>3</v>
      </c>
      <c r="H92" s="3" t="s">
        <v>25</v>
      </c>
      <c r="I92" s="3" t="s">
        <v>31</v>
      </c>
      <c r="J92" s="3">
        <v>13</v>
      </c>
      <c r="K92" s="3" t="s">
        <v>25</v>
      </c>
      <c r="L92" s="3" t="s">
        <v>25</v>
      </c>
      <c r="M92" s="3">
        <v>0</v>
      </c>
      <c r="N92" s="3">
        <v>0</v>
      </c>
      <c r="O92" s="3">
        <v>86</v>
      </c>
      <c r="P92" s="3">
        <v>71</v>
      </c>
      <c r="Q92" s="3">
        <v>1025.9000000000001</v>
      </c>
      <c r="R92" s="3">
        <v>1024.9000000000001</v>
      </c>
      <c r="S92" s="3" t="s">
        <v>25</v>
      </c>
      <c r="T92" s="3" t="s">
        <v>25</v>
      </c>
      <c r="U92" s="3">
        <v>12.7</v>
      </c>
      <c r="V92" s="3">
        <v>18.5</v>
      </c>
      <c r="W92" s="3" t="s">
        <v>28</v>
      </c>
      <c r="X92" s="3">
        <v>0</v>
      </c>
      <c r="Y92" s="3" t="s">
        <v>28</v>
      </c>
      <c r="Z92">
        <f t="shared" si="3"/>
        <v>1</v>
      </c>
      <c r="AA92">
        <f t="shared" si="4"/>
        <v>12</v>
      </c>
      <c r="AB92" t="str">
        <f>VLOOKUP(AA92,Problem3!$B$4:$C$15,2,FALSE)</f>
        <v>December</v>
      </c>
      <c r="AC92">
        <f t="shared" si="5"/>
        <v>3</v>
      </c>
      <c r="AD92" t="str">
        <f>VLOOKUP($AC92,Problem3!$M$7:$N$13,2,FALSE)</f>
        <v>Monday</v>
      </c>
    </row>
    <row r="93" spans="1:30" x14ac:dyDescent="0.25">
      <c r="A93" s="3">
        <v>92</v>
      </c>
      <c r="B93" s="4">
        <v>40525</v>
      </c>
      <c r="C93" s="3" t="s">
        <v>49</v>
      </c>
      <c r="D93" s="3">
        <v>5.5</v>
      </c>
      <c r="E93" s="3">
        <v>19.8</v>
      </c>
      <c r="F93" s="3">
        <v>0</v>
      </c>
      <c r="G93" s="3">
        <v>1</v>
      </c>
      <c r="H93" s="3">
        <v>10.199999999999999</v>
      </c>
      <c r="I93" s="3" t="s">
        <v>31</v>
      </c>
      <c r="J93" s="3">
        <v>13</v>
      </c>
      <c r="K93" s="3" t="s">
        <v>25</v>
      </c>
      <c r="L93" s="3" t="s">
        <v>36</v>
      </c>
      <c r="M93" s="3">
        <v>0</v>
      </c>
      <c r="N93" s="3">
        <v>6</v>
      </c>
      <c r="O93" s="3">
        <v>84</v>
      </c>
      <c r="P93" s="3">
        <v>46</v>
      </c>
      <c r="Q93" s="3">
        <v>1026.5</v>
      </c>
      <c r="R93" s="3">
        <v>1024.2</v>
      </c>
      <c r="S93" s="3">
        <v>1</v>
      </c>
      <c r="T93" s="3">
        <v>1</v>
      </c>
      <c r="U93" s="3">
        <v>11.5</v>
      </c>
      <c r="V93" s="3">
        <v>19.100000000000001</v>
      </c>
      <c r="W93" s="3" t="s">
        <v>28</v>
      </c>
      <c r="X93" s="3">
        <v>0</v>
      </c>
      <c r="Y93" s="3" t="s">
        <v>28</v>
      </c>
      <c r="Z93">
        <f t="shared" si="3"/>
        <v>1</v>
      </c>
      <c r="AA93">
        <f t="shared" si="4"/>
        <v>12</v>
      </c>
      <c r="AB93" t="str">
        <f>VLOOKUP(AA93,Problem3!$B$4:$C$15,2,FALSE)</f>
        <v>December</v>
      </c>
      <c r="AC93">
        <f t="shared" si="5"/>
        <v>2</v>
      </c>
      <c r="AD93" t="str">
        <f>VLOOKUP($AC93,Problem3!$M$7:$N$13,2,FALSE)</f>
        <v>Sunday</v>
      </c>
    </row>
    <row r="94" spans="1:30" x14ac:dyDescent="0.25">
      <c r="A94" s="3">
        <v>93</v>
      </c>
      <c r="B94" s="4">
        <v>40524</v>
      </c>
      <c r="C94" s="3" t="s">
        <v>24</v>
      </c>
      <c r="D94" s="3">
        <v>4.8</v>
      </c>
      <c r="E94" s="3">
        <v>20.7</v>
      </c>
      <c r="F94" s="3">
        <v>0</v>
      </c>
      <c r="G94" s="3" t="s">
        <v>25</v>
      </c>
      <c r="H94" s="3" t="s">
        <v>25</v>
      </c>
      <c r="I94" s="3" t="s">
        <v>43</v>
      </c>
      <c r="J94" s="3">
        <v>15</v>
      </c>
      <c r="K94" s="3" t="s">
        <v>31</v>
      </c>
      <c r="L94" s="3" t="s">
        <v>41</v>
      </c>
      <c r="M94" s="3">
        <v>7</v>
      </c>
      <c r="N94" s="3">
        <v>9</v>
      </c>
      <c r="O94" s="3">
        <v>97</v>
      </c>
      <c r="P94" s="3">
        <v>47</v>
      </c>
      <c r="Q94" s="3">
        <v>1026.7</v>
      </c>
      <c r="R94" s="3">
        <v>1024.3</v>
      </c>
      <c r="S94" s="3">
        <v>6</v>
      </c>
      <c r="T94" s="3" t="s">
        <v>25</v>
      </c>
      <c r="U94" s="3">
        <v>10</v>
      </c>
      <c r="V94" s="3">
        <v>20.3</v>
      </c>
      <c r="W94" s="3" t="s">
        <v>28</v>
      </c>
      <c r="X94" s="3">
        <v>0</v>
      </c>
      <c r="Y94" s="3" t="s">
        <v>28</v>
      </c>
      <c r="Z94">
        <f t="shared" si="3"/>
        <v>1</v>
      </c>
      <c r="AA94">
        <f t="shared" si="4"/>
        <v>12</v>
      </c>
      <c r="AB94" t="str">
        <f>VLOOKUP(AA94,Problem3!$B$4:$C$15,2,FALSE)</f>
        <v>December</v>
      </c>
      <c r="AC94">
        <f t="shared" si="5"/>
        <v>1</v>
      </c>
      <c r="AD94" t="str">
        <f>VLOOKUP($AC94,Problem3!$M$7:$N$13,2,FALSE)</f>
        <v>Saturday</v>
      </c>
    </row>
    <row r="95" spans="1:30" x14ac:dyDescent="0.25">
      <c r="A95" s="3">
        <v>94</v>
      </c>
      <c r="B95" s="4">
        <v>40523</v>
      </c>
      <c r="C95" s="3" t="s">
        <v>63</v>
      </c>
      <c r="D95" s="3">
        <v>17.8</v>
      </c>
      <c r="E95" s="3">
        <v>21.2</v>
      </c>
      <c r="F95" s="3">
        <v>4.2</v>
      </c>
      <c r="G95" s="3">
        <v>4.8</v>
      </c>
      <c r="H95" s="3">
        <v>0.9</v>
      </c>
      <c r="I95" s="3" t="s">
        <v>41</v>
      </c>
      <c r="J95" s="3">
        <v>13</v>
      </c>
      <c r="K95" s="3" t="s">
        <v>30</v>
      </c>
      <c r="L95" s="3" t="s">
        <v>33</v>
      </c>
      <c r="M95" s="3">
        <v>4</v>
      </c>
      <c r="N95" s="3">
        <v>7</v>
      </c>
      <c r="O95" s="3">
        <v>91</v>
      </c>
      <c r="P95" s="3">
        <v>87</v>
      </c>
      <c r="Q95" s="3">
        <v>1021.3</v>
      </c>
      <c r="R95" s="3">
        <v>1017.3</v>
      </c>
      <c r="S95" s="3">
        <v>8</v>
      </c>
      <c r="T95" s="3">
        <v>7</v>
      </c>
      <c r="U95" s="3">
        <v>19.399999999999999</v>
      </c>
      <c r="V95" s="3">
        <v>20.3</v>
      </c>
      <c r="W95" s="3" t="s">
        <v>38</v>
      </c>
      <c r="X95" s="3">
        <v>8.4</v>
      </c>
      <c r="Y95" s="3" t="s">
        <v>38</v>
      </c>
      <c r="Z95">
        <f t="shared" si="3"/>
        <v>0</v>
      </c>
      <c r="AA95">
        <f t="shared" si="4"/>
        <v>12</v>
      </c>
      <c r="AB95" t="str">
        <f>VLOOKUP(AA95,Problem3!$B$4:$C$15,2,FALSE)</f>
        <v>December</v>
      </c>
      <c r="AC95">
        <f t="shared" si="5"/>
        <v>7</v>
      </c>
      <c r="AD95" t="str">
        <f>VLOOKUP($AC95,Problem3!$M$7:$N$13,2,FALSE)</f>
        <v>Friday</v>
      </c>
    </row>
    <row r="96" spans="1:30" x14ac:dyDescent="0.25">
      <c r="A96" s="3">
        <v>95</v>
      </c>
      <c r="B96" s="4">
        <v>40522</v>
      </c>
      <c r="C96" s="3" t="s">
        <v>24</v>
      </c>
      <c r="D96" s="3">
        <v>9.6</v>
      </c>
      <c r="E96" s="3">
        <v>19.3</v>
      </c>
      <c r="F96" s="3">
        <v>0</v>
      </c>
      <c r="G96" s="3" t="s">
        <v>25</v>
      </c>
      <c r="H96" s="3" t="s">
        <v>25</v>
      </c>
      <c r="I96" s="3" t="s">
        <v>37</v>
      </c>
      <c r="J96" s="3">
        <v>13</v>
      </c>
      <c r="K96" s="3" t="s">
        <v>25</v>
      </c>
      <c r="L96" s="3" t="s">
        <v>25</v>
      </c>
      <c r="M96" s="3">
        <v>0</v>
      </c>
      <c r="N96" s="3">
        <v>0</v>
      </c>
      <c r="O96" s="3">
        <v>84</v>
      </c>
      <c r="P96" s="3">
        <v>59</v>
      </c>
      <c r="Q96" s="3">
        <v>1023.7</v>
      </c>
      <c r="R96" s="3">
        <v>1021.1</v>
      </c>
      <c r="S96" s="3">
        <v>6</v>
      </c>
      <c r="T96" s="3">
        <v>1</v>
      </c>
      <c r="U96" s="3">
        <v>13</v>
      </c>
      <c r="V96" s="3">
        <v>18.600000000000001</v>
      </c>
      <c r="W96" s="3" t="s">
        <v>28</v>
      </c>
      <c r="X96" s="3">
        <v>0</v>
      </c>
      <c r="Y96" s="3" t="s">
        <v>28</v>
      </c>
      <c r="Z96">
        <f t="shared" si="3"/>
        <v>1</v>
      </c>
      <c r="AA96">
        <f t="shared" si="4"/>
        <v>12</v>
      </c>
      <c r="AB96" t="str">
        <f>VLOOKUP(AA96,Problem3!$B$4:$C$15,2,FALSE)</f>
        <v>December</v>
      </c>
      <c r="AC96">
        <f t="shared" si="5"/>
        <v>6</v>
      </c>
      <c r="AD96" t="str">
        <f>VLOOKUP($AC96,Problem3!$M$7:$N$13,2,FALSE)</f>
        <v>Thursday</v>
      </c>
    </row>
    <row r="97" spans="1:30" x14ac:dyDescent="0.25">
      <c r="A97" s="3">
        <v>96</v>
      </c>
      <c r="B97" s="4">
        <v>40521</v>
      </c>
      <c r="C97" s="3" t="s">
        <v>24</v>
      </c>
      <c r="D97" s="3">
        <v>3.1</v>
      </c>
      <c r="E97" s="3">
        <v>17.7</v>
      </c>
      <c r="F97" s="3">
        <v>0.2</v>
      </c>
      <c r="G97" s="3" t="s">
        <v>25</v>
      </c>
      <c r="H97" s="3" t="s">
        <v>25</v>
      </c>
      <c r="I97" s="3" t="s">
        <v>32</v>
      </c>
      <c r="J97" s="3">
        <v>15</v>
      </c>
      <c r="K97" s="3" t="s">
        <v>33</v>
      </c>
      <c r="L97" s="3" t="s">
        <v>32</v>
      </c>
      <c r="M97" s="3">
        <v>7</v>
      </c>
      <c r="N97" s="3">
        <v>7</v>
      </c>
      <c r="O97" s="3">
        <v>99</v>
      </c>
      <c r="P97" s="3">
        <v>46</v>
      </c>
      <c r="Q97" s="3">
        <v>1021.2</v>
      </c>
      <c r="R97" s="3">
        <v>1017.1</v>
      </c>
      <c r="S97" s="3">
        <v>8</v>
      </c>
      <c r="T97" s="3" t="s">
        <v>25</v>
      </c>
      <c r="U97" s="3">
        <v>5.7</v>
      </c>
      <c r="V97" s="3">
        <v>17.100000000000001</v>
      </c>
      <c r="W97" s="3" t="s">
        <v>28</v>
      </c>
      <c r="X97" s="3">
        <v>0</v>
      </c>
      <c r="Y97" s="3" t="s">
        <v>28</v>
      </c>
      <c r="Z97">
        <f t="shared" si="3"/>
        <v>1</v>
      </c>
      <c r="AA97">
        <f t="shared" si="4"/>
        <v>12</v>
      </c>
      <c r="AB97" t="str">
        <f>VLOOKUP(AA97,Problem3!$B$4:$C$15,2,FALSE)</f>
        <v>December</v>
      </c>
      <c r="AC97">
        <f t="shared" si="5"/>
        <v>5</v>
      </c>
      <c r="AD97" t="str">
        <f>VLOOKUP($AC97,Problem3!$M$7:$N$13,2,FALSE)</f>
        <v>Wednesday</v>
      </c>
    </row>
    <row r="98" spans="1:30" x14ac:dyDescent="0.25">
      <c r="A98" s="3">
        <v>97</v>
      </c>
      <c r="B98" s="4">
        <v>40520</v>
      </c>
      <c r="C98" s="3" t="s">
        <v>24</v>
      </c>
      <c r="D98" s="3">
        <v>2.2000000000000002</v>
      </c>
      <c r="E98" s="3">
        <v>18.399999999999999</v>
      </c>
      <c r="F98" s="3">
        <v>0</v>
      </c>
      <c r="G98" s="3" t="s">
        <v>25</v>
      </c>
      <c r="H98" s="3" t="s">
        <v>25</v>
      </c>
      <c r="I98" s="3" t="s">
        <v>32</v>
      </c>
      <c r="J98" s="3">
        <v>13</v>
      </c>
      <c r="K98" s="3" t="s">
        <v>25</v>
      </c>
      <c r="L98" s="3" t="s">
        <v>34</v>
      </c>
      <c r="M98" s="3">
        <v>0</v>
      </c>
      <c r="N98" s="3">
        <v>2</v>
      </c>
      <c r="O98" s="3">
        <v>83</v>
      </c>
      <c r="P98" s="3">
        <v>44</v>
      </c>
      <c r="Q98" s="3">
        <v>1019.9</v>
      </c>
      <c r="R98" s="3">
        <v>1017.3</v>
      </c>
      <c r="S98" s="3" t="s">
        <v>25</v>
      </c>
      <c r="T98" s="3" t="s">
        <v>25</v>
      </c>
      <c r="U98" s="3">
        <v>8.1</v>
      </c>
      <c r="V98" s="3">
        <v>18.100000000000001</v>
      </c>
      <c r="W98" s="3" t="s">
        <v>28</v>
      </c>
      <c r="X98" s="3">
        <v>0</v>
      </c>
      <c r="Y98" s="3" t="s">
        <v>28</v>
      </c>
      <c r="Z98">
        <f t="shared" si="3"/>
        <v>1</v>
      </c>
      <c r="AA98">
        <f t="shared" si="4"/>
        <v>12</v>
      </c>
      <c r="AB98" t="str">
        <f>VLOOKUP(AA98,Problem3!$B$4:$C$15,2,FALSE)</f>
        <v>December</v>
      </c>
      <c r="AC98">
        <f t="shared" si="5"/>
        <v>4</v>
      </c>
      <c r="AD98" t="str">
        <f>VLOOKUP($AC98,Problem3!$M$7:$N$13,2,FALSE)</f>
        <v>Tuesday</v>
      </c>
    </row>
    <row r="99" spans="1:30" x14ac:dyDescent="0.25">
      <c r="A99" s="3">
        <v>98</v>
      </c>
      <c r="B99" s="4">
        <v>40519</v>
      </c>
      <c r="C99" s="3" t="s">
        <v>72</v>
      </c>
      <c r="D99" s="3">
        <v>1.5</v>
      </c>
      <c r="E99" s="3">
        <v>16.899999999999999</v>
      </c>
      <c r="F99" s="3">
        <v>0</v>
      </c>
      <c r="G99" s="3" t="s">
        <v>25</v>
      </c>
      <c r="H99" s="3" t="s">
        <v>25</v>
      </c>
      <c r="I99" s="3" t="s">
        <v>32</v>
      </c>
      <c r="J99" s="3">
        <v>13</v>
      </c>
      <c r="K99" s="3" t="s">
        <v>25</v>
      </c>
      <c r="L99" s="3" t="s">
        <v>37</v>
      </c>
      <c r="M99" s="3">
        <v>0</v>
      </c>
      <c r="N99" s="3">
        <v>7</v>
      </c>
      <c r="O99" s="3">
        <v>94</v>
      </c>
      <c r="P99" s="3">
        <v>49</v>
      </c>
      <c r="Q99" s="3">
        <v>1019</v>
      </c>
      <c r="R99" s="3">
        <v>1017.3</v>
      </c>
      <c r="S99" s="3" t="s">
        <v>25</v>
      </c>
      <c r="T99" s="3" t="s">
        <v>25</v>
      </c>
      <c r="U99" s="3">
        <v>5.2</v>
      </c>
      <c r="V99" s="3">
        <v>16</v>
      </c>
      <c r="W99" s="3" t="s">
        <v>28</v>
      </c>
      <c r="X99" s="3">
        <v>0</v>
      </c>
      <c r="Y99" s="3" t="s">
        <v>28</v>
      </c>
      <c r="Z99">
        <f t="shared" si="3"/>
        <v>1</v>
      </c>
      <c r="AA99">
        <f t="shared" si="4"/>
        <v>12</v>
      </c>
      <c r="AB99" t="str">
        <f>VLOOKUP(AA99,Problem3!$B$4:$C$15,2,FALSE)</f>
        <v>December</v>
      </c>
      <c r="AC99">
        <f t="shared" si="5"/>
        <v>3</v>
      </c>
      <c r="AD99" t="str">
        <f>VLOOKUP($AC99,Problem3!$M$7:$N$13,2,FALSE)</f>
        <v>Monday</v>
      </c>
    </row>
    <row r="100" spans="1:30" x14ac:dyDescent="0.25">
      <c r="A100" s="3">
        <v>99</v>
      </c>
      <c r="B100" s="4">
        <v>40518</v>
      </c>
      <c r="C100" s="3" t="s">
        <v>72</v>
      </c>
      <c r="D100" s="3">
        <v>2.8</v>
      </c>
      <c r="E100" s="3">
        <v>16.7</v>
      </c>
      <c r="F100" s="3">
        <v>0</v>
      </c>
      <c r="G100" s="3" t="s">
        <v>25</v>
      </c>
      <c r="H100" s="3" t="s">
        <v>25</v>
      </c>
      <c r="I100" s="3" t="s">
        <v>29</v>
      </c>
      <c r="J100" s="3">
        <v>9</v>
      </c>
      <c r="K100" s="3" t="s">
        <v>33</v>
      </c>
      <c r="L100" s="3" t="s">
        <v>29</v>
      </c>
      <c r="M100" s="3">
        <v>2</v>
      </c>
      <c r="N100" s="3">
        <v>4</v>
      </c>
      <c r="O100" s="3">
        <v>90</v>
      </c>
      <c r="P100" s="3">
        <v>53</v>
      </c>
      <c r="Q100" s="3">
        <v>1022</v>
      </c>
      <c r="R100" s="3">
        <v>1020.2</v>
      </c>
      <c r="S100" s="3" t="s">
        <v>25</v>
      </c>
      <c r="T100" s="3" t="s">
        <v>25</v>
      </c>
      <c r="U100" s="3">
        <v>6.7</v>
      </c>
      <c r="V100" s="3">
        <v>16.399999999999999</v>
      </c>
      <c r="W100" s="3" t="s">
        <v>28</v>
      </c>
      <c r="X100" s="3">
        <v>0</v>
      </c>
      <c r="Y100" s="3" t="s">
        <v>28</v>
      </c>
      <c r="Z100">
        <f t="shared" si="3"/>
        <v>1</v>
      </c>
      <c r="AA100">
        <f t="shared" si="4"/>
        <v>12</v>
      </c>
      <c r="AB100" t="str">
        <f>VLOOKUP(AA100,Problem3!$B$4:$C$15,2,FALSE)</f>
        <v>December</v>
      </c>
      <c r="AC100">
        <f t="shared" si="5"/>
        <v>2</v>
      </c>
      <c r="AD100" t="str">
        <f>VLOOKUP($AC100,Problem3!$M$7:$N$13,2,FALSE)</f>
        <v>Sunday</v>
      </c>
    </row>
    <row r="101" spans="1:30" x14ac:dyDescent="0.25">
      <c r="A101" s="3">
        <v>100</v>
      </c>
      <c r="B101" s="4">
        <v>40517</v>
      </c>
      <c r="C101" s="3" t="s">
        <v>24</v>
      </c>
      <c r="D101" s="3">
        <v>1.7</v>
      </c>
      <c r="E101" s="3">
        <v>17.5</v>
      </c>
      <c r="F101" s="3">
        <v>0</v>
      </c>
      <c r="G101" s="3" t="s">
        <v>25</v>
      </c>
      <c r="H101" s="3" t="s">
        <v>25</v>
      </c>
      <c r="I101" s="3" t="s">
        <v>41</v>
      </c>
      <c r="J101" s="3">
        <v>13</v>
      </c>
      <c r="K101" s="3" t="s">
        <v>25</v>
      </c>
      <c r="L101" s="3" t="s">
        <v>36</v>
      </c>
      <c r="M101" s="3">
        <v>0</v>
      </c>
      <c r="N101" s="3">
        <v>4</v>
      </c>
      <c r="O101" s="3">
        <v>84</v>
      </c>
      <c r="P101" s="3">
        <v>51</v>
      </c>
      <c r="Q101" s="3">
        <v>1021.6</v>
      </c>
      <c r="R101" s="3">
        <v>1018.9</v>
      </c>
      <c r="S101" s="3" t="s">
        <v>25</v>
      </c>
      <c r="T101" s="3" t="s">
        <v>25</v>
      </c>
      <c r="U101" s="3">
        <v>8.1999999999999993</v>
      </c>
      <c r="V101" s="3">
        <v>16.3</v>
      </c>
      <c r="W101" s="3" t="s">
        <v>28</v>
      </c>
      <c r="X101" s="3">
        <v>0</v>
      </c>
      <c r="Y101" s="3" t="s">
        <v>28</v>
      </c>
      <c r="Z101">
        <f t="shared" si="3"/>
        <v>1</v>
      </c>
      <c r="AA101">
        <f t="shared" si="4"/>
        <v>12</v>
      </c>
      <c r="AB101" t="str">
        <f>VLOOKUP(AA101,Problem3!$B$4:$C$15,2,FALSE)</f>
        <v>December</v>
      </c>
      <c r="AC101">
        <f t="shared" si="5"/>
        <v>1</v>
      </c>
      <c r="AD101" t="str">
        <f>VLOOKUP($AC101,Problem3!$M$7:$N$13,2,FALSE)</f>
        <v>Saturday</v>
      </c>
    </row>
    <row r="102" spans="1:30" x14ac:dyDescent="0.25">
      <c r="A102" s="3">
        <v>101</v>
      </c>
      <c r="B102" s="4">
        <v>40516</v>
      </c>
      <c r="C102" s="3" t="s">
        <v>61</v>
      </c>
      <c r="D102" s="3">
        <v>3.3</v>
      </c>
      <c r="E102" s="3">
        <v>16.5</v>
      </c>
      <c r="F102" s="3">
        <v>0.2</v>
      </c>
      <c r="G102" s="3">
        <v>1</v>
      </c>
      <c r="H102" s="3">
        <v>6.4</v>
      </c>
      <c r="I102" s="3" t="s">
        <v>42</v>
      </c>
      <c r="J102" s="3">
        <v>13</v>
      </c>
      <c r="K102" s="3" t="s">
        <v>31</v>
      </c>
      <c r="L102" s="3" t="s">
        <v>37</v>
      </c>
      <c r="M102" s="3">
        <v>6</v>
      </c>
      <c r="N102" s="3">
        <v>6</v>
      </c>
      <c r="O102" s="3">
        <v>100</v>
      </c>
      <c r="P102" s="3">
        <v>68</v>
      </c>
      <c r="Q102" s="3">
        <v>1021.4</v>
      </c>
      <c r="R102" s="3">
        <v>1018.8</v>
      </c>
      <c r="S102" s="3">
        <v>1</v>
      </c>
      <c r="T102" s="3">
        <v>6</v>
      </c>
      <c r="U102" s="3">
        <v>6.7</v>
      </c>
      <c r="V102" s="3">
        <v>16.3</v>
      </c>
      <c r="W102" s="3" t="s">
        <v>28</v>
      </c>
      <c r="X102" s="3">
        <v>0.2</v>
      </c>
      <c r="Y102" s="3" t="s">
        <v>28</v>
      </c>
      <c r="Z102">
        <f t="shared" si="3"/>
        <v>1</v>
      </c>
      <c r="AA102">
        <f t="shared" si="4"/>
        <v>12</v>
      </c>
      <c r="AB102" t="str">
        <f>VLOOKUP(AA102,Problem3!$B$4:$C$15,2,FALSE)</f>
        <v>December</v>
      </c>
      <c r="AC102">
        <f t="shared" si="5"/>
        <v>7</v>
      </c>
      <c r="AD102" t="str">
        <f>VLOOKUP($AC102,Problem3!$M$7:$N$13,2,FALSE)</f>
        <v>Friday</v>
      </c>
    </row>
    <row r="103" spans="1:30" x14ac:dyDescent="0.25">
      <c r="A103" s="3">
        <v>102</v>
      </c>
      <c r="B103" s="4">
        <v>40515</v>
      </c>
      <c r="C103" s="3" t="s">
        <v>63</v>
      </c>
      <c r="D103" s="3">
        <v>12.8</v>
      </c>
      <c r="E103" s="3">
        <v>20.6</v>
      </c>
      <c r="F103" s="3">
        <v>0</v>
      </c>
      <c r="G103" s="3">
        <v>2.8</v>
      </c>
      <c r="H103" s="3">
        <v>0</v>
      </c>
      <c r="I103" s="3" t="s">
        <v>36</v>
      </c>
      <c r="J103" s="3">
        <v>13</v>
      </c>
      <c r="K103" s="3" t="s">
        <v>43</v>
      </c>
      <c r="L103" s="3" t="s">
        <v>26</v>
      </c>
      <c r="M103" s="3">
        <v>6</v>
      </c>
      <c r="N103" s="3">
        <v>4</v>
      </c>
      <c r="O103" s="3">
        <v>73</v>
      </c>
      <c r="P103" s="3">
        <v>56</v>
      </c>
      <c r="Q103" s="3">
        <v>1019.1</v>
      </c>
      <c r="R103" s="3">
        <v>1016.5</v>
      </c>
      <c r="S103" s="3">
        <v>8</v>
      </c>
      <c r="T103" s="3">
        <v>8</v>
      </c>
      <c r="U103" s="3">
        <v>15</v>
      </c>
      <c r="V103" s="3">
        <v>19.8</v>
      </c>
      <c r="W103" s="3" t="s">
        <v>28</v>
      </c>
      <c r="X103" s="3">
        <v>0</v>
      </c>
      <c r="Y103" s="3" t="s">
        <v>28</v>
      </c>
      <c r="Z103">
        <f t="shared" si="3"/>
        <v>1</v>
      </c>
      <c r="AA103">
        <f t="shared" si="4"/>
        <v>12</v>
      </c>
      <c r="AB103" t="str">
        <f>VLOOKUP(AA103,Problem3!$B$4:$C$15,2,FALSE)</f>
        <v>December</v>
      </c>
      <c r="AC103">
        <f t="shared" si="5"/>
        <v>6</v>
      </c>
      <c r="AD103" t="str">
        <f>VLOOKUP($AC103,Problem3!$M$7:$N$13,2,FALSE)</f>
        <v>Thursday</v>
      </c>
    </row>
    <row r="104" spans="1:30" x14ac:dyDescent="0.25">
      <c r="A104" s="3">
        <v>103</v>
      </c>
      <c r="B104" s="4">
        <v>40514</v>
      </c>
      <c r="C104" s="3" t="s">
        <v>72</v>
      </c>
      <c r="D104" s="3">
        <v>2.2000000000000002</v>
      </c>
      <c r="E104" s="3">
        <v>15.5</v>
      </c>
      <c r="F104" s="3">
        <v>0</v>
      </c>
      <c r="G104" s="3" t="s">
        <v>25</v>
      </c>
      <c r="H104" s="3" t="s">
        <v>25</v>
      </c>
      <c r="I104" s="3" t="s">
        <v>40</v>
      </c>
      <c r="J104" s="3">
        <v>13</v>
      </c>
      <c r="K104" s="3" t="s">
        <v>31</v>
      </c>
      <c r="L104" s="3" t="s">
        <v>29</v>
      </c>
      <c r="M104" s="3">
        <v>2</v>
      </c>
      <c r="N104" s="3">
        <v>6</v>
      </c>
      <c r="O104" s="3">
        <v>96</v>
      </c>
      <c r="P104" s="3">
        <v>73</v>
      </c>
      <c r="Q104" s="3">
        <v>1022.3</v>
      </c>
      <c r="R104" s="3">
        <v>1019.3</v>
      </c>
      <c r="S104" s="3" t="s">
        <v>25</v>
      </c>
      <c r="T104" s="3" t="s">
        <v>25</v>
      </c>
      <c r="U104" s="3">
        <v>5.0999999999999996</v>
      </c>
      <c r="V104" s="3">
        <v>15</v>
      </c>
      <c r="W104" s="3" t="s">
        <v>28</v>
      </c>
      <c r="X104" s="3">
        <v>0</v>
      </c>
      <c r="Y104" s="3" t="s">
        <v>28</v>
      </c>
      <c r="Z104">
        <f t="shared" si="3"/>
        <v>1</v>
      </c>
      <c r="AA104">
        <f t="shared" si="4"/>
        <v>12</v>
      </c>
      <c r="AB104" t="str">
        <f>VLOOKUP(AA104,Problem3!$B$4:$C$15,2,FALSE)</f>
        <v>December</v>
      </c>
      <c r="AC104">
        <f t="shared" si="5"/>
        <v>5</v>
      </c>
      <c r="AD104" t="str">
        <f>VLOOKUP($AC104,Problem3!$M$7:$N$13,2,FALSE)</f>
        <v>Wednesday</v>
      </c>
    </row>
    <row r="105" spans="1:30" x14ac:dyDescent="0.25">
      <c r="A105" s="3">
        <v>104</v>
      </c>
      <c r="B105" s="4">
        <v>40513</v>
      </c>
      <c r="C105" s="3" t="s">
        <v>44</v>
      </c>
      <c r="D105" s="3">
        <v>8.8000000000000007</v>
      </c>
      <c r="E105" s="3">
        <v>17.3</v>
      </c>
      <c r="F105" s="3">
        <v>0</v>
      </c>
      <c r="G105" s="3" t="s">
        <v>25</v>
      </c>
      <c r="H105" s="3" t="s">
        <v>25</v>
      </c>
      <c r="I105" s="3" t="s">
        <v>36</v>
      </c>
      <c r="J105" s="3">
        <v>15</v>
      </c>
      <c r="K105" s="3" t="s">
        <v>36</v>
      </c>
      <c r="L105" s="3" t="s">
        <v>25</v>
      </c>
      <c r="M105" s="3">
        <v>6</v>
      </c>
      <c r="N105" s="3">
        <v>0</v>
      </c>
      <c r="O105" s="3">
        <v>99</v>
      </c>
      <c r="P105" s="3">
        <v>67</v>
      </c>
      <c r="Q105" s="3">
        <v>1020.3</v>
      </c>
      <c r="R105" s="3">
        <v>1017.3</v>
      </c>
      <c r="S105" s="3" t="s">
        <v>25</v>
      </c>
      <c r="T105" s="3" t="s">
        <v>25</v>
      </c>
      <c r="U105" s="3">
        <v>11.7</v>
      </c>
      <c r="V105" s="3">
        <v>17</v>
      </c>
      <c r="W105" s="3" t="s">
        <v>28</v>
      </c>
      <c r="X105" s="3">
        <v>0</v>
      </c>
      <c r="Y105" s="3" t="s">
        <v>28</v>
      </c>
      <c r="Z105">
        <f t="shared" si="3"/>
        <v>1</v>
      </c>
      <c r="AA105">
        <f t="shared" si="4"/>
        <v>12</v>
      </c>
      <c r="AB105" t="str">
        <f>VLOOKUP(AA105,Problem3!$B$4:$C$15,2,FALSE)</f>
        <v>December</v>
      </c>
      <c r="AC105">
        <f t="shared" si="5"/>
        <v>4</v>
      </c>
      <c r="AD105" t="str">
        <f>VLOOKUP($AC105,Problem3!$M$7:$N$13,2,FALSE)</f>
        <v>Tuesday</v>
      </c>
    </row>
    <row r="106" spans="1:30" x14ac:dyDescent="0.25">
      <c r="A106" s="3">
        <v>105</v>
      </c>
      <c r="B106" s="4">
        <v>40512</v>
      </c>
      <c r="C106" s="3" t="s">
        <v>72</v>
      </c>
      <c r="D106" s="3">
        <v>3</v>
      </c>
      <c r="E106" s="3">
        <v>14.8</v>
      </c>
      <c r="F106" s="3">
        <v>0</v>
      </c>
      <c r="G106" s="3" t="s">
        <v>25</v>
      </c>
      <c r="H106" s="3" t="s">
        <v>25</v>
      </c>
      <c r="I106" s="3" t="s">
        <v>34</v>
      </c>
      <c r="J106" s="3">
        <v>9</v>
      </c>
      <c r="K106" s="3" t="s">
        <v>33</v>
      </c>
      <c r="L106" s="3" t="s">
        <v>40</v>
      </c>
      <c r="M106" s="3">
        <v>6</v>
      </c>
      <c r="N106" s="3">
        <v>4</v>
      </c>
      <c r="O106" s="3">
        <v>99</v>
      </c>
      <c r="P106" s="3">
        <v>64</v>
      </c>
      <c r="Q106" s="3">
        <v>1020.4</v>
      </c>
      <c r="R106" s="3">
        <v>1019.2</v>
      </c>
      <c r="S106" s="3" t="s">
        <v>25</v>
      </c>
      <c r="T106" s="3" t="s">
        <v>25</v>
      </c>
      <c r="U106" s="3">
        <v>5</v>
      </c>
      <c r="V106" s="3">
        <v>13.9</v>
      </c>
      <c r="W106" s="3" t="s">
        <v>28</v>
      </c>
      <c r="X106" s="3">
        <v>0</v>
      </c>
      <c r="Y106" s="3" t="s">
        <v>28</v>
      </c>
      <c r="Z106">
        <f t="shared" si="3"/>
        <v>1</v>
      </c>
      <c r="AA106">
        <f t="shared" si="4"/>
        <v>11</v>
      </c>
      <c r="AB106" t="str">
        <f>VLOOKUP(AA106,Problem3!$B$4:$C$15,2,FALSE)</f>
        <v>November</v>
      </c>
      <c r="AC106">
        <f t="shared" si="5"/>
        <v>3</v>
      </c>
      <c r="AD106" t="str">
        <f>VLOOKUP($AC106,Problem3!$M$7:$N$13,2,FALSE)</f>
        <v>Monday</v>
      </c>
    </row>
    <row r="107" spans="1:30" x14ac:dyDescent="0.25">
      <c r="A107" s="3">
        <v>106</v>
      </c>
      <c r="B107" s="4">
        <v>40511</v>
      </c>
      <c r="C107" s="3" t="s">
        <v>58</v>
      </c>
      <c r="D107" s="3">
        <v>5</v>
      </c>
      <c r="E107" s="3">
        <v>20.7</v>
      </c>
      <c r="F107" s="3">
        <v>0</v>
      </c>
      <c r="G107" s="3">
        <v>2</v>
      </c>
      <c r="H107" s="3">
        <v>7.6</v>
      </c>
      <c r="I107" s="3" t="s">
        <v>37</v>
      </c>
      <c r="J107" s="3">
        <v>13</v>
      </c>
      <c r="K107" s="3" t="s">
        <v>26</v>
      </c>
      <c r="L107" s="3" t="s">
        <v>40</v>
      </c>
      <c r="M107" s="3">
        <v>4</v>
      </c>
      <c r="N107" s="3">
        <v>7</v>
      </c>
      <c r="O107" s="3">
        <v>77</v>
      </c>
      <c r="P107" s="3">
        <v>33</v>
      </c>
      <c r="Q107" s="3">
        <v>1024.5</v>
      </c>
      <c r="R107" s="3">
        <v>1021.6</v>
      </c>
      <c r="S107" s="3">
        <v>7</v>
      </c>
      <c r="T107" s="3" t="s">
        <v>25</v>
      </c>
      <c r="U107" s="3">
        <v>8.6999999999999993</v>
      </c>
      <c r="V107" s="3">
        <v>20.5</v>
      </c>
      <c r="W107" s="3" t="s">
        <v>28</v>
      </c>
      <c r="X107" s="3">
        <v>0</v>
      </c>
      <c r="Y107" s="3" t="s">
        <v>28</v>
      </c>
      <c r="Z107">
        <f t="shared" si="3"/>
        <v>1</v>
      </c>
      <c r="AA107">
        <f t="shared" si="4"/>
        <v>11</v>
      </c>
      <c r="AB107" t="str">
        <f>VLOOKUP(AA107,Problem3!$B$4:$C$15,2,FALSE)</f>
        <v>November</v>
      </c>
      <c r="AC107">
        <f t="shared" si="5"/>
        <v>2</v>
      </c>
      <c r="AD107" t="str">
        <f>VLOOKUP($AC107,Problem3!$M$7:$N$13,2,FALSE)</f>
        <v>Sunday</v>
      </c>
    </row>
    <row r="108" spans="1:30" x14ac:dyDescent="0.25">
      <c r="A108" s="3">
        <v>107</v>
      </c>
      <c r="B108" s="4">
        <v>40510</v>
      </c>
      <c r="C108" s="3" t="s">
        <v>24</v>
      </c>
      <c r="D108" s="3">
        <v>2.1</v>
      </c>
      <c r="E108" s="3">
        <v>16.5</v>
      </c>
      <c r="F108" s="3">
        <v>0</v>
      </c>
      <c r="G108" s="3" t="s">
        <v>25</v>
      </c>
      <c r="H108" s="3" t="s">
        <v>25</v>
      </c>
      <c r="I108" s="3" t="s">
        <v>40</v>
      </c>
      <c r="J108" s="3">
        <v>13</v>
      </c>
      <c r="K108" s="3" t="s">
        <v>25</v>
      </c>
      <c r="L108" s="3" t="s">
        <v>30</v>
      </c>
      <c r="M108" s="3">
        <v>0</v>
      </c>
      <c r="N108" s="3">
        <v>4</v>
      </c>
      <c r="O108" s="3">
        <v>88</v>
      </c>
      <c r="P108" s="3">
        <v>44</v>
      </c>
      <c r="Q108" s="3">
        <v>1023.8</v>
      </c>
      <c r="R108" s="3">
        <v>1020.4</v>
      </c>
      <c r="S108" s="3" t="s">
        <v>25</v>
      </c>
      <c r="T108" s="3" t="s">
        <v>25</v>
      </c>
      <c r="U108" s="3">
        <v>6.8</v>
      </c>
      <c r="V108" s="3">
        <v>16.100000000000001</v>
      </c>
      <c r="W108" s="3" t="s">
        <v>28</v>
      </c>
      <c r="X108" s="3">
        <v>0</v>
      </c>
      <c r="Y108" s="3" t="s">
        <v>28</v>
      </c>
      <c r="Z108">
        <f t="shared" si="3"/>
        <v>1</v>
      </c>
      <c r="AA108">
        <f t="shared" si="4"/>
        <v>11</v>
      </c>
      <c r="AB108" t="str">
        <f>VLOOKUP(AA108,Problem3!$B$4:$C$15,2,FALSE)</f>
        <v>November</v>
      </c>
      <c r="AC108">
        <f t="shared" si="5"/>
        <v>1</v>
      </c>
      <c r="AD108" t="str">
        <f>VLOOKUP($AC108,Problem3!$M$7:$N$13,2,FALSE)</f>
        <v>Saturday</v>
      </c>
    </row>
    <row r="109" spans="1:30" x14ac:dyDescent="0.25">
      <c r="A109" s="3">
        <v>108</v>
      </c>
      <c r="B109" s="4">
        <v>40509</v>
      </c>
      <c r="C109" s="3" t="s">
        <v>48</v>
      </c>
      <c r="D109" s="3">
        <v>5.2</v>
      </c>
      <c r="E109" s="3">
        <v>19.100000000000001</v>
      </c>
      <c r="F109" s="3">
        <v>2.4</v>
      </c>
      <c r="G109" s="3">
        <v>1.6</v>
      </c>
      <c r="H109" s="3" t="s">
        <v>25</v>
      </c>
      <c r="I109" s="3" t="s">
        <v>29</v>
      </c>
      <c r="J109" s="3">
        <v>13</v>
      </c>
      <c r="K109" s="3" t="s">
        <v>25</v>
      </c>
      <c r="L109" s="3" t="s">
        <v>25</v>
      </c>
      <c r="M109" s="3">
        <v>0</v>
      </c>
      <c r="N109" s="3">
        <v>0</v>
      </c>
      <c r="O109" s="3">
        <v>99</v>
      </c>
      <c r="P109" s="3">
        <v>54</v>
      </c>
      <c r="Q109" s="3">
        <v>1024</v>
      </c>
      <c r="R109" s="3">
        <v>1020</v>
      </c>
      <c r="S109" s="3" t="s">
        <v>25</v>
      </c>
      <c r="T109" s="3" t="s">
        <v>25</v>
      </c>
      <c r="U109" s="3">
        <v>8.3000000000000007</v>
      </c>
      <c r="V109" s="3">
        <v>18.8</v>
      </c>
      <c r="W109" s="3" t="s">
        <v>38</v>
      </c>
      <c r="X109" s="3">
        <v>0</v>
      </c>
      <c r="Y109" s="3" t="s">
        <v>28</v>
      </c>
      <c r="Z109">
        <f t="shared" si="3"/>
        <v>0</v>
      </c>
      <c r="AA109">
        <f t="shared" si="4"/>
        <v>11</v>
      </c>
      <c r="AB109" t="str">
        <f>VLOOKUP(AA109,Problem3!$B$4:$C$15,2,FALSE)</f>
        <v>November</v>
      </c>
      <c r="AC109">
        <f t="shared" si="5"/>
        <v>7</v>
      </c>
      <c r="AD109" t="str">
        <f>VLOOKUP($AC109,Problem3!$M$7:$N$13,2,FALSE)</f>
        <v>Friday</v>
      </c>
    </row>
    <row r="110" spans="1:30" x14ac:dyDescent="0.25">
      <c r="A110" s="3">
        <v>109</v>
      </c>
      <c r="B110" s="4">
        <v>40508</v>
      </c>
      <c r="C110" s="3" t="s">
        <v>66</v>
      </c>
      <c r="D110" s="3">
        <v>8</v>
      </c>
      <c r="E110" s="3">
        <v>17.5</v>
      </c>
      <c r="F110" s="3">
        <v>0</v>
      </c>
      <c r="G110" s="3">
        <v>1.2</v>
      </c>
      <c r="H110" s="3">
        <v>0</v>
      </c>
      <c r="I110" s="3" t="s">
        <v>32</v>
      </c>
      <c r="J110" s="3">
        <v>13</v>
      </c>
      <c r="K110" s="3" t="s">
        <v>33</v>
      </c>
      <c r="L110" s="3" t="s">
        <v>36</v>
      </c>
      <c r="M110" s="3">
        <v>4</v>
      </c>
      <c r="N110" s="3">
        <v>7</v>
      </c>
      <c r="O110" s="3">
        <v>62</v>
      </c>
      <c r="P110" s="3">
        <v>39</v>
      </c>
      <c r="Q110" s="3">
        <v>1022.7</v>
      </c>
      <c r="R110" s="3">
        <v>1020.5</v>
      </c>
      <c r="S110" s="3">
        <v>7</v>
      </c>
      <c r="T110" s="3">
        <v>6</v>
      </c>
      <c r="U110" s="3">
        <v>12.7</v>
      </c>
      <c r="V110" s="3">
        <v>17.100000000000001</v>
      </c>
      <c r="W110" s="3" t="s">
        <v>28</v>
      </c>
      <c r="X110" s="3">
        <v>0</v>
      </c>
      <c r="Y110" s="3" t="s">
        <v>28</v>
      </c>
      <c r="Z110">
        <f t="shared" si="3"/>
        <v>1</v>
      </c>
      <c r="AA110">
        <f t="shared" si="4"/>
        <v>11</v>
      </c>
      <c r="AB110" t="str">
        <f>VLOOKUP(AA110,Problem3!$B$4:$C$15,2,FALSE)</f>
        <v>November</v>
      </c>
      <c r="AC110">
        <f t="shared" si="5"/>
        <v>6</v>
      </c>
      <c r="AD110" t="str">
        <f>VLOOKUP($AC110,Problem3!$M$7:$N$13,2,FALSE)</f>
        <v>Thursday</v>
      </c>
    </row>
    <row r="111" spans="1:30" x14ac:dyDescent="0.25">
      <c r="A111" s="3">
        <v>110</v>
      </c>
      <c r="B111" s="4">
        <v>40507</v>
      </c>
      <c r="C111" s="3" t="s">
        <v>24</v>
      </c>
      <c r="D111" s="3">
        <v>1.7</v>
      </c>
      <c r="E111" s="3">
        <v>17.899999999999999</v>
      </c>
      <c r="F111" s="3">
        <v>0</v>
      </c>
      <c r="G111" s="3" t="s">
        <v>25</v>
      </c>
      <c r="H111" s="3" t="s">
        <v>25</v>
      </c>
      <c r="I111" s="3" t="s">
        <v>37</v>
      </c>
      <c r="J111" s="3">
        <v>15</v>
      </c>
      <c r="K111" s="3" t="s">
        <v>25</v>
      </c>
      <c r="L111" s="3" t="s">
        <v>37</v>
      </c>
      <c r="M111" s="3">
        <v>0</v>
      </c>
      <c r="N111" s="3">
        <v>9</v>
      </c>
      <c r="O111" s="3">
        <v>92</v>
      </c>
      <c r="P111" s="3">
        <v>42</v>
      </c>
      <c r="Q111" s="3">
        <v>1022.3</v>
      </c>
      <c r="R111" s="3">
        <v>1019.3</v>
      </c>
      <c r="S111" s="3">
        <v>1</v>
      </c>
      <c r="T111" s="3" t="s">
        <v>25</v>
      </c>
      <c r="U111" s="3">
        <v>7.6</v>
      </c>
      <c r="V111" s="3">
        <v>17.5</v>
      </c>
      <c r="W111" s="3" t="s">
        <v>28</v>
      </c>
      <c r="X111" s="3">
        <v>0</v>
      </c>
      <c r="Y111" s="3" t="s">
        <v>28</v>
      </c>
      <c r="Z111">
        <f t="shared" si="3"/>
        <v>1</v>
      </c>
      <c r="AA111">
        <f t="shared" si="4"/>
        <v>11</v>
      </c>
      <c r="AB111" t="str">
        <f>VLOOKUP(AA111,Problem3!$B$4:$C$15,2,FALSE)</f>
        <v>November</v>
      </c>
      <c r="AC111">
        <f t="shared" si="5"/>
        <v>5</v>
      </c>
      <c r="AD111" t="str">
        <f>VLOOKUP($AC111,Problem3!$M$7:$N$13,2,FALSE)</f>
        <v>Wednesday</v>
      </c>
    </row>
    <row r="112" spans="1:30" x14ac:dyDescent="0.25">
      <c r="A112" s="3">
        <v>111</v>
      </c>
      <c r="B112" s="4">
        <v>40506</v>
      </c>
      <c r="C112" s="3" t="s">
        <v>72</v>
      </c>
      <c r="D112" s="3">
        <v>-1.6</v>
      </c>
      <c r="E112" s="3">
        <v>12.7</v>
      </c>
      <c r="F112" s="3">
        <v>0</v>
      </c>
      <c r="G112" s="3" t="s">
        <v>25</v>
      </c>
      <c r="H112" s="3" t="s">
        <v>25</v>
      </c>
      <c r="I112" s="3" t="s">
        <v>33</v>
      </c>
      <c r="J112" s="3">
        <v>13</v>
      </c>
      <c r="K112" s="3" t="s">
        <v>33</v>
      </c>
      <c r="L112" s="3" t="s">
        <v>41</v>
      </c>
      <c r="M112" s="3">
        <v>4</v>
      </c>
      <c r="N112" s="3">
        <v>7</v>
      </c>
      <c r="O112" s="3">
        <v>88</v>
      </c>
      <c r="P112" s="3">
        <v>55</v>
      </c>
      <c r="Q112" s="3">
        <v>1026.5</v>
      </c>
      <c r="R112" s="3">
        <v>1022.9</v>
      </c>
      <c r="S112" s="3" t="s">
        <v>25</v>
      </c>
      <c r="T112" s="3" t="s">
        <v>25</v>
      </c>
      <c r="U112" s="3">
        <v>1.6</v>
      </c>
      <c r="V112" s="3">
        <v>12.5</v>
      </c>
      <c r="W112" s="3" t="s">
        <v>28</v>
      </c>
      <c r="X112" s="3">
        <v>0</v>
      </c>
      <c r="Y112" s="3" t="s">
        <v>28</v>
      </c>
      <c r="Z112">
        <f t="shared" si="3"/>
        <v>1</v>
      </c>
      <c r="AA112">
        <f t="shared" si="4"/>
        <v>11</v>
      </c>
      <c r="AB112" t="str">
        <f>VLOOKUP(AA112,Problem3!$B$4:$C$15,2,FALSE)</f>
        <v>November</v>
      </c>
      <c r="AC112">
        <f t="shared" si="5"/>
        <v>4</v>
      </c>
      <c r="AD112" t="str">
        <f>VLOOKUP($AC112,Problem3!$M$7:$N$13,2,FALSE)</f>
        <v>Tuesday</v>
      </c>
    </row>
    <row r="113" spans="1:30" x14ac:dyDescent="0.25">
      <c r="A113" s="3">
        <v>112</v>
      </c>
      <c r="B113" s="4">
        <v>40505</v>
      </c>
      <c r="C113" s="3" t="s">
        <v>61</v>
      </c>
      <c r="D113" s="3">
        <v>11</v>
      </c>
      <c r="E113" s="3">
        <v>14.1</v>
      </c>
      <c r="F113" s="3">
        <v>10.4</v>
      </c>
      <c r="G113" s="3">
        <v>1.8</v>
      </c>
      <c r="H113" s="3">
        <v>0</v>
      </c>
      <c r="I113" s="3" t="s">
        <v>34</v>
      </c>
      <c r="J113" s="3">
        <v>11</v>
      </c>
      <c r="K113" s="3" t="s">
        <v>34</v>
      </c>
      <c r="L113" s="3" t="s">
        <v>36</v>
      </c>
      <c r="M113" s="3">
        <v>4</v>
      </c>
      <c r="N113" s="3">
        <v>7</v>
      </c>
      <c r="O113" s="3">
        <v>100</v>
      </c>
      <c r="P113" s="3">
        <v>100</v>
      </c>
      <c r="Q113" s="3">
        <v>1008.4</v>
      </c>
      <c r="R113" s="3">
        <v>1005.2</v>
      </c>
      <c r="S113" s="3">
        <v>8</v>
      </c>
      <c r="T113" s="3">
        <v>8</v>
      </c>
      <c r="U113" s="3">
        <v>11.4</v>
      </c>
      <c r="V113" s="3">
        <v>13.9</v>
      </c>
      <c r="W113" s="3" t="s">
        <v>38</v>
      </c>
      <c r="X113" s="3">
        <v>3.6</v>
      </c>
      <c r="Y113" s="3" t="s">
        <v>38</v>
      </c>
      <c r="Z113">
        <f t="shared" si="3"/>
        <v>0</v>
      </c>
      <c r="AA113">
        <f t="shared" si="4"/>
        <v>11</v>
      </c>
      <c r="AB113" t="str">
        <f>VLOOKUP(AA113,Problem3!$B$4:$C$15,2,FALSE)</f>
        <v>November</v>
      </c>
      <c r="AC113">
        <f t="shared" si="5"/>
        <v>3</v>
      </c>
      <c r="AD113" t="str">
        <f>VLOOKUP($AC113,Problem3!$M$7:$N$13,2,FALSE)</f>
        <v>Monday</v>
      </c>
    </row>
    <row r="114" spans="1:30" x14ac:dyDescent="0.25">
      <c r="A114" s="3">
        <v>113</v>
      </c>
      <c r="B114" s="4">
        <v>40504</v>
      </c>
      <c r="C114" s="3" t="s">
        <v>50</v>
      </c>
      <c r="D114" s="3">
        <v>12.4</v>
      </c>
      <c r="E114" s="3">
        <v>19.3</v>
      </c>
      <c r="F114" s="3">
        <v>8.6</v>
      </c>
      <c r="G114" s="3">
        <v>3.4</v>
      </c>
      <c r="H114" s="3">
        <v>1.7</v>
      </c>
      <c r="I114" s="3" t="s">
        <v>27</v>
      </c>
      <c r="J114" s="3">
        <v>13</v>
      </c>
      <c r="K114" s="3" t="s">
        <v>25</v>
      </c>
      <c r="L114" s="3" t="s">
        <v>35</v>
      </c>
      <c r="M114" s="3">
        <v>0</v>
      </c>
      <c r="N114" s="3">
        <v>9</v>
      </c>
      <c r="O114" s="3">
        <v>99</v>
      </c>
      <c r="P114" s="3">
        <v>82</v>
      </c>
      <c r="Q114" s="3">
        <v>1011.7</v>
      </c>
      <c r="R114" s="3">
        <v>1006.4</v>
      </c>
      <c r="S114" s="3">
        <v>8</v>
      </c>
      <c r="T114" s="3">
        <v>5</v>
      </c>
      <c r="U114" s="3">
        <v>14.6</v>
      </c>
      <c r="V114" s="3">
        <v>18.100000000000001</v>
      </c>
      <c r="W114" s="3" t="s">
        <v>38</v>
      </c>
      <c r="X114" s="3">
        <v>2.6</v>
      </c>
      <c r="Y114" s="3" t="s">
        <v>38</v>
      </c>
      <c r="Z114">
        <f t="shared" si="3"/>
        <v>0</v>
      </c>
      <c r="AA114">
        <f t="shared" si="4"/>
        <v>11</v>
      </c>
      <c r="AB114" t="str">
        <f>VLOOKUP(AA114,Problem3!$B$4:$C$15,2,FALSE)</f>
        <v>November</v>
      </c>
      <c r="AC114">
        <f t="shared" si="5"/>
        <v>2</v>
      </c>
      <c r="AD114" t="str">
        <f>VLOOKUP($AC114,Problem3!$M$7:$N$13,2,FALSE)</f>
        <v>Sunday</v>
      </c>
    </row>
    <row r="115" spans="1:30" x14ac:dyDescent="0.25">
      <c r="A115" s="3">
        <v>114</v>
      </c>
      <c r="B115" s="4">
        <v>40503</v>
      </c>
      <c r="C115" s="3" t="s">
        <v>63</v>
      </c>
      <c r="D115" s="3">
        <v>16.399999999999999</v>
      </c>
      <c r="E115" s="3">
        <v>21.5</v>
      </c>
      <c r="F115" s="3">
        <v>3.6</v>
      </c>
      <c r="G115" s="3">
        <v>3</v>
      </c>
      <c r="H115" s="3">
        <v>0.1</v>
      </c>
      <c r="I115" s="3" t="s">
        <v>29</v>
      </c>
      <c r="J115" s="3">
        <v>13</v>
      </c>
      <c r="K115" s="3" t="s">
        <v>36</v>
      </c>
      <c r="L115" s="3" t="s">
        <v>35</v>
      </c>
      <c r="M115" s="3">
        <v>2</v>
      </c>
      <c r="N115" s="3">
        <v>2</v>
      </c>
      <c r="O115" s="3">
        <v>88</v>
      </c>
      <c r="P115" s="3">
        <v>75</v>
      </c>
      <c r="Q115" s="3">
        <v>1013.3</v>
      </c>
      <c r="R115" s="3">
        <v>1008.6</v>
      </c>
      <c r="S115" s="3">
        <v>8</v>
      </c>
      <c r="T115" s="3">
        <v>7</v>
      </c>
      <c r="U115" s="3">
        <v>17.5</v>
      </c>
      <c r="V115" s="3">
        <v>21</v>
      </c>
      <c r="W115" s="3" t="s">
        <v>38</v>
      </c>
      <c r="X115" s="3">
        <v>0</v>
      </c>
      <c r="Y115" s="3" t="s">
        <v>28</v>
      </c>
      <c r="Z115">
        <f t="shared" si="3"/>
        <v>0</v>
      </c>
      <c r="AA115">
        <f t="shared" si="4"/>
        <v>11</v>
      </c>
      <c r="AB115" t="str">
        <f>VLOOKUP(AA115,Problem3!$B$4:$C$15,2,FALSE)</f>
        <v>November</v>
      </c>
      <c r="AC115">
        <f t="shared" si="5"/>
        <v>1</v>
      </c>
      <c r="AD115" t="str">
        <f>VLOOKUP($AC115,Problem3!$M$7:$N$13,2,FALSE)</f>
        <v>Saturday</v>
      </c>
    </row>
    <row r="116" spans="1:30" x14ac:dyDescent="0.25">
      <c r="A116" s="3">
        <v>115</v>
      </c>
      <c r="B116" s="4">
        <v>40502</v>
      </c>
      <c r="C116" s="3" t="s">
        <v>24</v>
      </c>
      <c r="D116" s="3">
        <v>5.7</v>
      </c>
      <c r="E116" s="3">
        <v>16.600000000000001</v>
      </c>
      <c r="F116" s="3">
        <v>0.2</v>
      </c>
      <c r="G116" s="3" t="s">
        <v>25</v>
      </c>
      <c r="H116" s="3" t="s">
        <v>25</v>
      </c>
      <c r="I116" s="3" t="s">
        <v>37</v>
      </c>
      <c r="J116" s="3">
        <v>11</v>
      </c>
      <c r="K116" s="3" t="s">
        <v>25</v>
      </c>
      <c r="L116" s="3" t="s">
        <v>37</v>
      </c>
      <c r="M116" s="3">
        <v>0</v>
      </c>
      <c r="N116" s="3">
        <v>9</v>
      </c>
      <c r="O116" s="3">
        <v>92</v>
      </c>
      <c r="P116" s="3">
        <v>59</v>
      </c>
      <c r="Q116" s="3">
        <v>1019.6</v>
      </c>
      <c r="R116" s="3">
        <v>1018</v>
      </c>
      <c r="S116" s="3">
        <v>8</v>
      </c>
      <c r="T116" s="3">
        <v>8</v>
      </c>
      <c r="U116" s="3">
        <v>9.6999999999999993</v>
      </c>
      <c r="V116" s="3">
        <v>16.5</v>
      </c>
      <c r="W116" s="3" t="s">
        <v>28</v>
      </c>
      <c r="X116" s="3">
        <v>0</v>
      </c>
      <c r="Y116" s="3" t="s">
        <v>28</v>
      </c>
      <c r="Z116">
        <f t="shared" si="3"/>
        <v>1</v>
      </c>
      <c r="AA116">
        <f t="shared" si="4"/>
        <v>11</v>
      </c>
      <c r="AB116" t="str">
        <f>VLOOKUP(AA116,Problem3!$B$4:$C$15,2,FALSE)</f>
        <v>November</v>
      </c>
      <c r="AC116">
        <f t="shared" si="5"/>
        <v>7</v>
      </c>
      <c r="AD116" t="str">
        <f>VLOOKUP($AC116,Problem3!$M$7:$N$13,2,FALSE)</f>
        <v>Friday</v>
      </c>
    </row>
    <row r="117" spans="1:30" x14ac:dyDescent="0.25">
      <c r="A117" s="3">
        <v>116</v>
      </c>
      <c r="B117" s="4">
        <v>40501</v>
      </c>
      <c r="C117" s="3" t="s">
        <v>72</v>
      </c>
      <c r="D117" s="3">
        <v>3.5</v>
      </c>
      <c r="E117" s="3">
        <v>13.8</v>
      </c>
      <c r="F117" s="3">
        <v>0</v>
      </c>
      <c r="G117" s="3" t="s">
        <v>25</v>
      </c>
      <c r="H117" s="3" t="s">
        <v>25</v>
      </c>
      <c r="I117" s="3" t="s">
        <v>33</v>
      </c>
      <c r="J117" s="3">
        <v>13</v>
      </c>
      <c r="K117" s="3" t="s">
        <v>33</v>
      </c>
      <c r="L117" s="3" t="s">
        <v>41</v>
      </c>
      <c r="M117" s="3">
        <v>7</v>
      </c>
      <c r="N117" s="3">
        <v>6</v>
      </c>
      <c r="O117" s="3">
        <v>92</v>
      </c>
      <c r="P117" s="3">
        <v>65</v>
      </c>
      <c r="Q117" s="3">
        <v>1022.5</v>
      </c>
      <c r="R117" s="3">
        <v>1020.3</v>
      </c>
      <c r="S117" s="3" t="s">
        <v>25</v>
      </c>
      <c r="T117" s="3" t="s">
        <v>25</v>
      </c>
      <c r="U117" s="3">
        <v>5.9</v>
      </c>
      <c r="V117" s="3">
        <v>13.6</v>
      </c>
      <c r="W117" s="3" t="s">
        <v>28</v>
      </c>
      <c r="X117" s="3">
        <v>4.2</v>
      </c>
      <c r="Y117" s="3" t="s">
        <v>38</v>
      </c>
      <c r="Z117">
        <f t="shared" si="3"/>
        <v>1</v>
      </c>
      <c r="AA117">
        <f t="shared" si="4"/>
        <v>11</v>
      </c>
      <c r="AB117" t="str">
        <f>VLOOKUP(AA117,Problem3!$B$4:$C$15,2,FALSE)</f>
        <v>November</v>
      </c>
      <c r="AC117">
        <f t="shared" si="5"/>
        <v>6</v>
      </c>
      <c r="AD117" t="str">
        <f>VLOOKUP($AC117,Problem3!$M$7:$N$13,2,FALSE)</f>
        <v>Thursday</v>
      </c>
    </row>
    <row r="118" spans="1:30" x14ac:dyDescent="0.25">
      <c r="A118" s="3">
        <v>117</v>
      </c>
      <c r="B118" s="4">
        <v>40500</v>
      </c>
      <c r="C118" s="3" t="s">
        <v>72</v>
      </c>
      <c r="D118" s="3">
        <v>4.3</v>
      </c>
      <c r="E118" s="3">
        <v>14.7</v>
      </c>
      <c r="F118" s="3">
        <v>0</v>
      </c>
      <c r="G118" s="3" t="s">
        <v>25</v>
      </c>
      <c r="H118" s="3" t="s">
        <v>25</v>
      </c>
      <c r="I118" s="3" t="s">
        <v>37</v>
      </c>
      <c r="J118" s="3">
        <v>13</v>
      </c>
      <c r="K118" s="3" t="s">
        <v>25</v>
      </c>
      <c r="L118" s="3" t="s">
        <v>40</v>
      </c>
      <c r="M118" s="3">
        <v>0</v>
      </c>
      <c r="N118" s="3">
        <v>4</v>
      </c>
      <c r="O118" s="3">
        <v>97</v>
      </c>
      <c r="P118" s="3">
        <v>70</v>
      </c>
      <c r="Q118" s="3">
        <v>1022.1</v>
      </c>
      <c r="R118" s="3">
        <v>1019.6</v>
      </c>
      <c r="S118" s="3" t="s">
        <v>25</v>
      </c>
      <c r="T118" s="3" t="s">
        <v>25</v>
      </c>
      <c r="U118" s="3">
        <v>7.9</v>
      </c>
      <c r="V118" s="3">
        <v>14.1</v>
      </c>
      <c r="W118" s="3" t="s">
        <v>28</v>
      </c>
      <c r="X118" s="3">
        <v>0</v>
      </c>
      <c r="Y118" s="3" t="s">
        <v>28</v>
      </c>
      <c r="Z118">
        <f t="shared" si="3"/>
        <v>1</v>
      </c>
      <c r="AA118">
        <f t="shared" si="4"/>
        <v>11</v>
      </c>
      <c r="AB118" t="str">
        <f>VLOOKUP(AA118,Problem3!$B$4:$C$15,2,FALSE)</f>
        <v>November</v>
      </c>
      <c r="AC118">
        <f t="shared" si="5"/>
        <v>5</v>
      </c>
      <c r="AD118" t="str">
        <f>VLOOKUP($AC118,Problem3!$M$7:$N$13,2,FALSE)</f>
        <v>Wednesday</v>
      </c>
    </row>
    <row r="119" spans="1:30" x14ac:dyDescent="0.25">
      <c r="A119" s="3">
        <v>118</v>
      </c>
      <c r="B119" s="4">
        <v>40499</v>
      </c>
      <c r="C119" s="3" t="s">
        <v>24</v>
      </c>
      <c r="D119" s="3">
        <v>4.2</v>
      </c>
      <c r="E119" s="3">
        <v>16.600000000000001</v>
      </c>
      <c r="F119" s="3">
        <v>0</v>
      </c>
      <c r="G119" s="3" t="s">
        <v>25</v>
      </c>
      <c r="H119" s="3" t="s">
        <v>25</v>
      </c>
      <c r="I119" s="3" t="s">
        <v>32</v>
      </c>
      <c r="J119" s="3">
        <v>13</v>
      </c>
      <c r="K119" s="3" t="s">
        <v>25</v>
      </c>
      <c r="L119" s="3" t="s">
        <v>32</v>
      </c>
      <c r="M119" s="3">
        <v>0</v>
      </c>
      <c r="N119" s="3">
        <v>7</v>
      </c>
      <c r="O119" s="3">
        <v>89</v>
      </c>
      <c r="P119" s="3">
        <v>58</v>
      </c>
      <c r="Q119" s="3">
        <v>1020.7</v>
      </c>
      <c r="R119" s="3">
        <v>1018.5</v>
      </c>
      <c r="S119" s="3" t="s">
        <v>25</v>
      </c>
      <c r="T119" s="3" t="s">
        <v>25</v>
      </c>
      <c r="U119" s="3">
        <v>8.3000000000000007</v>
      </c>
      <c r="V119" s="3">
        <v>16.100000000000001</v>
      </c>
      <c r="W119" s="3" t="s">
        <v>28</v>
      </c>
      <c r="X119" s="3">
        <v>0</v>
      </c>
      <c r="Y119" s="3" t="s">
        <v>28</v>
      </c>
      <c r="Z119">
        <f t="shared" si="3"/>
        <v>1</v>
      </c>
      <c r="AA119">
        <f t="shared" si="4"/>
        <v>11</v>
      </c>
      <c r="AB119" t="str">
        <f>VLOOKUP(AA119,Problem3!$B$4:$C$15,2,FALSE)</f>
        <v>November</v>
      </c>
      <c r="AC119">
        <f t="shared" si="5"/>
        <v>4</v>
      </c>
      <c r="AD119" t="str">
        <f>VLOOKUP($AC119,Problem3!$M$7:$N$13,2,FALSE)</f>
        <v>Tuesday</v>
      </c>
    </row>
    <row r="120" spans="1:30" x14ac:dyDescent="0.25">
      <c r="A120" s="3">
        <v>119</v>
      </c>
      <c r="B120" s="4">
        <v>40498</v>
      </c>
      <c r="C120" s="3" t="s">
        <v>49</v>
      </c>
      <c r="D120" s="3">
        <v>4.5999999999999996</v>
      </c>
      <c r="E120" s="3">
        <v>17.100000000000001</v>
      </c>
      <c r="F120" s="3">
        <v>0</v>
      </c>
      <c r="G120" s="3">
        <v>2.2000000000000002</v>
      </c>
      <c r="H120" s="3">
        <v>8.3000000000000007</v>
      </c>
      <c r="I120" s="3" t="s">
        <v>33</v>
      </c>
      <c r="J120" s="3">
        <v>13</v>
      </c>
      <c r="K120" s="3" t="s">
        <v>41</v>
      </c>
      <c r="L120" s="3" t="s">
        <v>40</v>
      </c>
      <c r="M120" s="3">
        <v>6</v>
      </c>
      <c r="N120" s="3">
        <v>4</v>
      </c>
      <c r="O120" s="3">
        <v>79</v>
      </c>
      <c r="P120" s="3">
        <v>58</v>
      </c>
      <c r="Q120" s="3">
        <v>1021</v>
      </c>
      <c r="R120" s="3">
        <v>1018.7</v>
      </c>
      <c r="S120" s="3">
        <v>5</v>
      </c>
      <c r="T120" s="3">
        <v>7</v>
      </c>
      <c r="U120" s="3">
        <v>9</v>
      </c>
      <c r="V120" s="3">
        <v>16.600000000000001</v>
      </c>
      <c r="W120" s="3" t="s">
        <v>28</v>
      </c>
      <c r="X120" s="3">
        <v>0</v>
      </c>
      <c r="Y120" s="3" t="s">
        <v>28</v>
      </c>
      <c r="Z120">
        <f t="shared" si="3"/>
        <v>1</v>
      </c>
      <c r="AA120">
        <f t="shared" si="4"/>
        <v>11</v>
      </c>
      <c r="AB120" t="str">
        <f>VLOOKUP(AA120,Problem3!$B$4:$C$15,2,FALSE)</f>
        <v>November</v>
      </c>
      <c r="AC120">
        <f t="shared" si="5"/>
        <v>3</v>
      </c>
      <c r="AD120" t="str">
        <f>VLOOKUP($AC120,Problem3!$M$7:$N$13,2,FALSE)</f>
        <v>Monday</v>
      </c>
    </row>
    <row r="121" spans="1:30" x14ac:dyDescent="0.25">
      <c r="A121" s="3">
        <v>120</v>
      </c>
      <c r="B121" s="4">
        <v>40497</v>
      </c>
      <c r="C121" s="3" t="s">
        <v>55</v>
      </c>
      <c r="D121" s="3">
        <v>3.4</v>
      </c>
      <c r="E121" s="3">
        <v>16.100000000000001</v>
      </c>
      <c r="F121" s="3">
        <v>0</v>
      </c>
      <c r="G121" s="3">
        <v>1</v>
      </c>
      <c r="H121" s="3" t="s">
        <v>25</v>
      </c>
      <c r="I121" s="3" t="s">
        <v>37</v>
      </c>
      <c r="J121" s="3">
        <v>13</v>
      </c>
      <c r="K121" s="3" t="s">
        <v>37</v>
      </c>
      <c r="L121" s="3" t="s">
        <v>25</v>
      </c>
      <c r="M121" s="3">
        <v>9</v>
      </c>
      <c r="N121" s="3">
        <v>0</v>
      </c>
      <c r="O121" s="3">
        <v>92</v>
      </c>
      <c r="P121" s="3">
        <v>69</v>
      </c>
      <c r="Q121" s="3">
        <v>1019.6</v>
      </c>
      <c r="R121" s="3">
        <v>1017.7</v>
      </c>
      <c r="S121" s="3">
        <v>2</v>
      </c>
      <c r="T121" s="3">
        <v>6</v>
      </c>
      <c r="U121" s="3">
        <v>9</v>
      </c>
      <c r="V121" s="3">
        <v>15.5</v>
      </c>
      <c r="W121" s="3" t="s">
        <v>28</v>
      </c>
      <c r="X121" s="3">
        <v>0.2</v>
      </c>
      <c r="Y121" s="3" t="s">
        <v>28</v>
      </c>
      <c r="Z121">
        <f t="shared" si="3"/>
        <v>1</v>
      </c>
      <c r="AA121">
        <f t="shared" si="4"/>
        <v>11</v>
      </c>
      <c r="AB121" t="str">
        <f>VLOOKUP(AA121,Problem3!$B$4:$C$15,2,FALSE)</f>
        <v>November</v>
      </c>
      <c r="AC121">
        <f t="shared" si="5"/>
        <v>2</v>
      </c>
      <c r="AD121" t="str">
        <f>VLOOKUP($AC121,Problem3!$M$7:$N$13,2,FALSE)</f>
        <v>Sunday</v>
      </c>
    </row>
    <row r="122" spans="1:30" x14ac:dyDescent="0.25">
      <c r="A122" s="3">
        <v>121</v>
      </c>
      <c r="B122" s="4">
        <v>40496</v>
      </c>
      <c r="C122" s="3" t="s">
        <v>56</v>
      </c>
      <c r="D122" s="3">
        <v>5.6</v>
      </c>
      <c r="E122" s="3">
        <v>16.100000000000001</v>
      </c>
      <c r="F122" s="3">
        <v>2.4</v>
      </c>
      <c r="G122" s="3">
        <v>1.2</v>
      </c>
      <c r="H122" s="3">
        <v>7.8</v>
      </c>
      <c r="I122" s="3" t="s">
        <v>37</v>
      </c>
      <c r="J122" s="3">
        <v>13</v>
      </c>
      <c r="K122" s="3" t="s">
        <v>29</v>
      </c>
      <c r="L122" s="3" t="s">
        <v>33</v>
      </c>
      <c r="M122" s="3">
        <v>7</v>
      </c>
      <c r="N122" s="3">
        <v>7</v>
      </c>
      <c r="O122" s="3">
        <v>96</v>
      </c>
      <c r="P122" s="3">
        <v>70</v>
      </c>
      <c r="Q122" s="3">
        <v>1019.4</v>
      </c>
      <c r="R122" s="3">
        <v>1017.2</v>
      </c>
      <c r="S122" s="3">
        <v>6</v>
      </c>
      <c r="T122" s="3">
        <v>7</v>
      </c>
      <c r="U122" s="3">
        <v>9</v>
      </c>
      <c r="V122" s="3">
        <v>15.3</v>
      </c>
      <c r="W122" s="3" t="s">
        <v>38</v>
      </c>
      <c r="X122" s="3">
        <v>0</v>
      </c>
      <c r="Y122" s="3" t="s">
        <v>28</v>
      </c>
      <c r="Z122">
        <f t="shared" si="3"/>
        <v>0</v>
      </c>
      <c r="AA122">
        <f t="shared" si="4"/>
        <v>11</v>
      </c>
      <c r="AB122" t="str">
        <f>VLOOKUP(AA122,Problem3!$B$4:$C$15,2,FALSE)</f>
        <v>November</v>
      </c>
      <c r="AC122">
        <f t="shared" si="5"/>
        <v>1</v>
      </c>
      <c r="AD122" t="str">
        <f>VLOOKUP($AC122,Problem3!$M$7:$N$13,2,FALSE)</f>
        <v>Saturday</v>
      </c>
    </row>
    <row r="123" spans="1:30" x14ac:dyDescent="0.25">
      <c r="A123" s="3">
        <v>122</v>
      </c>
      <c r="B123" s="4">
        <v>40495</v>
      </c>
      <c r="C123" s="3" t="s">
        <v>24</v>
      </c>
      <c r="D123" s="3">
        <v>4.3</v>
      </c>
      <c r="E123" s="3">
        <v>17.7</v>
      </c>
      <c r="F123" s="3">
        <v>0</v>
      </c>
      <c r="G123" s="3" t="s">
        <v>25</v>
      </c>
      <c r="H123" s="3" t="s">
        <v>25</v>
      </c>
      <c r="I123" s="3" t="s">
        <v>26</v>
      </c>
      <c r="J123" s="3">
        <v>13</v>
      </c>
      <c r="K123" s="3" t="s">
        <v>25</v>
      </c>
      <c r="L123" s="3" t="s">
        <v>43</v>
      </c>
      <c r="M123" s="3">
        <v>0</v>
      </c>
      <c r="N123" s="3">
        <v>4</v>
      </c>
      <c r="O123" s="3">
        <v>93</v>
      </c>
      <c r="P123" s="3">
        <v>60</v>
      </c>
      <c r="Q123" s="3">
        <v>1022.3</v>
      </c>
      <c r="R123" s="3">
        <v>1020.6</v>
      </c>
      <c r="S123" s="3" t="s">
        <v>25</v>
      </c>
      <c r="T123" s="3" t="s">
        <v>25</v>
      </c>
      <c r="U123" s="3">
        <v>8.6</v>
      </c>
      <c r="V123" s="3">
        <v>16.8</v>
      </c>
      <c r="W123" s="3" t="s">
        <v>28</v>
      </c>
      <c r="X123" s="3">
        <v>0</v>
      </c>
      <c r="Y123" s="3" t="s">
        <v>28</v>
      </c>
      <c r="Z123">
        <f t="shared" si="3"/>
        <v>1</v>
      </c>
      <c r="AA123">
        <f t="shared" si="4"/>
        <v>11</v>
      </c>
      <c r="AB123" t="str">
        <f>VLOOKUP(AA123,Problem3!$B$4:$C$15,2,FALSE)</f>
        <v>November</v>
      </c>
      <c r="AC123">
        <f t="shared" si="5"/>
        <v>7</v>
      </c>
      <c r="AD123" t="str">
        <f>VLOOKUP($AC123,Problem3!$M$7:$N$13,2,FALSE)</f>
        <v>Friday</v>
      </c>
    </row>
    <row r="124" spans="1:30" x14ac:dyDescent="0.25">
      <c r="A124" s="3">
        <v>123</v>
      </c>
      <c r="B124" s="4">
        <v>40494</v>
      </c>
      <c r="C124" s="3" t="s">
        <v>62</v>
      </c>
      <c r="D124" s="3">
        <v>4.5999999999999996</v>
      </c>
      <c r="E124" s="3">
        <v>15.1</v>
      </c>
      <c r="F124" s="3">
        <v>0.2</v>
      </c>
      <c r="G124" s="3">
        <v>0.8</v>
      </c>
      <c r="H124" s="3">
        <v>0.1</v>
      </c>
      <c r="I124" s="3" t="s">
        <v>30</v>
      </c>
      <c r="J124" s="3">
        <v>13</v>
      </c>
      <c r="K124" s="3" t="s">
        <v>25</v>
      </c>
      <c r="L124" s="3" t="s">
        <v>27</v>
      </c>
      <c r="M124" s="3">
        <v>0</v>
      </c>
      <c r="N124" s="3">
        <v>9</v>
      </c>
      <c r="O124" s="3">
        <v>99</v>
      </c>
      <c r="P124" s="3">
        <v>80</v>
      </c>
      <c r="Q124" s="3">
        <v>1022.8</v>
      </c>
      <c r="R124" s="3">
        <v>1023</v>
      </c>
      <c r="S124" s="3" t="s">
        <v>25</v>
      </c>
      <c r="T124" s="3" t="s">
        <v>25</v>
      </c>
      <c r="U124" s="3">
        <v>6.8</v>
      </c>
      <c r="V124" s="3">
        <v>14.2</v>
      </c>
      <c r="W124" s="3" t="s">
        <v>28</v>
      </c>
      <c r="X124" s="3">
        <v>0.2</v>
      </c>
      <c r="Y124" s="3" t="s">
        <v>28</v>
      </c>
      <c r="Z124">
        <f t="shared" si="3"/>
        <v>1</v>
      </c>
      <c r="AA124">
        <f t="shared" si="4"/>
        <v>11</v>
      </c>
      <c r="AB124" t="str">
        <f>VLOOKUP(AA124,Problem3!$B$4:$C$15,2,FALSE)</f>
        <v>November</v>
      </c>
      <c r="AC124">
        <f t="shared" si="5"/>
        <v>6</v>
      </c>
      <c r="AD124" t="str">
        <f>VLOOKUP($AC124,Problem3!$M$7:$N$13,2,FALSE)</f>
        <v>Thursday</v>
      </c>
    </row>
    <row r="125" spans="1:30" x14ac:dyDescent="0.25">
      <c r="A125" s="3">
        <v>124</v>
      </c>
      <c r="B125" s="4">
        <v>40493</v>
      </c>
      <c r="C125" s="3" t="s">
        <v>61</v>
      </c>
      <c r="D125" s="3">
        <v>4.4000000000000004</v>
      </c>
      <c r="E125" s="3">
        <v>13.2</v>
      </c>
      <c r="F125" s="3">
        <v>0</v>
      </c>
      <c r="G125" s="3">
        <v>1.4</v>
      </c>
      <c r="H125" s="3">
        <v>4.9000000000000004</v>
      </c>
      <c r="I125" s="3" t="s">
        <v>34</v>
      </c>
      <c r="J125" s="3">
        <v>13</v>
      </c>
      <c r="K125" s="3" t="s">
        <v>33</v>
      </c>
      <c r="L125" s="3" t="s">
        <v>34</v>
      </c>
      <c r="M125" s="3">
        <v>6</v>
      </c>
      <c r="N125" s="3">
        <v>9</v>
      </c>
      <c r="O125" s="3">
        <v>100</v>
      </c>
      <c r="P125" s="3">
        <v>79</v>
      </c>
      <c r="Q125" s="3">
        <v>1027.5</v>
      </c>
      <c r="R125" s="3">
        <v>1025.2</v>
      </c>
      <c r="S125" s="3">
        <v>8</v>
      </c>
      <c r="T125" s="3">
        <v>2</v>
      </c>
      <c r="U125" s="3">
        <v>7.2</v>
      </c>
      <c r="V125" s="3">
        <v>12.6</v>
      </c>
      <c r="W125" s="3" t="s">
        <v>28</v>
      </c>
      <c r="X125" s="3">
        <v>0.2</v>
      </c>
      <c r="Y125" s="3" t="s">
        <v>28</v>
      </c>
      <c r="Z125">
        <f t="shared" si="3"/>
        <v>1</v>
      </c>
      <c r="AA125">
        <f t="shared" si="4"/>
        <v>11</v>
      </c>
      <c r="AB125" t="str">
        <f>VLOOKUP(AA125,Problem3!$B$4:$C$15,2,FALSE)</f>
        <v>November</v>
      </c>
      <c r="AC125">
        <f t="shared" si="5"/>
        <v>5</v>
      </c>
      <c r="AD125" t="str">
        <f>VLOOKUP($AC125,Problem3!$M$7:$N$13,2,FALSE)</f>
        <v>Wednesday</v>
      </c>
    </row>
    <row r="126" spans="1:30" x14ac:dyDescent="0.25">
      <c r="A126" s="3">
        <v>125</v>
      </c>
      <c r="B126" s="4">
        <v>40492</v>
      </c>
      <c r="C126" s="3" t="s">
        <v>61</v>
      </c>
      <c r="D126" s="3">
        <v>5.7</v>
      </c>
      <c r="E126" s="3">
        <v>11.6</v>
      </c>
      <c r="F126" s="3">
        <v>0.2</v>
      </c>
      <c r="G126" s="3">
        <v>2.2000000000000002</v>
      </c>
      <c r="H126" s="3">
        <v>0</v>
      </c>
      <c r="I126" s="3" t="s">
        <v>30</v>
      </c>
      <c r="J126" s="3">
        <v>13</v>
      </c>
      <c r="K126" s="3" t="s">
        <v>25</v>
      </c>
      <c r="L126" s="3" t="s">
        <v>31</v>
      </c>
      <c r="M126" s="3">
        <v>0</v>
      </c>
      <c r="N126" s="3">
        <v>2</v>
      </c>
      <c r="O126" s="3">
        <v>100</v>
      </c>
      <c r="P126" s="3">
        <v>79</v>
      </c>
      <c r="Q126" s="3">
        <v>1024.4000000000001</v>
      </c>
      <c r="R126" s="3">
        <v>1021.7</v>
      </c>
      <c r="S126" s="3">
        <v>8</v>
      </c>
      <c r="T126" s="3">
        <v>8</v>
      </c>
      <c r="U126" s="3">
        <v>9.1999999999999993</v>
      </c>
      <c r="V126" s="3">
        <v>11.5</v>
      </c>
      <c r="W126" s="3" t="s">
        <v>28</v>
      </c>
      <c r="X126" s="3">
        <v>0</v>
      </c>
      <c r="Y126" s="3" t="s">
        <v>28</v>
      </c>
      <c r="Z126">
        <f t="shared" si="3"/>
        <v>1</v>
      </c>
      <c r="AA126">
        <f t="shared" si="4"/>
        <v>11</v>
      </c>
      <c r="AB126" t="str">
        <f>VLOOKUP(AA126,Problem3!$B$4:$C$15,2,FALSE)</f>
        <v>November</v>
      </c>
      <c r="AC126">
        <f t="shared" si="5"/>
        <v>4</v>
      </c>
      <c r="AD126" t="str">
        <f>VLOOKUP($AC126,Problem3!$M$7:$N$13,2,FALSE)</f>
        <v>Tuesday</v>
      </c>
    </row>
    <row r="127" spans="1:30" x14ac:dyDescent="0.25">
      <c r="A127" s="3">
        <v>126</v>
      </c>
      <c r="B127" s="4">
        <v>40491</v>
      </c>
      <c r="C127" s="3" t="s">
        <v>51</v>
      </c>
      <c r="D127" s="3">
        <v>0.3</v>
      </c>
      <c r="E127" s="3">
        <v>14.9</v>
      </c>
      <c r="F127" s="3">
        <v>0</v>
      </c>
      <c r="G127" s="3">
        <v>1.6</v>
      </c>
      <c r="H127" s="3">
        <v>9.1</v>
      </c>
      <c r="I127" s="3" t="s">
        <v>27</v>
      </c>
      <c r="J127" s="3">
        <v>13</v>
      </c>
      <c r="K127" s="3" t="s">
        <v>25</v>
      </c>
      <c r="L127" s="3" t="s">
        <v>29</v>
      </c>
      <c r="M127" s="3">
        <v>0</v>
      </c>
      <c r="N127" s="3">
        <v>6</v>
      </c>
      <c r="O127" s="3">
        <v>93</v>
      </c>
      <c r="P127" s="3">
        <v>55</v>
      </c>
      <c r="Q127" s="3" t="s">
        <v>25</v>
      </c>
      <c r="R127" s="3">
        <v>1014.7</v>
      </c>
      <c r="S127" s="3">
        <v>5</v>
      </c>
      <c r="T127" s="3">
        <v>1</v>
      </c>
      <c r="U127" s="3">
        <v>5.8</v>
      </c>
      <c r="V127" s="3">
        <v>14.2</v>
      </c>
      <c r="W127" s="3" t="s">
        <v>28</v>
      </c>
      <c r="X127" s="3">
        <v>0</v>
      </c>
      <c r="Y127" s="3" t="s">
        <v>28</v>
      </c>
      <c r="Z127">
        <f t="shared" si="3"/>
        <v>1</v>
      </c>
      <c r="AA127">
        <f t="shared" si="4"/>
        <v>11</v>
      </c>
      <c r="AB127" t="str">
        <f>VLOOKUP(AA127,Problem3!$B$4:$C$15,2,FALSE)</f>
        <v>November</v>
      </c>
      <c r="AC127">
        <f t="shared" si="5"/>
        <v>3</v>
      </c>
      <c r="AD127" t="str">
        <f>VLOOKUP($AC127,Problem3!$M$7:$N$13,2,FALSE)</f>
        <v>Monday</v>
      </c>
    </row>
    <row r="128" spans="1:30" x14ac:dyDescent="0.25">
      <c r="A128" s="3">
        <v>127</v>
      </c>
      <c r="B128" s="4">
        <v>40490</v>
      </c>
      <c r="C128" s="3" t="s">
        <v>24</v>
      </c>
      <c r="D128" s="3">
        <v>5</v>
      </c>
      <c r="E128" s="3">
        <v>15.8</v>
      </c>
      <c r="F128" s="3">
        <v>0</v>
      </c>
      <c r="G128" s="3" t="s">
        <v>25</v>
      </c>
      <c r="H128" s="3" t="s">
        <v>25</v>
      </c>
      <c r="I128" s="3" t="s">
        <v>36</v>
      </c>
      <c r="J128" s="3">
        <v>13</v>
      </c>
      <c r="K128" s="3" t="s">
        <v>32</v>
      </c>
      <c r="L128" s="3" t="s">
        <v>34</v>
      </c>
      <c r="M128" s="3">
        <v>7</v>
      </c>
      <c r="N128" s="3">
        <v>7</v>
      </c>
      <c r="O128" s="3">
        <v>97</v>
      </c>
      <c r="P128" s="3">
        <v>61</v>
      </c>
      <c r="Q128" s="3">
        <v>1020.6</v>
      </c>
      <c r="R128" s="3">
        <v>1020.4</v>
      </c>
      <c r="S128" s="3">
        <v>8</v>
      </c>
      <c r="T128" s="3" t="s">
        <v>25</v>
      </c>
      <c r="U128" s="3">
        <v>6.2</v>
      </c>
      <c r="V128" s="3">
        <v>14.6</v>
      </c>
      <c r="W128" s="3" t="s">
        <v>28</v>
      </c>
      <c r="X128" s="3">
        <v>0</v>
      </c>
      <c r="Y128" s="3" t="s">
        <v>28</v>
      </c>
      <c r="Z128">
        <f t="shared" si="3"/>
        <v>1</v>
      </c>
      <c r="AA128">
        <f t="shared" si="4"/>
        <v>11</v>
      </c>
      <c r="AB128" t="str">
        <f>VLOOKUP(AA128,Problem3!$B$4:$C$15,2,FALSE)</f>
        <v>November</v>
      </c>
      <c r="AC128">
        <f t="shared" si="5"/>
        <v>2</v>
      </c>
      <c r="AD128" t="str">
        <f>VLOOKUP($AC128,Problem3!$M$7:$N$13,2,FALSE)</f>
        <v>Sunday</v>
      </c>
    </row>
    <row r="129" spans="1:30" x14ac:dyDescent="0.25">
      <c r="A129" s="3">
        <v>128</v>
      </c>
      <c r="B129" s="4">
        <v>40489</v>
      </c>
      <c r="C129" s="3" t="s">
        <v>45</v>
      </c>
      <c r="D129" s="3">
        <v>2.9</v>
      </c>
      <c r="E129" s="3">
        <v>13.6</v>
      </c>
      <c r="F129" s="3">
        <v>0</v>
      </c>
      <c r="G129" s="3">
        <v>2.2000000000000002</v>
      </c>
      <c r="H129" s="3">
        <v>3.6</v>
      </c>
      <c r="I129" s="3" t="s">
        <v>31</v>
      </c>
      <c r="J129" s="3">
        <v>13</v>
      </c>
      <c r="K129" s="3" t="s">
        <v>39</v>
      </c>
      <c r="L129" s="3" t="s">
        <v>43</v>
      </c>
      <c r="M129" s="3">
        <v>4</v>
      </c>
      <c r="N129" s="3">
        <v>6</v>
      </c>
      <c r="O129" s="3">
        <v>91</v>
      </c>
      <c r="P129" s="3">
        <v>60</v>
      </c>
      <c r="Q129" s="3">
        <v>1026</v>
      </c>
      <c r="R129" s="3">
        <v>1023.3</v>
      </c>
      <c r="S129" s="3">
        <v>4</v>
      </c>
      <c r="T129" s="3">
        <v>7</v>
      </c>
      <c r="U129" s="3">
        <v>7</v>
      </c>
      <c r="V129" s="3">
        <v>13.2</v>
      </c>
      <c r="W129" s="3" t="s">
        <v>28</v>
      </c>
      <c r="X129" s="3">
        <v>0</v>
      </c>
      <c r="Y129" s="3" t="s">
        <v>28</v>
      </c>
      <c r="Z129">
        <f t="shared" si="3"/>
        <v>1</v>
      </c>
      <c r="AA129">
        <f t="shared" si="4"/>
        <v>11</v>
      </c>
      <c r="AB129" t="str">
        <f>VLOOKUP(AA129,Problem3!$B$4:$C$15,2,FALSE)</f>
        <v>November</v>
      </c>
      <c r="AC129">
        <f t="shared" si="5"/>
        <v>1</v>
      </c>
      <c r="AD129" t="str">
        <f>VLOOKUP($AC129,Problem3!$M$7:$N$13,2,FALSE)</f>
        <v>Saturday</v>
      </c>
    </row>
    <row r="130" spans="1:30" x14ac:dyDescent="0.25">
      <c r="A130" s="3">
        <v>129</v>
      </c>
      <c r="B130" s="4">
        <v>40488</v>
      </c>
      <c r="C130" s="3" t="s">
        <v>49</v>
      </c>
      <c r="D130" s="3">
        <v>0.8</v>
      </c>
      <c r="E130" s="3">
        <v>14.7</v>
      </c>
      <c r="F130" s="3">
        <v>0</v>
      </c>
      <c r="G130" s="3">
        <v>0.6</v>
      </c>
      <c r="H130" s="3">
        <v>8.8000000000000007</v>
      </c>
      <c r="I130" s="3" t="s">
        <v>34</v>
      </c>
      <c r="J130" s="3">
        <v>13</v>
      </c>
      <c r="K130" s="3" t="s">
        <v>33</v>
      </c>
      <c r="L130" s="3" t="s">
        <v>25</v>
      </c>
      <c r="M130" s="3">
        <v>6</v>
      </c>
      <c r="N130" s="3">
        <v>0</v>
      </c>
      <c r="O130" s="3">
        <v>75</v>
      </c>
      <c r="P130" s="3">
        <v>46</v>
      </c>
      <c r="Q130" s="3">
        <v>1026.7</v>
      </c>
      <c r="R130" s="3">
        <v>1024.5</v>
      </c>
      <c r="S130" s="3">
        <v>1</v>
      </c>
      <c r="T130" s="3">
        <v>3</v>
      </c>
      <c r="U130" s="3">
        <v>6.7</v>
      </c>
      <c r="V130" s="3">
        <v>13.8</v>
      </c>
      <c r="W130" s="3" t="s">
        <v>28</v>
      </c>
      <c r="X130" s="3">
        <v>0</v>
      </c>
      <c r="Y130" s="3" t="s">
        <v>28</v>
      </c>
      <c r="Z130">
        <f t="shared" si="3"/>
        <v>1</v>
      </c>
      <c r="AA130">
        <f t="shared" si="4"/>
        <v>11</v>
      </c>
      <c r="AB130" t="str">
        <f>VLOOKUP(AA130,Problem3!$B$4:$C$15,2,FALSE)</f>
        <v>November</v>
      </c>
      <c r="AC130">
        <f t="shared" si="5"/>
        <v>7</v>
      </c>
      <c r="AD130" t="str">
        <f>VLOOKUP($AC130,Problem3!$M$7:$N$13,2,FALSE)</f>
        <v>Friday</v>
      </c>
    </row>
    <row r="131" spans="1:30" x14ac:dyDescent="0.25">
      <c r="A131" s="3">
        <v>130</v>
      </c>
      <c r="B131" s="4">
        <v>40487</v>
      </c>
      <c r="C131" s="3" t="s">
        <v>61</v>
      </c>
      <c r="D131" s="3">
        <v>7.4</v>
      </c>
      <c r="E131" s="3">
        <v>13</v>
      </c>
      <c r="F131" s="3">
        <v>1</v>
      </c>
      <c r="G131" s="3">
        <v>1.2</v>
      </c>
      <c r="H131" s="3">
        <v>2.1</v>
      </c>
      <c r="I131" s="3" t="s">
        <v>29</v>
      </c>
      <c r="J131" s="3">
        <v>13</v>
      </c>
      <c r="K131" s="3" t="s">
        <v>36</v>
      </c>
      <c r="L131" s="3" t="s">
        <v>37</v>
      </c>
      <c r="M131" s="3">
        <v>6</v>
      </c>
      <c r="N131" s="3">
        <v>4</v>
      </c>
      <c r="O131" s="3">
        <v>99</v>
      </c>
      <c r="P131" s="3">
        <v>73</v>
      </c>
      <c r="Q131" s="3">
        <v>1027.0999999999999</v>
      </c>
      <c r="R131" s="3">
        <v>1024.7</v>
      </c>
      <c r="S131" s="3">
        <v>7</v>
      </c>
      <c r="T131" s="3">
        <v>7</v>
      </c>
      <c r="U131" s="3">
        <v>8.5</v>
      </c>
      <c r="V131" s="3">
        <v>11.8</v>
      </c>
      <c r="W131" s="3" t="s">
        <v>28</v>
      </c>
      <c r="X131" s="3">
        <v>0.2</v>
      </c>
      <c r="Y131" s="3" t="s">
        <v>28</v>
      </c>
      <c r="Z131">
        <f t="shared" ref="Z131:Z194" si="6">IF(W131="No",1,0)</f>
        <v>1</v>
      </c>
      <c r="AA131">
        <f t="shared" ref="AA131:AA194" si="7">MONTH($B131)</f>
        <v>11</v>
      </c>
      <c r="AB131" t="str">
        <f>VLOOKUP(AA131,Problem3!$B$4:$C$15,2,FALSE)</f>
        <v>November</v>
      </c>
      <c r="AC131">
        <f t="shared" ref="AC131:AC194" si="8">WEEKDAY($B131)</f>
        <v>6</v>
      </c>
      <c r="AD131" t="str">
        <f>VLOOKUP($AC131,Problem3!$M$7:$N$13,2,FALSE)</f>
        <v>Thursday</v>
      </c>
    </row>
    <row r="132" spans="1:30" x14ac:dyDescent="0.25">
      <c r="A132" s="3">
        <v>131</v>
      </c>
      <c r="B132" s="4">
        <v>40486</v>
      </c>
      <c r="C132" s="3" t="s">
        <v>72</v>
      </c>
      <c r="D132" s="3">
        <v>1.1000000000000001</v>
      </c>
      <c r="E132" s="3">
        <v>11.8</v>
      </c>
      <c r="F132" s="3">
        <v>0.4</v>
      </c>
      <c r="G132" s="3" t="s">
        <v>25</v>
      </c>
      <c r="H132" s="3" t="s">
        <v>25</v>
      </c>
      <c r="I132" s="3" t="s">
        <v>27</v>
      </c>
      <c r="J132" s="3">
        <v>13</v>
      </c>
      <c r="K132" s="3" t="s">
        <v>25</v>
      </c>
      <c r="L132" s="3" t="s">
        <v>25</v>
      </c>
      <c r="M132" s="3">
        <v>0</v>
      </c>
      <c r="N132" s="3">
        <v>0</v>
      </c>
      <c r="O132" s="3">
        <v>97</v>
      </c>
      <c r="P132" s="3">
        <v>98</v>
      </c>
      <c r="Q132" s="3">
        <v>1020.1</v>
      </c>
      <c r="R132" s="3">
        <v>1013.3</v>
      </c>
      <c r="S132" s="3" t="s">
        <v>25</v>
      </c>
      <c r="T132" s="3" t="s">
        <v>25</v>
      </c>
      <c r="U132" s="3">
        <v>4</v>
      </c>
      <c r="V132" s="3">
        <v>9.5</v>
      </c>
      <c r="W132" s="3" t="s">
        <v>28</v>
      </c>
      <c r="X132" s="3">
        <v>8.8000000000000007</v>
      </c>
      <c r="Y132" s="3" t="s">
        <v>38</v>
      </c>
      <c r="Z132">
        <f t="shared" si="6"/>
        <v>1</v>
      </c>
      <c r="AA132">
        <f t="shared" si="7"/>
        <v>11</v>
      </c>
      <c r="AB132" t="str">
        <f>VLOOKUP(AA132,Problem3!$B$4:$C$15,2,FALSE)</f>
        <v>November</v>
      </c>
      <c r="AC132">
        <f t="shared" si="8"/>
        <v>5</v>
      </c>
      <c r="AD132" t="str">
        <f>VLOOKUP($AC132,Problem3!$M$7:$N$13,2,FALSE)</f>
        <v>Wednesday</v>
      </c>
    </row>
    <row r="133" spans="1:30" x14ac:dyDescent="0.25">
      <c r="A133" s="3">
        <v>132</v>
      </c>
      <c r="B133" s="4">
        <v>40485</v>
      </c>
      <c r="C133" s="3" t="s">
        <v>72</v>
      </c>
      <c r="D133" s="3">
        <v>-1.8</v>
      </c>
      <c r="E133" s="3">
        <v>13.3</v>
      </c>
      <c r="F133" s="3">
        <v>0</v>
      </c>
      <c r="G133" s="3" t="s">
        <v>25</v>
      </c>
      <c r="H133" s="3" t="s">
        <v>25</v>
      </c>
      <c r="I133" s="3" t="s">
        <v>43</v>
      </c>
      <c r="J133" s="3">
        <v>13</v>
      </c>
      <c r="K133" s="3" t="s">
        <v>25</v>
      </c>
      <c r="L133" s="3" t="s">
        <v>26</v>
      </c>
      <c r="M133" s="3">
        <v>0</v>
      </c>
      <c r="N133" s="3">
        <v>4</v>
      </c>
      <c r="O133" s="3">
        <v>97</v>
      </c>
      <c r="P133" s="3">
        <v>50</v>
      </c>
      <c r="Q133" s="3">
        <v>1023.2</v>
      </c>
      <c r="R133" s="3">
        <v>1022.5</v>
      </c>
      <c r="S133" s="3" t="s">
        <v>25</v>
      </c>
      <c r="T133" s="3" t="s">
        <v>25</v>
      </c>
      <c r="U133" s="3">
        <v>-1.4</v>
      </c>
      <c r="V133" s="3">
        <v>12.8</v>
      </c>
      <c r="W133" s="3" t="s">
        <v>28</v>
      </c>
      <c r="X133" s="3">
        <v>0</v>
      </c>
      <c r="Y133" s="3" t="s">
        <v>28</v>
      </c>
      <c r="Z133">
        <f t="shared" si="6"/>
        <v>1</v>
      </c>
      <c r="AA133">
        <f t="shared" si="7"/>
        <v>11</v>
      </c>
      <c r="AB133" t="str">
        <f>VLOOKUP(AA133,Problem3!$B$4:$C$15,2,FALSE)</f>
        <v>November</v>
      </c>
      <c r="AC133">
        <f t="shared" si="8"/>
        <v>4</v>
      </c>
      <c r="AD133" t="str">
        <f>VLOOKUP($AC133,Problem3!$M$7:$N$13,2,FALSE)</f>
        <v>Tuesday</v>
      </c>
    </row>
    <row r="134" spans="1:30" x14ac:dyDescent="0.25">
      <c r="A134" s="3">
        <v>133</v>
      </c>
      <c r="B134" s="4">
        <v>40484</v>
      </c>
      <c r="C134" s="3" t="s">
        <v>72</v>
      </c>
      <c r="D134" s="3">
        <v>-2.4</v>
      </c>
      <c r="E134" s="3">
        <v>13.9</v>
      </c>
      <c r="F134" s="3">
        <v>0</v>
      </c>
      <c r="G134" s="3" t="s">
        <v>25</v>
      </c>
      <c r="H134" s="3" t="s">
        <v>25</v>
      </c>
      <c r="I134" s="3" t="s">
        <v>35</v>
      </c>
      <c r="J134" s="3">
        <v>9</v>
      </c>
      <c r="K134" s="3" t="s">
        <v>25</v>
      </c>
      <c r="L134" s="3" t="s">
        <v>35</v>
      </c>
      <c r="M134" s="3">
        <v>0</v>
      </c>
      <c r="N134" s="3">
        <v>4</v>
      </c>
      <c r="O134" s="3">
        <v>98</v>
      </c>
      <c r="P134" s="3">
        <v>62</v>
      </c>
      <c r="Q134" s="3">
        <v>1028.4000000000001</v>
      </c>
      <c r="R134" s="3">
        <v>1028.3</v>
      </c>
      <c r="S134" s="3" t="s">
        <v>25</v>
      </c>
      <c r="T134" s="3" t="s">
        <v>25</v>
      </c>
      <c r="U134" s="3">
        <v>0.4</v>
      </c>
      <c r="V134" s="3">
        <v>13.2</v>
      </c>
      <c r="W134" s="3" t="s">
        <v>28</v>
      </c>
      <c r="X134" s="3">
        <v>0</v>
      </c>
      <c r="Y134" s="3" t="s">
        <v>28</v>
      </c>
      <c r="Z134">
        <f t="shared" si="6"/>
        <v>1</v>
      </c>
      <c r="AA134">
        <f t="shared" si="7"/>
        <v>11</v>
      </c>
      <c r="AB134" t="str">
        <f>VLOOKUP(AA134,Problem3!$B$4:$C$15,2,FALSE)</f>
        <v>November</v>
      </c>
      <c r="AC134">
        <f t="shared" si="8"/>
        <v>3</v>
      </c>
      <c r="AD134" t="str">
        <f>VLOOKUP($AC134,Problem3!$M$7:$N$13,2,FALSE)</f>
        <v>Monday</v>
      </c>
    </row>
    <row r="135" spans="1:30" x14ac:dyDescent="0.25">
      <c r="A135" s="3">
        <v>134</v>
      </c>
      <c r="B135" s="4">
        <v>40483</v>
      </c>
      <c r="C135" s="3" t="s">
        <v>24</v>
      </c>
      <c r="D135" s="3">
        <v>-1</v>
      </c>
      <c r="E135" s="3">
        <v>13.1</v>
      </c>
      <c r="F135" s="3">
        <v>0</v>
      </c>
      <c r="G135" s="3" t="s">
        <v>25</v>
      </c>
      <c r="H135" s="3" t="s">
        <v>25</v>
      </c>
      <c r="I135" s="3" t="s">
        <v>41</v>
      </c>
      <c r="J135" s="3">
        <v>11</v>
      </c>
      <c r="K135" s="3" t="s">
        <v>29</v>
      </c>
      <c r="L135" s="3" t="s">
        <v>37</v>
      </c>
      <c r="M135" s="3">
        <v>6</v>
      </c>
      <c r="N135" s="3">
        <v>9</v>
      </c>
      <c r="O135" s="3">
        <v>83</v>
      </c>
      <c r="P135" s="3">
        <v>47</v>
      </c>
      <c r="Q135" s="3">
        <v>1031.8</v>
      </c>
      <c r="R135" s="3">
        <v>1030.7</v>
      </c>
      <c r="S135" s="3" t="s">
        <v>25</v>
      </c>
      <c r="T135" s="3" t="s">
        <v>25</v>
      </c>
      <c r="U135" s="3">
        <v>4.0999999999999996</v>
      </c>
      <c r="V135" s="3">
        <v>12</v>
      </c>
      <c r="W135" s="3" t="s">
        <v>28</v>
      </c>
      <c r="X135" s="3">
        <v>0</v>
      </c>
      <c r="Y135" s="3" t="s">
        <v>28</v>
      </c>
      <c r="Z135">
        <f t="shared" si="6"/>
        <v>1</v>
      </c>
      <c r="AA135">
        <f t="shared" si="7"/>
        <v>11</v>
      </c>
      <c r="AB135" t="str">
        <f>VLOOKUP(AA135,Problem3!$B$4:$C$15,2,FALSE)</f>
        <v>November</v>
      </c>
      <c r="AC135">
        <f t="shared" si="8"/>
        <v>2</v>
      </c>
      <c r="AD135" t="str">
        <f>VLOOKUP($AC135,Problem3!$M$7:$N$13,2,FALSE)</f>
        <v>Sunday</v>
      </c>
    </row>
    <row r="136" spans="1:30" x14ac:dyDescent="0.25">
      <c r="A136" s="3">
        <v>135</v>
      </c>
      <c r="B136" s="4">
        <v>40482</v>
      </c>
      <c r="C136" s="3" t="s">
        <v>51</v>
      </c>
      <c r="D136" s="3">
        <v>-4.8</v>
      </c>
      <c r="E136" s="3">
        <v>11.6</v>
      </c>
      <c r="F136" s="3">
        <v>0</v>
      </c>
      <c r="G136" s="3">
        <v>1.8</v>
      </c>
      <c r="H136" s="3">
        <v>9.6</v>
      </c>
      <c r="I136" s="3" t="s">
        <v>43</v>
      </c>
      <c r="J136" s="3">
        <v>13</v>
      </c>
      <c r="K136" s="3" t="s">
        <v>25</v>
      </c>
      <c r="L136" s="3" t="s">
        <v>42</v>
      </c>
      <c r="M136" s="3">
        <v>0</v>
      </c>
      <c r="N136" s="3">
        <v>7</v>
      </c>
      <c r="O136" s="3" t="s">
        <v>25</v>
      </c>
      <c r="P136" s="3">
        <v>41</v>
      </c>
      <c r="Q136" s="3">
        <v>1032</v>
      </c>
      <c r="R136" s="3">
        <v>1030.4000000000001</v>
      </c>
      <c r="S136" s="3">
        <v>0</v>
      </c>
      <c r="T136" s="3">
        <v>0</v>
      </c>
      <c r="U136" s="3">
        <v>2.8</v>
      </c>
      <c r="V136" s="3">
        <v>11.1</v>
      </c>
      <c r="W136" s="3" t="s">
        <v>28</v>
      </c>
      <c r="X136" s="3">
        <v>0</v>
      </c>
      <c r="Y136" s="3" t="s">
        <v>28</v>
      </c>
      <c r="Z136">
        <f t="shared" si="6"/>
        <v>1</v>
      </c>
      <c r="AA136">
        <f t="shared" si="7"/>
        <v>10</v>
      </c>
      <c r="AB136" t="str">
        <f>VLOOKUP(AA136,Problem3!$B$4:$C$15,2,FALSE)</f>
        <v>October</v>
      </c>
      <c r="AC136">
        <f t="shared" si="8"/>
        <v>1</v>
      </c>
      <c r="AD136" t="str">
        <f>VLOOKUP($AC136,Problem3!$M$7:$N$13,2,FALSE)</f>
        <v>Saturday</v>
      </c>
    </row>
    <row r="137" spans="1:30" x14ac:dyDescent="0.25">
      <c r="A137" s="3">
        <v>136</v>
      </c>
      <c r="B137" s="4">
        <v>40481</v>
      </c>
      <c r="C137" s="3" t="s">
        <v>72</v>
      </c>
      <c r="D137" s="3">
        <v>-1.3</v>
      </c>
      <c r="E137" s="3">
        <v>14.4</v>
      </c>
      <c r="F137" s="3">
        <v>0</v>
      </c>
      <c r="G137" s="3" t="s">
        <v>25</v>
      </c>
      <c r="H137" s="3" t="s">
        <v>25</v>
      </c>
      <c r="I137" s="3" t="s">
        <v>29</v>
      </c>
      <c r="J137" s="3">
        <v>7</v>
      </c>
      <c r="K137" s="3" t="s">
        <v>25</v>
      </c>
      <c r="L137" s="3" t="s">
        <v>32</v>
      </c>
      <c r="M137" s="3">
        <v>0</v>
      </c>
      <c r="N137" s="3">
        <v>4</v>
      </c>
      <c r="O137" s="3">
        <v>98</v>
      </c>
      <c r="P137" s="3">
        <v>50</v>
      </c>
      <c r="Q137" s="3">
        <v>1035.0999999999999</v>
      </c>
      <c r="R137" s="3">
        <v>1032.8</v>
      </c>
      <c r="S137" s="3" t="s">
        <v>25</v>
      </c>
      <c r="T137" s="3">
        <v>1</v>
      </c>
      <c r="U137" s="3">
        <v>1.7</v>
      </c>
      <c r="V137" s="3">
        <v>14.2</v>
      </c>
      <c r="W137" s="3" t="s">
        <v>28</v>
      </c>
      <c r="X137" s="3">
        <v>0.8</v>
      </c>
      <c r="Y137" s="3" t="s">
        <v>28</v>
      </c>
      <c r="Z137">
        <f t="shared" si="6"/>
        <v>1</v>
      </c>
      <c r="AA137">
        <f t="shared" si="7"/>
        <v>10</v>
      </c>
      <c r="AB137" t="str">
        <f>VLOOKUP(AA137,Problem3!$B$4:$C$15,2,FALSE)</f>
        <v>October</v>
      </c>
      <c r="AC137">
        <f t="shared" si="8"/>
        <v>7</v>
      </c>
      <c r="AD137" t="str">
        <f>VLOOKUP($AC137,Problem3!$M$7:$N$13,2,FALSE)</f>
        <v>Friday</v>
      </c>
    </row>
    <row r="138" spans="1:30" x14ac:dyDescent="0.25">
      <c r="A138" s="3">
        <v>137</v>
      </c>
      <c r="B138" s="4">
        <v>40480</v>
      </c>
      <c r="C138" s="3" t="s">
        <v>51</v>
      </c>
      <c r="D138" s="3">
        <v>-4.5</v>
      </c>
      <c r="E138" s="3">
        <v>13.3</v>
      </c>
      <c r="F138" s="3">
        <v>0</v>
      </c>
      <c r="G138" s="3">
        <v>1.6</v>
      </c>
      <c r="H138" s="3">
        <v>8.1999999999999993</v>
      </c>
      <c r="I138" s="3" t="s">
        <v>41</v>
      </c>
      <c r="J138" s="3">
        <v>13</v>
      </c>
      <c r="K138" s="3" t="s">
        <v>25</v>
      </c>
      <c r="L138" s="3" t="s">
        <v>30</v>
      </c>
      <c r="M138" s="3">
        <v>0</v>
      </c>
      <c r="N138" s="3">
        <v>6</v>
      </c>
      <c r="O138" s="3" t="s">
        <v>25</v>
      </c>
      <c r="P138" s="3">
        <v>43</v>
      </c>
      <c r="Q138" s="3">
        <v>1036.3</v>
      </c>
      <c r="R138" s="3">
        <v>1032.7</v>
      </c>
      <c r="S138" s="3">
        <v>0</v>
      </c>
      <c r="T138" s="3">
        <v>0</v>
      </c>
      <c r="U138" s="3">
        <v>2</v>
      </c>
      <c r="V138" s="3">
        <v>12.7</v>
      </c>
      <c r="W138" s="3" t="s">
        <v>28</v>
      </c>
      <c r="X138" s="3">
        <v>0</v>
      </c>
      <c r="Y138" s="3" t="s">
        <v>28</v>
      </c>
      <c r="Z138">
        <f t="shared" si="6"/>
        <v>1</v>
      </c>
      <c r="AA138">
        <f t="shared" si="7"/>
        <v>10</v>
      </c>
      <c r="AB138" t="str">
        <f>VLOOKUP(AA138,Problem3!$B$4:$C$15,2,FALSE)</f>
        <v>October</v>
      </c>
      <c r="AC138">
        <f t="shared" si="8"/>
        <v>6</v>
      </c>
      <c r="AD138" t="str">
        <f>VLOOKUP($AC138,Problem3!$M$7:$N$13,2,FALSE)</f>
        <v>Thursday</v>
      </c>
    </row>
    <row r="139" spans="1:30" x14ac:dyDescent="0.25">
      <c r="A139" s="3">
        <v>138</v>
      </c>
      <c r="B139" s="4">
        <v>40479</v>
      </c>
      <c r="C139" s="3" t="s">
        <v>52</v>
      </c>
      <c r="D139" s="3">
        <v>-4.9000000000000004</v>
      </c>
      <c r="E139" s="3">
        <v>12.9</v>
      </c>
      <c r="F139" s="3" t="s">
        <v>25</v>
      </c>
      <c r="G139" s="3" t="s">
        <v>25</v>
      </c>
      <c r="H139" s="3" t="s">
        <v>25</v>
      </c>
      <c r="I139" s="3" t="s">
        <v>27</v>
      </c>
      <c r="J139" s="3">
        <v>13</v>
      </c>
      <c r="K139" s="3" t="s">
        <v>25</v>
      </c>
      <c r="L139" s="3" t="s">
        <v>27</v>
      </c>
      <c r="M139" s="3">
        <v>0</v>
      </c>
      <c r="N139" s="3">
        <v>7</v>
      </c>
      <c r="O139" s="3">
        <v>87</v>
      </c>
      <c r="P139" s="3">
        <v>45</v>
      </c>
      <c r="Q139" s="3">
        <v>1036</v>
      </c>
      <c r="R139" s="3">
        <v>1032.5999999999999</v>
      </c>
      <c r="S139" s="3" t="s">
        <v>25</v>
      </c>
      <c r="T139" s="3" t="s">
        <v>25</v>
      </c>
      <c r="U139" s="3">
        <v>2.1</v>
      </c>
      <c r="V139" s="3">
        <v>12.7</v>
      </c>
      <c r="W139" s="3" t="s">
        <v>25</v>
      </c>
      <c r="X139" s="3">
        <v>0</v>
      </c>
      <c r="Y139" s="3" t="s">
        <v>28</v>
      </c>
      <c r="Z139">
        <f t="shared" si="6"/>
        <v>0</v>
      </c>
      <c r="AA139">
        <f t="shared" si="7"/>
        <v>10</v>
      </c>
      <c r="AB139" t="str">
        <f>VLOOKUP(AA139,Problem3!$B$4:$C$15,2,FALSE)</f>
        <v>October</v>
      </c>
      <c r="AC139">
        <f t="shared" si="8"/>
        <v>5</v>
      </c>
      <c r="AD139" t="str">
        <f>VLOOKUP($AC139,Problem3!$M$7:$N$13,2,FALSE)</f>
        <v>Wednesday</v>
      </c>
    </row>
    <row r="140" spans="1:30" x14ac:dyDescent="0.25">
      <c r="A140" s="3">
        <v>139</v>
      </c>
      <c r="B140" s="4">
        <v>40478</v>
      </c>
      <c r="C140" s="3" t="s">
        <v>24</v>
      </c>
      <c r="D140" s="3">
        <v>-0.3</v>
      </c>
      <c r="E140" s="3">
        <v>12.8</v>
      </c>
      <c r="F140" s="3">
        <v>0</v>
      </c>
      <c r="G140" s="3" t="s">
        <v>25</v>
      </c>
      <c r="H140" s="3" t="s">
        <v>25</v>
      </c>
      <c r="I140" s="3" t="s">
        <v>37</v>
      </c>
      <c r="J140" s="3">
        <v>11</v>
      </c>
      <c r="K140" s="3" t="s">
        <v>32</v>
      </c>
      <c r="L140" s="3" t="s">
        <v>41</v>
      </c>
      <c r="M140" s="3">
        <v>2</v>
      </c>
      <c r="N140" s="3">
        <v>9</v>
      </c>
      <c r="O140" s="3">
        <v>92</v>
      </c>
      <c r="P140" s="3">
        <v>65</v>
      </c>
      <c r="Q140" s="3">
        <v>1032.3</v>
      </c>
      <c r="R140" s="3">
        <v>1028.3</v>
      </c>
      <c r="S140" s="3">
        <v>6</v>
      </c>
      <c r="T140" s="3">
        <v>1</v>
      </c>
      <c r="U140" s="3">
        <v>3.4</v>
      </c>
      <c r="V140" s="3">
        <v>12.4</v>
      </c>
      <c r="W140" s="3" t="s">
        <v>28</v>
      </c>
      <c r="X140" s="3">
        <v>0</v>
      </c>
      <c r="Y140" s="3" t="s">
        <v>28</v>
      </c>
      <c r="Z140">
        <f t="shared" si="6"/>
        <v>1</v>
      </c>
      <c r="AA140">
        <f t="shared" si="7"/>
        <v>10</v>
      </c>
      <c r="AB140" t="str">
        <f>VLOOKUP(AA140,Problem3!$B$4:$C$15,2,FALSE)</f>
        <v>October</v>
      </c>
      <c r="AC140">
        <f t="shared" si="8"/>
        <v>4</v>
      </c>
      <c r="AD140" t="str">
        <f>VLOOKUP($AC140,Problem3!$M$7:$N$13,2,FALSE)</f>
        <v>Tuesday</v>
      </c>
    </row>
    <row r="141" spans="1:30" x14ac:dyDescent="0.25">
      <c r="A141" s="3">
        <v>140</v>
      </c>
      <c r="B141" s="4">
        <v>40477</v>
      </c>
      <c r="C141" s="3" t="s">
        <v>49</v>
      </c>
      <c r="D141" s="3">
        <v>7</v>
      </c>
      <c r="E141" s="3">
        <v>13.9</v>
      </c>
      <c r="F141" s="3">
        <v>0.2</v>
      </c>
      <c r="G141" s="3">
        <v>0.6</v>
      </c>
      <c r="H141" s="3">
        <v>1</v>
      </c>
      <c r="I141" s="3" t="s">
        <v>32</v>
      </c>
      <c r="J141" s="3">
        <v>13</v>
      </c>
      <c r="K141" s="3" t="s">
        <v>27</v>
      </c>
      <c r="L141" s="3" t="s">
        <v>29</v>
      </c>
      <c r="M141" s="3">
        <v>2</v>
      </c>
      <c r="N141" s="3">
        <v>6</v>
      </c>
      <c r="O141" s="3">
        <v>96</v>
      </c>
      <c r="P141" s="3">
        <v>80</v>
      </c>
      <c r="Q141" s="3">
        <v>1027.8</v>
      </c>
      <c r="R141" s="3">
        <v>1027.0999999999999</v>
      </c>
      <c r="S141" s="3">
        <v>7</v>
      </c>
      <c r="T141" s="3">
        <v>6</v>
      </c>
      <c r="U141" s="3">
        <v>9.3000000000000007</v>
      </c>
      <c r="V141" s="3">
        <v>13.2</v>
      </c>
      <c r="W141" s="3" t="s">
        <v>28</v>
      </c>
      <c r="X141" s="3">
        <v>0.8</v>
      </c>
      <c r="Y141" s="3" t="s">
        <v>28</v>
      </c>
      <c r="Z141">
        <f t="shared" si="6"/>
        <v>1</v>
      </c>
      <c r="AA141">
        <f t="shared" si="7"/>
        <v>10</v>
      </c>
      <c r="AB141" t="str">
        <f>VLOOKUP(AA141,Problem3!$B$4:$C$15,2,FALSE)</f>
        <v>October</v>
      </c>
      <c r="AC141">
        <f t="shared" si="8"/>
        <v>3</v>
      </c>
      <c r="AD141" t="str">
        <f>VLOOKUP($AC141,Problem3!$M$7:$N$13,2,FALSE)</f>
        <v>Monday</v>
      </c>
    </row>
    <row r="142" spans="1:30" x14ac:dyDescent="0.25">
      <c r="A142" s="3">
        <v>141</v>
      </c>
      <c r="B142" s="4">
        <v>40476</v>
      </c>
      <c r="C142" s="3" t="s">
        <v>61</v>
      </c>
      <c r="D142" s="3">
        <v>5.0999999999999996</v>
      </c>
      <c r="E142" s="3">
        <v>13.8</v>
      </c>
      <c r="F142" s="3">
        <v>2.6</v>
      </c>
      <c r="G142" s="3">
        <v>2</v>
      </c>
      <c r="H142" s="3">
        <v>7.5</v>
      </c>
      <c r="I142" s="3" t="s">
        <v>34</v>
      </c>
      <c r="J142" s="3">
        <v>13</v>
      </c>
      <c r="K142" s="3" t="s">
        <v>31</v>
      </c>
      <c r="L142" s="3" t="s">
        <v>34</v>
      </c>
      <c r="M142" s="3">
        <v>6</v>
      </c>
      <c r="N142" s="3">
        <v>6</v>
      </c>
      <c r="O142" s="3">
        <v>100</v>
      </c>
      <c r="P142" s="3">
        <v>60</v>
      </c>
      <c r="Q142" s="3">
        <v>1035.0999999999999</v>
      </c>
      <c r="R142" s="3">
        <v>1034.2</v>
      </c>
      <c r="S142" s="3">
        <v>2</v>
      </c>
      <c r="T142" s="3">
        <v>4</v>
      </c>
      <c r="U142" s="3">
        <v>6.7</v>
      </c>
      <c r="V142" s="3">
        <v>13.4</v>
      </c>
      <c r="W142" s="3" t="s">
        <v>38</v>
      </c>
      <c r="X142" s="3">
        <v>0.2</v>
      </c>
      <c r="Y142" s="3" t="s">
        <v>28</v>
      </c>
      <c r="Z142">
        <f t="shared" si="6"/>
        <v>0</v>
      </c>
      <c r="AA142">
        <f t="shared" si="7"/>
        <v>10</v>
      </c>
      <c r="AB142" t="str">
        <f>VLOOKUP(AA142,Problem3!$B$4:$C$15,2,FALSE)</f>
        <v>October</v>
      </c>
      <c r="AC142">
        <f t="shared" si="8"/>
        <v>2</v>
      </c>
      <c r="AD142" t="str">
        <f>VLOOKUP($AC142,Problem3!$M$7:$N$13,2,FALSE)</f>
        <v>Sunday</v>
      </c>
    </row>
    <row r="143" spans="1:30" x14ac:dyDescent="0.25">
      <c r="A143" s="3">
        <v>142</v>
      </c>
      <c r="B143" s="4">
        <v>40475</v>
      </c>
      <c r="C143" s="3" t="s">
        <v>72</v>
      </c>
      <c r="D143" s="3">
        <v>0.5</v>
      </c>
      <c r="E143" s="3">
        <v>13.8</v>
      </c>
      <c r="F143" s="3">
        <v>0.2</v>
      </c>
      <c r="G143" s="3" t="s">
        <v>25</v>
      </c>
      <c r="H143" s="3" t="s">
        <v>25</v>
      </c>
      <c r="I143" s="3" t="s">
        <v>33</v>
      </c>
      <c r="J143" s="3">
        <v>9</v>
      </c>
      <c r="K143" s="3" t="s">
        <v>34</v>
      </c>
      <c r="L143" s="3" t="s">
        <v>33</v>
      </c>
      <c r="M143" s="3">
        <v>4</v>
      </c>
      <c r="N143" s="3">
        <v>6</v>
      </c>
      <c r="O143" s="3">
        <v>99</v>
      </c>
      <c r="P143" s="3">
        <v>69</v>
      </c>
      <c r="Q143" s="3">
        <v>1040.5</v>
      </c>
      <c r="R143" s="3">
        <v>1039.5999999999999</v>
      </c>
      <c r="S143" s="3" t="s">
        <v>25</v>
      </c>
      <c r="T143" s="3" t="s">
        <v>25</v>
      </c>
      <c r="U143" s="3">
        <v>2.6</v>
      </c>
      <c r="V143" s="3">
        <v>12.9</v>
      </c>
      <c r="W143" s="3" t="s">
        <v>28</v>
      </c>
      <c r="X143" s="3">
        <v>0</v>
      </c>
      <c r="Y143" s="3" t="s">
        <v>28</v>
      </c>
      <c r="Z143">
        <f t="shared" si="6"/>
        <v>1</v>
      </c>
      <c r="AA143">
        <f t="shared" si="7"/>
        <v>10</v>
      </c>
      <c r="AB143" t="str">
        <f>VLOOKUP(AA143,Problem3!$B$4:$C$15,2,FALSE)</f>
        <v>October</v>
      </c>
      <c r="AC143">
        <f t="shared" si="8"/>
        <v>1</v>
      </c>
      <c r="AD143" t="str">
        <f>VLOOKUP($AC143,Problem3!$M$7:$N$13,2,FALSE)</f>
        <v>Saturday</v>
      </c>
    </row>
    <row r="144" spans="1:30" x14ac:dyDescent="0.25">
      <c r="A144" s="3">
        <v>143</v>
      </c>
      <c r="B144" s="4">
        <v>40474</v>
      </c>
      <c r="C144" s="3" t="s">
        <v>24</v>
      </c>
      <c r="D144" s="3">
        <v>3</v>
      </c>
      <c r="E144" s="3">
        <v>14.8</v>
      </c>
      <c r="F144" s="3">
        <v>0</v>
      </c>
      <c r="G144" s="3" t="s">
        <v>25</v>
      </c>
      <c r="H144" s="3" t="s">
        <v>25</v>
      </c>
      <c r="I144" s="3" t="s">
        <v>32</v>
      </c>
      <c r="J144" s="3">
        <v>15</v>
      </c>
      <c r="K144" s="3" t="s">
        <v>25</v>
      </c>
      <c r="L144" s="3" t="s">
        <v>32</v>
      </c>
      <c r="M144" s="3">
        <v>0</v>
      </c>
      <c r="N144" s="3">
        <v>7</v>
      </c>
      <c r="O144" s="3">
        <v>94</v>
      </c>
      <c r="P144" s="3">
        <v>61</v>
      </c>
      <c r="Q144" s="3">
        <v>1037.3</v>
      </c>
      <c r="R144" s="3">
        <v>1035.2</v>
      </c>
      <c r="S144" s="3" t="s">
        <v>25</v>
      </c>
      <c r="T144" s="3" t="s">
        <v>25</v>
      </c>
      <c r="U144" s="3">
        <v>6.1</v>
      </c>
      <c r="V144" s="3">
        <v>14.7</v>
      </c>
      <c r="W144" s="3" t="s">
        <v>28</v>
      </c>
      <c r="X144" s="3">
        <v>0</v>
      </c>
      <c r="Y144" s="3" t="s">
        <v>28</v>
      </c>
      <c r="Z144">
        <f t="shared" si="6"/>
        <v>1</v>
      </c>
      <c r="AA144">
        <f t="shared" si="7"/>
        <v>10</v>
      </c>
      <c r="AB144" t="str">
        <f>VLOOKUP(AA144,Problem3!$B$4:$C$15,2,FALSE)</f>
        <v>October</v>
      </c>
      <c r="AC144">
        <f t="shared" si="8"/>
        <v>7</v>
      </c>
      <c r="AD144" t="str">
        <f>VLOOKUP($AC144,Problem3!$M$7:$N$13,2,FALSE)</f>
        <v>Friday</v>
      </c>
    </row>
    <row r="145" spans="1:30" x14ac:dyDescent="0.25">
      <c r="A145" s="3">
        <v>144</v>
      </c>
      <c r="B145" s="4">
        <v>40473</v>
      </c>
      <c r="C145" s="3" t="s">
        <v>72</v>
      </c>
      <c r="D145" s="3">
        <v>-2.2000000000000002</v>
      </c>
      <c r="E145" s="3">
        <v>11</v>
      </c>
      <c r="F145" s="3">
        <v>0</v>
      </c>
      <c r="G145" s="3" t="s">
        <v>25</v>
      </c>
      <c r="H145" s="3" t="s">
        <v>25</v>
      </c>
      <c r="I145" s="3" t="s">
        <v>27</v>
      </c>
      <c r="J145" s="3">
        <v>7</v>
      </c>
      <c r="K145" s="3" t="s">
        <v>25</v>
      </c>
      <c r="L145" s="3" t="s">
        <v>35</v>
      </c>
      <c r="M145" s="3">
        <v>0</v>
      </c>
      <c r="N145" s="3">
        <v>2</v>
      </c>
      <c r="O145" s="3">
        <v>98</v>
      </c>
      <c r="P145" s="3">
        <v>53</v>
      </c>
      <c r="Q145" s="3">
        <v>1023.3</v>
      </c>
      <c r="R145" s="3">
        <v>1020</v>
      </c>
      <c r="S145" s="3" t="s">
        <v>25</v>
      </c>
      <c r="T145" s="3" t="s">
        <v>25</v>
      </c>
      <c r="U145" s="3">
        <v>0.1</v>
      </c>
      <c r="V145" s="3">
        <v>10.199999999999999</v>
      </c>
      <c r="W145" s="3" t="s">
        <v>28</v>
      </c>
      <c r="X145" s="3">
        <v>0.4</v>
      </c>
      <c r="Y145" s="3" t="s">
        <v>28</v>
      </c>
      <c r="Z145">
        <f t="shared" si="6"/>
        <v>1</v>
      </c>
      <c r="AA145">
        <f t="shared" si="7"/>
        <v>10</v>
      </c>
      <c r="AB145" t="str">
        <f>VLOOKUP(AA145,Problem3!$B$4:$C$15,2,FALSE)</f>
        <v>October</v>
      </c>
      <c r="AC145">
        <f t="shared" si="8"/>
        <v>6</v>
      </c>
      <c r="AD145" t="str">
        <f>VLOOKUP($AC145,Problem3!$M$7:$N$13,2,FALSE)</f>
        <v>Thursday</v>
      </c>
    </row>
    <row r="146" spans="1:30" x14ac:dyDescent="0.25">
      <c r="A146" s="3">
        <v>145</v>
      </c>
      <c r="B146" s="4">
        <v>40472</v>
      </c>
      <c r="C146" s="3" t="s">
        <v>47</v>
      </c>
      <c r="D146" s="3">
        <v>-0.3</v>
      </c>
      <c r="E146" s="3">
        <v>13.9</v>
      </c>
      <c r="F146" s="3">
        <v>0.2</v>
      </c>
      <c r="G146" s="3" t="s">
        <v>25</v>
      </c>
      <c r="H146" s="3" t="s">
        <v>25</v>
      </c>
      <c r="I146" s="3" t="s">
        <v>27</v>
      </c>
      <c r="J146" s="3">
        <v>13</v>
      </c>
      <c r="K146" s="3" t="s">
        <v>27</v>
      </c>
      <c r="L146" s="3" t="s">
        <v>40</v>
      </c>
      <c r="M146" s="3">
        <v>4</v>
      </c>
      <c r="N146" s="3">
        <v>9</v>
      </c>
      <c r="O146" s="3">
        <v>99</v>
      </c>
      <c r="P146" s="3">
        <v>43</v>
      </c>
      <c r="Q146" s="3" t="s">
        <v>25</v>
      </c>
      <c r="R146" s="3" t="s">
        <v>25</v>
      </c>
      <c r="S146" s="3" t="s">
        <v>25</v>
      </c>
      <c r="T146" s="3" t="s">
        <v>25</v>
      </c>
      <c r="U146" s="3">
        <v>2.2999999999999998</v>
      </c>
      <c r="V146" s="3">
        <v>13.2</v>
      </c>
      <c r="W146" s="3" t="s">
        <v>28</v>
      </c>
      <c r="X146" s="3">
        <v>0.2</v>
      </c>
      <c r="Y146" s="3" t="s">
        <v>28</v>
      </c>
      <c r="Z146">
        <f t="shared" si="6"/>
        <v>1</v>
      </c>
      <c r="AA146">
        <f t="shared" si="7"/>
        <v>10</v>
      </c>
      <c r="AB146" t="str">
        <f>VLOOKUP(AA146,Problem3!$B$4:$C$15,2,FALSE)</f>
        <v>October</v>
      </c>
      <c r="AC146">
        <f t="shared" si="8"/>
        <v>5</v>
      </c>
      <c r="AD146" t="str">
        <f>VLOOKUP($AC146,Problem3!$M$7:$N$13,2,FALSE)</f>
        <v>Wednesday</v>
      </c>
    </row>
    <row r="147" spans="1:30" x14ac:dyDescent="0.25">
      <c r="A147" s="3">
        <v>146</v>
      </c>
      <c r="B147" s="4">
        <v>40471</v>
      </c>
      <c r="C147" s="3" t="s">
        <v>72</v>
      </c>
      <c r="D147" s="3">
        <v>7.1</v>
      </c>
      <c r="E147" s="3">
        <v>12.2</v>
      </c>
      <c r="F147" s="3">
        <v>7.8</v>
      </c>
      <c r="G147" s="3" t="s">
        <v>25</v>
      </c>
      <c r="H147" s="3" t="s">
        <v>25</v>
      </c>
      <c r="I147" s="3" t="s">
        <v>33</v>
      </c>
      <c r="J147" s="3">
        <v>7</v>
      </c>
      <c r="K147" s="3" t="s">
        <v>25</v>
      </c>
      <c r="L147" s="3" t="s">
        <v>31</v>
      </c>
      <c r="M147" s="3">
        <v>0</v>
      </c>
      <c r="N147" s="3">
        <v>4</v>
      </c>
      <c r="O147" s="3">
        <v>99</v>
      </c>
      <c r="P147" s="3">
        <v>82</v>
      </c>
      <c r="Q147" s="3">
        <v>1015.2</v>
      </c>
      <c r="R147" s="3">
        <v>1015.3</v>
      </c>
      <c r="S147" s="3" t="s">
        <v>25</v>
      </c>
      <c r="T147" s="3" t="s">
        <v>25</v>
      </c>
      <c r="U147" s="3">
        <v>7.8</v>
      </c>
      <c r="V147" s="3">
        <v>10.8</v>
      </c>
      <c r="W147" s="3" t="s">
        <v>38</v>
      </c>
      <c r="X147" s="3">
        <v>4.2</v>
      </c>
      <c r="Y147" s="3" t="s">
        <v>38</v>
      </c>
      <c r="Z147">
        <f t="shared" si="6"/>
        <v>0</v>
      </c>
      <c r="AA147">
        <f t="shared" si="7"/>
        <v>10</v>
      </c>
      <c r="AB147" t="str">
        <f>VLOOKUP(AA147,Problem3!$B$4:$C$15,2,FALSE)</f>
        <v>October</v>
      </c>
      <c r="AC147">
        <f t="shared" si="8"/>
        <v>4</v>
      </c>
      <c r="AD147" t="str">
        <f>VLOOKUP($AC147,Problem3!$M$7:$N$13,2,FALSE)</f>
        <v>Tuesday</v>
      </c>
    </row>
    <row r="148" spans="1:30" x14ac:dyDescent="0.25">
      <c r="A148" s="3">
        <v>147</v>
      </c>
      <c r="B148" s="4">
        <v>40470</v>
      </c>
      <c r="C148" s="3" t="s">
        <v>63</v>
      </c>
      <c r="D148" s="3">
        <v>7.5</v>
      </c>
      <c r="E148" s="3">
        <v>18.8</v>
      </c>
      <c r="F148" s="3">
        <v>0.8</v>
      </c>
      <c r="G148" s="3">
        <v>0.2</v>
      </c>
      <c r="H148" s="3">
        <v>1.4</v>
      </c>
      <c r="I148" s="3" t="s">
        <v>36</v>
      </c>
      <c r="J148" s="3">
        <v>13</v>
      </c>
      <c r="K148" s="3" t="s">
        <v>36</v>
      </c>
      <c r="L148" s="3" t="s">
        <v>42</v>
      </c>
      <c r="M148" s="3">
        <v>2</v>
      </c>
      <c r="N148" s="3">
        <v>4</v>
      </c>
      <c r="O148" s="3">
        <v>90</v>
      </c>
      <c r="P148" s="3">
        <v>73</v>
      </c>
      <c r="Q148" s="3">
        <v>1021.2</v>
      </c>
      <c r="R148" s="3">
        <v>1018.5</v>
      </c>
      <c r="S148" s="3">
        <v>8</v>
      </c>
      <c r="T148" s="3">
        <v>7</v>
      </c>
      <c r="U148" s="3">
        <v>11.2</v>
      </c>
      <c r="V148" s="3">
        <v>18.100000000000001</v>
      </c>
      <c r="W148" s="3" t="s">
        <v>28</v>
      </c>
      <c r="X148" s="3">
        <v>2.2000000000000002</v>
      </c>
      <c r="Y148" s="3" t="s">
        <v>38</v>
      </c>
      <c r="Z148">
        <f t="shared" si="6"/>
        <v>1</v>
      </c>
      <c r="AA148">
        <f t="shared" si="7"/>
        <v>10</v>
      </c>
      <c r="AB148" t="str">
        <f>VLOOKUP(AA148,Problem3!$B$4:$C$15,2,FALSE)</f>
        <v>October</v>
      </c>
      <c r="AC148">
        <f t="shared" si="8"/>
        <v>3</v>
      </c>
      <c r="AD148" t="str">
        <f>VLOOKUP($AC148,Problem3!$M$7:$N$13,2,FALSE)</f>
        <v>Monday</v>
      </c>
    </row>
    <row r="149" spans="1:30" x14ac:dyDescent="0.25">
      <c r="A149" s="3">
        <v>148</v>
      </c>
      <c r="B149" s="4">
        <v>40469</v>
      </c>
      <c r="C149" s="3" t="s">
        <v>72</v>
      </c>
      <c r="D149" s="3">
        <v>0.9</v>
      </c>
      <c r="E149" s="3">
        <v>13</v>
      </c>
      <c r="F149" s="3">
        <v>4.2</v>
      </c>
      <c r="G149" s="3" t="s">
        <v>25</v>
      </c>
      <c r="H149" s="3" t="s">
        <v>25</v>
      </c>
      <c r="I149" s="3" t="s">
        <v>33</v>
      </c>
      <c r="J149" s="3">
        <v>9</v>
      </c>
      <c r="K149" s="3" t="s">
        <v>41</v>
      </c>
      <c r="L149" s="3" t="s">
        <v>34</v>
      </c>
      <c r="M149" s="3">
        <v>2</v>
      </c>
      <c r="N149" s="3">
        <v>4</v>
      </c>
      <c r="O149" s="3">
        <v>100</v>
      </c>
      <c r="P149" s="3">
        <v>71</v>
      </c>
      <c r="Q149" s="3">
        <v>1023.3</v>
      </c>
      <c r="R149" s="3">
        <v>1022.6</v>
      </c>
      <c r="S149" s="3" t="s">
        <v>25</v>
      </c>
      <c r="T149" s="3" t="s">
        <v>25</v>
      </c>
      <c r="U149" s="3">
        <v>1.4</v>
      </c>
      <c r="V149" s="3">
        <v>11.7</v>
      </c>
      <c r="W149" s="3" t="s">
        <v>38</v>
      </c>
      <c r="X149" s="3">
        <v>0</v>
      </c>
      <c r="Y149" s="3" t="s">
        <v>28</v>
      </c>
      <c r="Z149">
        <f t="shared" si="6"/>
        <v>0</v>
      </c>
      <c r="AA149">
        <f t="shared" si="7"/>
        <v>10</v>
      </c>
      <c r="AB149" t="str">
        <f>VLOOKUP(AA149,Problem3!$B$4:$C$15,2,FALSE)</f>
        <v>October</v>
      </c>
      <c r="AC149">
        <f t="shared" si="8"/>
        <v>2</v>
      </c>
      <c r="AD149" t="str">
        <f>VLOOKUP($AC149,Problem3!$M$7:$N$13,2,FALSE)</f>
        <v>Sunday</v>
      </c>
    </row>
    <row r="150" spans="1:30" x14ac:dyDescent="0.25">
      <c r="A150" s="3">
        <v>149</v>
      </c>
      <c r="B150" s="4">
        <v>40468</v>
      </c>
      <c r="C150" s="3" t="s">
        <v>24</v>
      </c>
      <c r="D150" s="3">
        <v>3.2</v>
      </c>
      <c r="E150" s="3">
        <v>11.9</v>
      </c>
      <c r="F150" s="3">
        <v>1.2</v>
      </c>
      <c r="G150" s="3" t="s">
        <v>25</v>
      </c>
      <c r="H150" s="3" t="s">
        <v>25</v>
      </c>
      <c r="I150" s="3" t="s">
        <v>42</v>
      </c>
      <c r="J150" s="3">
        <v>13</v>
      </c>
      <c r="K150" s="3" t="s">
        <v>25</v>
      </c>
      <c r="L150" s="3" t="s">
        <v>36</v>
      </c>
      <c r="M150" s="3">
        <v>0</v>
      </c>
      <c r="N150" s="3">
        <v>6</v>
      </c>
      <c r="O150" s="3">
        <v>99</v>
      </c>
      <c r="P150" s="3">
        <v>67</v>
      </c>
      <c r="Q150" s="3">
        <v>1025.2</v>
      </c>
      <c r="R150" s="3">
        <v>1024.3</v>
      </c>
      <c r="S150" s="3">
        <v>7</v>
      </c>
      <c r="T150" s="3">
        <v>7</v>
      </c>
      <c r="U150" s="3">
        <v>5.5</v>
      </c>
      <c r="V150" s="3">
        <v>10.4</v>
      </c>
      <c r="W150" s="3" t="s">
        <v>38</v>
      </c>
      <c r="X150" s="3">
        <v>0.2</v>
      </c>
      <c r="Y150" s="3" t="s">
        <v>28</v>
      </c>
      <c r="Z150">
        <f t="shared" si="6"/>
        <v>0</v>
      </c>
      <c r="AA150">
        <f t="shared" si="7"/>
        <v>10</v>
      </c>
      <c r="AB150" t="str">
        <f>VLOOKUP(AA150,Problem3!$B$4:$C$15,2,FALSE)</f>
        <v>October</v>
      </c>
      <c r="AC150">
        <f t="shared" si="8"/>
        <v>1</v>
      </c>
      <c r="AD150" t="str">
        <f>VLOOKUP($AC150,Problem3!$M$7:$N$13,2,FALSE)</f>
        <v>Saturday</v>
      </c>
    </row>
    <row r="151" spans="1:30" x14ac:dyDescent="0.25">
      <c r="A151" s="3">
        <v>150</v>
      </c>
      <c r="B151" s="4">
        <v>40467</v>
      </c>
      <c r="C151" s="3" t="s">
        <v>64</v>
      </c>
      <c r="D151" s="3">
        <v>3.4</v>
      </c>
      <c r="E151" s="3">
        <v>12</v>
      </c>
      <c r="F151" s="3">
        <v>1</v>
      </c>
      <c r="G151" s="3">
        <v>0.2</v>
      </c>
      <c r="H151" s="3">
        <v>2</v>
      </c>
      <c r="I151" s="3" t="s">
        <v>40</v>
      </c>
      <c r="J151" s="3">
        <v>13</v>
      </c>
      <c r="K151" s="3" t="s">
        <v>30</v>
      </c>
      <c r="L151" s="3" t="s">
        <v>40</v>
      </c>
      <c r="M151" s="3">
        <v>2</v>
      </c>
      <c r="N151" s="3">
        <v>7</v>
      </c>
      <c r="O151" s="3">
        <v>94</v>
      </c>
      <c r="P151" s="3">
        <v>68</v>
      </c>
      <c r="Q151" s="3">
        <v>1025.0999999999999</v>
      </c>
      <c r="R151" s="3">
        <v>1024</v>
      </c>
      <c r="S151" s="3" t="s">
        <v>25</v>
      </c>
      <c r="T151" s="3" t="s">
        <v>25</v>
      </c>
      <c r="U151" s="3">
        <v>6.4</v>
      </c>
      <c r="V151" s="3">
        <v>11.9</v>
      </c>
      <c r="W151" s="3" t="s">
        <v>28</v>
      </c>
      <c r="X151" s="3">
        <v>0</v>
      </c>
      <c r="Y151" s="3" t="s">
        <v>28</v>
      </c>
      <c r="Z151">
        <f t="shared" si="6"/>
        <v>1</v>
      </c>
      <c r="AA151">
        <f t="shared" si="7"/>
        <v>10</v>
      </c>
      <c r="AB151" t="str">
        <f>VLOOKUP(AA151,Problem3!$B$4:$C$15,2,FALSE)</f>
        <v>October</v>
      </c>
      <c r="AC151">
        <f t="shared" si="8"/>
        <v>7</v>
      </c>
      <c r="AD151" t="str">
        <f>VLOOKUP($AC151,Problem3!$M$7:$N$13,2,FALSE)</f>
        <v>Friday</v>
      </c>
    </row>
    <row r="152" spans="1:30" x14ac:dyDescent="0.25">
      <c r="A152" s="3">
        <v>151</v>
      </c>
      <c r="B152" s="4">
        <v>40466</v>
      </c>
      <c r="C152" s="3" t="s">
        <v>72</v>
      </c>
      <c r="D152" s="3">
        <v>-0.6</v>
      </c>
      <c r="E152" s="3">
        <v>7.8</v>
      </c>
      <c r="F152" s="3">
        <v>0</v>
      </c>
      <c r="G152" s="3" t="s">
        <v>25</v>
      </c>
      <c r="H152" s="3" t="s">
        <v>25</v>
      </c>
      <c r="I152" s="3" t="s">
        <v>33</v>
      </c>
      <c r="J152" s="3">
        <v>9</v>
      </c>
      <c r="K152" s="3" t="s">
        <v>40</v>
      </c>
      <c r="L152" s="3" t="s">
        <v>35</v>
      </c>
      <c r="M152" s="3">
        <v>2</v>
      </c>
      <c r="N152" s="3">
        <v>2</v>
      </c>
      <c r="O152" s="3">
        <v>100</v>
      </c>
      <c r="P152" s="3">
        <v>85</v>
      </c>
      <c r="Q152" s="3">
        <v>1025</v>
      </c>
      <c r="R152" s="3">
        <v>1022.2</v>
      </c>
      <c r="S152" s="3" t="s">
        <v>25</v>
      </c>
      <c r="T152" s="3" t="s">
        <v>25</v>
      </c>
      <c r="U152" s="3">
        <v>0.1</v>
      </c>
      <c r="V152" s="3">
        <v>7.8</v>
      </c>
      <c r="W152" s="3" t="s">
        <v>28</v>
      </c>
      <c r="X152" s="3">
        <v>0</v>
      </c>
      <c r="Y152" s="3" t="s">
        <v>28</v>
      </c>
      <c r="Z152">
        <f t="shared" si="6"/>
        <v>1</v>
      </c>
      <c r="AA152">
        <f t="shared" si="7"/>
        <v>10</v>
      </c>
      <c r="AB152" t="str">
        <f>VLOOKUP(AA152,Problem3!$B$4:$C$15,2,FALSE)</f>
        <v>October</v>
      </c>
      <c r="AC152">
        <f t="shared" si="8"/>
        <v>6</v>
      </c>
      <c r="AD152" t="str">
        <f>VLOOKUP($AC152,Problem3!$M$7:$N$13,2,FALSE)</f>
        <v>Thursday</v>
      </c>
    </row>
    <row r="153" spans="1:30" x14ac:dyDescent="0.25">
      <c r="A153" s="3">
        <v>152</v>
      </c>
      <c r="B153" s="4">
        <v>40465</v>
      </c>
      <c r="C153" s="3" t="s">
        <v>48</v>
      </c>
      <c r="D153" s="3">
        <v>2.4</v>
      </c>
      <c r="E153" s="3">
        <v>10.8</v>
      </c>
      <c r="F153" s="3">
        <v>0</v>
      </c>
      <c r="G153" s="3">
        <v>1</v>
      </c>
      <c r="H153" s="3" t="s">
        <v>25</v>
      </c>
      <c r="I153" s="3" t="s">
        <v>29</v>
      </c>
      <c r="J153" s="3">
        <v>11</v>
      </c>
      <c r="K153" s="3" t="s">
        <v>25</v>
      </c>
      <c r="L153" s="3" t="s">
        <v>40</v>
      </c>
      <c r="M153" s="3">
        <v>0</v>
      </c>
      <c r="N153" s="3">
        <v>4</v>
      </c>
      <c r="O153" s="3">
        <v>99</v>
      </c>
      <c r="P153" s="3">
        <v>74</v>
      </c>
      <c r="Q153" s="3">
        <v>1027.3</v>
      </c>
      <c r="R153" s="3">
        <v>1024.2</v>
      </c>
      <c r="S153" s="3" t="s">
        <v>25</v>
      </c>
      <c r="T153" s="3" t="s">
        <v>25</v>
      </c>
      <c r="U153" s="3">
        <v>5.5</v>
      </c>
      <c r="V153" s="3">
        <v>10.5</v>
      </c>
      <c r="W153" s="3" t="s">
        <v>28</v>
      </c>
      <c r="X153" s="3">
        <v>1</v>
      </c>
      <c r="Y153" s="3" t="s">
        <v>28</v>
      </c>
      <c r="Z153">
        <f t="shared" si="6"/>
        <v>1</v>
      </c>
      <c r="AA153">
        <f t="shared" si="7"/>
        <v>10</v>
      </c>
      <c r="AB153" t="str">
        <f>VLOOKUP(AA153,Problem3!$B$4:$C$15,2,FALSE)</f>
        <v>October</v>
      </c>
      <c r="AC153">
        <f t="shared" si="8"/>
        <v>5</v>
      </c>
      <c r="AD153" t="str">
        <f>VLOOKUP($AC153,Problem3!$M$7:$N$13,2,FALSE)</f>
        <v>Wednesday</v>
      </c>
    </row>
    <row r="154" spans="1:30" x14ac:dyDescent="0.25">
      <c r="A154" s="3">
        <v>153</v>
      </c>
      <c r="B154" s="4">
        <v>40464</v>
      </c>
      <c r="C154" s="3" t="s">
        <v>63</v>
      </c>
      <c r="D154" s="3">
        <v>11.9</v>
      </c>
      <c r="E154" s="3">
        <v>15.9</v>
      </c>
      <c r="F154" s="3">
        <v>0.2</v>
      </c>
      <c r="G154" s="3">
        <v>1.6</v>
      </c>
      <c r="H154" s="3">
        <v>0</v>
      </c>
      <c r="I154" s="3" t="s">
        <v>36</v>
      </c>
      <c r="J154" s="3">
        <v>13</v>
      </c>
      <c r="K154" s="3" t="s">
        <v>36</v>
      </c>
      <c r="L154" s="3" t="s">
        <v>36</v>
      </c>
      <c r="M154" s="3">
        <v>4</v>
      </c>
      <c r="N154" s="3">
        <v>2</v>
      </c>
      <c r="O154" s="3">
        <v>74</v>
      </c>
      <c r="P154" s="3">
        <v>69</v>
      </c>
      <c r="Q154" s="3">
        <v>1026.2</v>
      </c>
      <c r="R154" s="3">
        <v>1023.3</v>
      </c>
      <c r="S154" s="3">
        <v>8</v>
      </c>
      <c r="T154" s="3">
        <v>8</v>
      </c>
      <c r="U154" s="3">
        <v>13.2</v>
      </c>
      <c r="V154" s="3">
        <v>15.7</v>
      </c>
      <c r="W154" s="3" t="s">
        <v>28</v>
      </c>
      <c r="X154" s="3">
        <v>8.6</v>
      </c>
      <c r="Y154" s="3" t="s">
        <v>38</v>
      </c>
      <c r="Z154">
        <f t="shared" si="6"/>
        <v>1</v>
      </c>
      <c r="AA154">
        <f t="shared" si="7"/>
        <v>10</v>
      </c>
      <c r="AB154" t="str">
        <f>VLOOKUP(AA154,Problem3!$B$4:$C$15,2,FALSE)</f>
        <v>October</v>
      </c>
      <c r="AC154">
        <f t="shared" si="8"/>
        <v>4</v>
      </c>
      <c r="AD154" t="str">
        <f>VLOOKUP($AC154,Problem3!$M$7:$N$13,2,FALSE)</f>
        <v>Tuesday</v>
      </c>
    </row>
    <row r="155" spans="1:30" x14ac:dyDescent="0.25">
      <c r="A155" s="3">
        <v>154</v>
      </c>
      <c r="B155" s="4">
        <v>40463</v>
      </c>
      <c r="C155" s="3" t="s">
        <v>44</v>
      </c>
      <c r="D155" s="3">
        <v>2.2000000000000002</v>
      </c>
      <c r="E155" s="3">
        <v>12.1</v>
      </c>
      <c r="F155" s="3">
        <v>0</v>
      </c>
      <c r="G155" s="3" t="s">
        <v>25</v>
      </c>
      <c r="H155" s="3" t="s">
        <v>25</v>
      </c>
      <c r="I155" s="3" t="s">
        <v>26</v>
      </c>
      <c r="J155" s="3">
        <v>15</v>
      </c>
      <c r="K155" s="3" t="s">
        <v>25</v>
      </c>
      <c r="L155" s="3" t="s">
        <v>25</v>
      </c>
      <c r="M155" s="3">
        <v>0</v>
      </c>
      <c r="N155" s="3">
        <v>0</v>
      </c>
      <c r="O155" s="3">
        <v>95</v>
      </c>
      <c r="P155" s="3">
        <v>72</v>
      </c>
      <c r="Q155" s="3">
        <v>1027.2</v>
      </c>
      <c r="R155" s="3">
        <v>1023.9</v>
      </c>
      <c r="S155" s="3" t="s">
        <v>25</v>
      </c>
      <c r="T155" s="3" t="s">
        <v>25</v>
      </c>
      <c r="U155" s="3">
        <v>6.5</v>
      </c>
      <c r="V155" s="3">
        <v>12</v>
      </c>
      <c r="W155" s="3" t="s">
        <v>28</v>
      </c>
      <c r="X155" s="3">
        <v>1.6</v>
      </c>
      <c r="Y155" s="3" t="s">
        <v>38</v>
      </c>
      <c r="Z155">
        <f t="shared" si="6"/>
        <v>1</v>
      </c>
      <c r="AA155">
        <f t="shared" si="7"/>
        <v>10</v>
      </c>
      <c r="AB155" t="str">
        <f>VLOOKUP(AA155,Problem3!$B$4:$C$15,2,FALSE)</f>
        <v>October</v>
      </c>
      <c r="AC155">
        <f t="shared" si="8"/>
        <v>3</v>
      </c>
      <c r="AD155" t="str">
        <f>VLOOKUP($AC155,Problem3!$M$7:$N$13,2,FALSE)</f>
        <v>Monday</v>
      </c>
    </row>
    <row r="156" spans="1:30" x14ac:dyDescent="0.25">
      <c r="A156" s="3">
        <v>155</v>
      </c>
      <c r="B156" s="4">
        <v>40462</v>
      </c>
      <c r="C156" s="3" t="s">
        <v>24</v>
      </c>
      <c r="D156" s="3">
        <v>1</v>
      </c>
      <c r="E156" s="3">
        <v>10.3</v>
      </c>
      <c r="F156" s="3">
        <v>0</v>
      </c>
      <c r="G156" s="3" t="s">
        <v>25</v>
      </c>
      <c r="H156" s="3" t="s">
        <v>25</v>
      </c>
      <c r="I156" s="3" t="s">
        <v>29</v>
      </c>
      <c r="J156" s="3">
        <v>11</v>
      </c>
      <c r="K156" s="3" t="s">
        <v>25</v>
      </c>
      <c r="L156" s="3" t="s">
        <v>36</v>
      </c>
      <c r="M156" s="3">
        <v>0</v>
      </c>
      <c r="N156" s="3">
        <v>2</v>
      </c>
      <c r="O156" s="3">
        <v>99</v>
      </c>
      <c r="P156" s="3">
        <v>76</v>
      </c>
      <c r="Q156" s="3">
        <v>1030.5</v>
      </c>
      <c r="R156" s="3">
        <v>1029.8</v>
      </c>
      <c r="S156" s="3">
        <v>8</v>
      </c>
      <c r="T156" s="3" t="s">
        <v>25</v>
      </c>
      <c r="U156" s="3">
        <v>3.7</v>
      </c>
      <c r="V156" s="3">
        <v>10</v>
      </c>
      <c r="W156" s="3" t="s">
        <v>28</v>
      </c>
      <c r="X156" s="3">
        <v>0</v>
      </c>
      <c r="Y156" s="3" t="s">
        <v>28</v>
      </c>
      <c r="Z156">
        <f t="shared" si="6"/>
        <v>1</v>
      </c>
      <c r="AA156">
        <f t="shared" si="7"/>
        <v>10</v>
      </c>
      <c r="AB156" t="str">
        <f>VLOOKUP(AA156,Problem3!$B$4:$C$15,2,FALSE)</f>
        <v>October</v>
      </c>
      <c r="AC156">
        <f t="shared" si="8"/>
        <v>2</v>
      </c>
      <c r="AD156" t="str">
        <f>VLOOKUP($AC156,Problem3!$M$7:$N$13,2,FALSE)</f>
        <v>Sunday</v>
      </c>
    </row>
    <row r="157" spans="1:30" x14ac:dyDescent="0.25">
      <c r="A157" s="3">
        <v>156</v>
      </c>
      <c r="B157" s="4">
        <v>40461</v>
      </c>
      <c r="C157" s="3" t="s">
        <v>72</v>
      </c>
      <c r="D157" s="3">
        <v>0.1</v>
      </c>
      <c r="E157" s="3">
        <v>13.8</v>
      </c>
      <c r="F157" s="3">
        <v>0</v>
      </c>
      <c r="G157" s="3" t="s">
        <v>25</v>
      </c>
      <c r="H157" s="3" t="s">
        <v>25</v>
      </c>
      <c r="I157" s="3" t="s">
        <v>33</v>
      </c>
      <c r="J157" s="3">
        <v>13</v>
      </c>
      <c r="K157" s="3" t="s">
        <v>33</v>
      </c>
      <c r="L157" s="3" t="s">
        <v>25</v>
      </c>
      <c r="M157" s="3">
        <v>2</v>
      </c>
      <c r="N157" s="3">
        <v>0</v>
      </c>
      <c r="O157" s="3">
        <v>100</v>
      </c>
      <c r="P157" s="3">
        <v>62</v>
      </c>
      <c r="Q157" s="3">
        <v>1026</v>
      </c>
      <c r="R157" s="3">
        <v>1025.9000000000001</v>
      </c>
      <c r="S157" s="3" t="s">
        <v>25</v>
      </c>
      <c r="T157" s="3" t="s">
        <v>25</v>
      </c>
      <c r="U157" s="3">
        <v>0.9</v>
      </c>
      <c r="V157" s="3">
        <v>12.8</v>
      </c>
      <c r="W157" s="3" t="s">
        <v>28</v>
      </c>
      <c r="X157" s="3">
        <v>0.4</v>
      </c>
      <c r="Y157" s="3" t="s">
        <v>28</v>
      </c>
      <c r="Z157">
        <f t="shared" si="6"/>
        <v>1</v>
      </c>
      <c r="AA157">
        <f t="shared" si="7"/>
        <v>10</v>
      </c>
      <c r="AB157" t="str">
        <f>VLOOKUP(AA157,Problem3!$B$4:$C$15,2,FALSE)</f>
        <v>October</v>
      </c>
      <c r="AC157">
        <f t="shared" si="8"/>
        <v>1</v>
      </c>
      <c r="AD157" t="str">
        <f>VLOOKUP($AC157,Problem3!$M$7:$N$13,2,FALSE)</f>
        <v>Saturday</v>
      </c>
    </row>
    <row r="158" spans="1:30" x14ac:dyDescent="0.25">
      <c r="A158" s="3">
        <v>157</v>
      </c>
      <c r="B158" s="4">
        <v>40460</v>
      </c>
      <c r="C158" s="3" t="s">
        <v>72</v>
      </c>
      <c r="D158" s="3">
        <v>-1</v>
      </c>
      <c r="E158" s="3">
        <v>10.1</v>
      </c>
      <c r="F158" s="3">
        <v>0.4</v>
      </c>
      <c r="G158" s="3" t="s">
        <v>25</v>
      </c>
      <c r="H158" s="3" t="s">
        <v>25</v>
      </c>
      <c r="I158" s="3" t="s">
        <v>40</v>
      </c>
      <c r="J158" s="3">
        <v>9</v>
      </c>
      <c r="K158" s="3" t="s">
        <v>32</v>
      </c>
      <c r="L158" s="3" t="s">
        <v>29</v>
      </c>
      <c r="M158" s="3">
        <v>2</v>
      </c>
      <c r="N158" s="3">
        <v>4</v>
      </c>
      <c r="O158" s="3">
        <v>100</v>
      </c>
      <c r="P158" s="3">
        <v>79</v>
      </c>
      <c r="Q158" s="3">
        <v>1029</v>
      </c>
      <c r="R158" s="3">
        <v>1025.5999999999999</v>
      </c>
      <c r="S158" s="3" t="s">
        <v>25</v>
      </c>
      <c r="T158" s="3" t="s">
        <v>25</v>
      </c>
      <c r="U158" s="3">
        <v>0</v>
      </c>
      <c r="V158" s="3">
        <v>9.3000000000000007</v>
      </c>
      <c r="W158" s="3" t="s">
        <v>28</v>
      </c>
      <c r="X158" s="3">
        <v>0.2</v>
      </c>
      <c r="Y158" s="3" t="s">
        <v>28</v>
      </c>
      <c r="Z158">
        <f t="shared" si="6"/>
        <v>1</v>
      </c>
      <c r="AA158">
        <f t="shared" si="7"/>
        <v>10</v>
      </c>
      <c r="AB158" t="str">
        <f>VLOOKUP(AA158,Problem3!$B$4:$C$15,2,FALSE)</f>
        <v>October</v>
      </c>
      <c r="AC158">
        <f t="shared" si="8"/>
        <v>7</v>
      </c>
      <c r="AD158" t="str">
        <f>VLOOKUP($AC158,Problem3!$M$7:$N$13,2,FALSE)</f>
        <v>Friday</v>
      </c>
    </row>
    <row r="159" spans="1:30" x14ac:dyDescent="0.25">
      <c r="A159" s="3">
        <v>158</v>
      </c>
      <c r="B159" s="4">
        <v>40459</v>
      </c>
      <c r="C159" s="3" t="s">
        <v>24</v>
      </c>
      <c r="D159" s="3">
        <v>1.5</v>
      </c>
      <c r="E159" s="3">
        <v>10.8</v>
      </c>
      <c r="F159" s="3">
        <v>0</v>
      </c>
      <c r="G159" s="3" t="s">
        <v>25</v>
      </c>
      <c r="H159" s="3" t="s">
        <v>25</v>
      </c>
      <c r="I159" s="3" t="s">
        <v>33</v>
      </c>
      <c r="J159" s="3">
        <v>13</v>
      </c>
      <c r="K159" s="3" t="s">
        <v>37</v>
      </c>
      <c r="L159" s="3" t="s">
        <v>25</v>
      </c>
      <c r="M159" s="3">
        <v>4</v>
      </c>
      <c r="N159" s="3">
        <v>0</v>
      </c>
      <c r="O159" s="3">
        <v>99</v>
      </c>
      <c r="P159" s="3">
        <v>77</v>
      </c>
      <c r="Q159" s="3">
        <v>1032.5</v>
      </c>
      <c r="R159" s="3">
        <v>1029</v>
      </c>
      <c r="S159" s="3">
        <v>8</v>
      </c>
      <c r="T159" s="3" t="s">
        <v>25</v>
      </c>
      <c r="U159" s="3">
        <v>3.1</v>
      </c>
      <c r="V159" s="3">
        <v>10</v>
      </c>
      <c r="W159" s="3" t="s">
        <v>28</v>
      </c>
      <c r="X159" s="3">
        <v>0.2</v>
      </c>
      <c r="Y159" s="3" t="s">
        <v>28</v>
      </c>
      <c r="Z159">
        <f t="shared" si="6"/>
        <v>1</v>
      </c>
      <c r="AA159">
        <f t="shared" si="7"/>
        <v>10</v>
      </c>
      <c r="AB159" t="str">
        <f>VLOOKUP(AA159,Problem3!$B$4:$C$15,2,FALSE)</f>
        <v>October</v>
      </c>
      <c r="AC159">
        <f t="shared" si="8"/>
        <v>6</v>
      </c>
      <c r="AD159" t="str">
        <f>VLOOKUP($AC159,Problem3!$M$7:$N$13,2,FALSE)</f>
        <v>Thursday</v>
      </c>
    </row>
    <row r="160" spans="1:30" x14ac:dyDescent="0.25">
      <c r="A160" s="3">
        <v>159</v>
      </c>
      <c r="B160" s="4">
        <v>40458</v>
      </c>
      <c r="C160" s="3" t="s">
        <v>47</v>
      </c>
      <c r="D160" s="3">
        <v>4.2</v>
      </c>
      <c r="E160" s="3">
        <v>14.3</v>
      </c>
      <c r="F160" s="3">
        <v>0</v>
      </c>
      <c r="G160" s="3" t="s">
        <v>25</v>
      </c>
      <c r="H160" s="3" t="s">
        <v>25</v>
      </c>
      <c r="I160" s="3" t="s">
        <v>35</v>
      </c>
      <c r="J160" s="3">
        <v>13</v>
      </c>
      <c r="K160" s="3" t="s">
        <v>42</v>
      </c>
      <c r="L160" s="3" t="s">
        <v>43</v>
      </c>
      <c r="M160" s="3">
        <v>7</v>
      </c>
      <c r="N160" s="3">
        <v>6</v>
      </c>
      <c r="O160" s="3">
        <v>99</v>
      </c>
      <c r="P160" s="3">
        <v>70</v>
      </c>
      <c r="Q160" s="3" t="s">
        <v>25</v>
      </c>
      <c r="R160" s="3" t="s">
        <v>25</v>
      </c>
      <c r="S160" s="3" t="s">
        <v>25</v>
      </c>
      <c r="T160" s="3" t="s">
        <v>25</v>
      </c>
      <c r="U160" s="3">
        <v>8.1</v>
      </c>
      <c r="V160" s="3">
        <v>14</v>
      </c>
      <c r="W160" s="3" t="s">
        <v>28</v>
      </c>
      <c r="X160" s="3">
        <v>2.6</v>
      </c>
      <c r="Y160" s="3" t="s">
        <v>38</v>
      </c>
      <c r="Z160">
        <f t="shared" si="6"/>
        <v>1</v>
      </c>
      <c r="AA160">
        <f t="shared" si="7"/>
        <v>10</v>
      </c>
      <c r="AB160" t="str">
        <f>VLOOKUP(AA160,Problem3!$B$4:$C$15,2,FALSE)</f>
        <v>October</v>
      </c>
      <c r="AC160">
        <f t="shared" si="8"/>
        <v>5</v>
      </c>
      <c r="AD160" t="str">
        <f>VLOOKUP($AC160,Problem3!$M$7:$N$13,2,FALSE)</f>
        <v>Wednesday</v>
      </c>
    </row>
    <row r="161" spans="1:30" x14ac:dyDescent="0.25">
      <c r="A161" s="3">
        <v>160</v>
      </c>
      <c r="B161" s="4">
        <v>40457</v>
      </c>
      <c r="C161" s="3" t="s">
        <v>61</v>
      </c>
      <c r="D161" s="3">
        <v>4.0999999999999996</v>
      </c>
      <c r="E161" s="3">
        <v>13.1</v>
      </c>
      <c r="F161" s="3">
        <v>0</v>
      </c>
      <c r="G161" s="3">
        <v>0.8</v>
      </c>
      <c r="H161" s="3">
        <v>2</v>
      </c>
      <c r="I161" s="3" t="s">
        <v>34</v>
      </c>
      <c r="J161" s="3">
        <v>13</v>
      </c>
      <c r="K161" s="3" t="s">
        <v>34</v>
      </c>
      <c r="L161" s="3" t="s">
        <v>25</v>
      </c>
      <c r="M161" s="3">
        <v>7</v>
      </c>
      <c r="N161" s="3">
        <v>0</v>
      </c>
      <c r="O161" s="3">
        <v>100</v>
      </c>
      <c r="P161" s="3">
        <v>57</v>
      </c>
      <c r="Q161" s="3">
        <v>1027.2</v>
      </c>
      <c r="R161" s="3">
        <v>1022.7</v>
      </c>
      <c r="S161" s="3">
        <v>7</v>
      </c>
      <c r="T161" s="3">
        <v>7</v>
      </c>
      <c r="U161" s="3">
        <v>4.8</v>
      </c>
      <c r="V161" s="3">
        <v>11.9</v>
      </c>
      <c r="W161" s="3" t="s">
        <v>28</v>
      </c>
      <c r="X161" s="3">
        <v>0.2</v>
      </c>
      <c r="Y161" s="3" t="s">
        <v>28</v>
      </c>
      <c r="Z161">
        <f t="shared" si="6"/>
        <v>1</v>
      </c>
      <c r="AA161">
        <f t="shared" si="7"/>
        <v>10</v>
      </c>
      <c r="AB161" t="str">
        <f>VLOOKUP(AA161,Problem3!$B$4:$C$15,2,FALSE)</f>
        <v>October</v>
      </c>
      <c r="AC161">
        <f t="shared" si="8"/>
        <v>4</v>
      </c>
      <c r="AD161" t="str">
        <f>VLOOKUP($AC161,Problem3!$M$7:$N$13,2,FALSE)</f>
        <v>Tuesday</v>
      </c>
    </row>
    <row r="162" spans="1:30" x14ac:dyDescent="0.25">
      <c r="A162" s="3">
        <v>161</v>
      </c>
      <c r="B162" s="4">
        <v>40456</v>
      </c>
      <c r="C162" s="3" t="s">
        <v>72</v>
      </c>
      <c r="D162" s="3">
        <v>1.1000000000000001</v>
      </c>
      <c r="E162" s="3">
        <v>13.9</v>
      </c>
      <c r="F162" s="3">
        <v>0.4</v>
      </c>
      <c r="G162" s="3" t="s">
        <v>25</v>
      </c>
      <c r="H162" s="3" t="s">
        <v>25</v>
      </c>
      <c r="I162" s="3" t="s">
        <v>35</v>
      </c>
      <c r="J162" s="3">
        <v>11</v>
      </c>
      <c r="K162" s="3" t="s">
        <v>36</v>
      </c>
      <c r="L162" s="3" t="s">
        <v>29</v>
      </c>
      <c r="M162" s="3">
        <v>2</v>
      </c>
      <c r="N162" s="3">
        <v>4</v>
      </c>
      <c r="O162" s="3">
        <v>100</v>
      </c>
      <c r="P162" s="3">
        <v>61</v>
      </c>
      <c r="Q162" s="3">
        <v>1025</v>
      </c>
      <c r="R162" s="3">
        <v>1024.5</v>
      </c>
      <c r="S162" s="3" t="s">
        <v>25</v>
      </c>
      <c r="T162" s="3" t="s">
        <v>25</v>
      </c>
      <c r="U162" s="3">
        <v>1.4</v>
      </c>
      <c r="V162" s="3">
        <v>13</v>
      </c>
      <c r="W162" s="3" t="s">
        <v>28</v>
      </c>
      <c r="X162" s="3">
        <v>0.2</v>
      </c>
      <c r="Y162" s="3" t="s">
        <v>28</v>
      </c>
      <c r="Z162">
        <f t="shared" si="6"/>
        <v>1</v>
      </c>
      <c r="AA162">
        <f t="shared" si="7"/>
        <v>10</v>
      </c>
      <c r="AB162" t="str">
        <f>VLOOKUP(AA162,Problem3!$B$4:$C$15,2,FALSE)</f>
        <v>October</v>
      </c>
      <c r="AC162">
        <f t="shared" si="8"/>
        <v>3</v>
      </c>
      <c r="AD162" t="str">
        <f>VLOOKUP($AC162,Problem3!$M$7:$N$13,2,FALSE)</f>
        <v>Monday</v>
      </c>
    </row>
    <row r="163" spans="1:30" x14ac:dyDescent="0.25">
      <c r="A163" s="3">
        <v>162</v>
      </c>
      <c r="B163" s="4">
        <v>40455</v>
      </c>
      <c r="C163" s="3" t="s">
        <v>61</v>
      </c>
      <c r="D163" s="3">
        <v>1.6</v>
      </c>
      <c r="E163" s="3">
        <v>13</v>
      </c>
      <c r="F163" s="3">
        <v>0</v>
      </c>
      <c r="G163" s="3">
        <v>1.4</v>
      </c>
      <c r="H163" s="3">
        <v>0.7</v>
      </c>
      <c r="I163" s="3" t="s">
        <v>31</v>
      </c>
      <c r="J163" s="3">
        <v>13</v>
      </c>
      <c r="K163" s="3" t="s">
        <v>25</v>
      </c>
      <c r="L163" s="3" t="s">
        <v>33</v>
      </c>
      <c r="M163" s="3">
        <v>0</v>
      </c>
      <c r="N163" s="3">
        <v>4</v>
      </c>
      <c r="O163" s="3">
        <v>99</v>
      </c>
      <c r="P163" s="3">
        <v>84</v>
      </c>
      <c r="Q163" s="3">
        <v>1027.0999999999999</v>
      </c>
      <c r="R163" s="3">
        <v>1026.2</v>
      </c>
      <c r="S163" s="3">
        <v>7</v>
      </c>
      <c r="T163" s="3">
        <v>7</v>
      </c>
      <c r="U163" s="3">
        <v>5.0999999999999996</v>
      </c>
      <c r="V163" s="3">
        <v>11.9</v>
      </c>
      <c r="W163" s="3" t="s">
        <v>28</v>
      </c>
      <c r="X163" s="3">
        <v>0.2</v>
      </c>
      <c r="Y163" s="3" t="s">
        <v>28</v>
      </c>
      <c r="Z163">
        <f t="shared" si="6"/>
        <v>1</v>
      </c>
      <c r="AA163">
        <f t="shared" si="7"/>
        <v>10</v>
      </c>
      <c r="AB163" t="str">
        <f>VLOOKUP(AA163,Problem3!$B$4:$C$15,2,FALSE)</f>
        <v>October</v>
      </c>
      <c r="AC163">
        <f t="shared" si="8"/>
        <v>2</v>
      </c>
      <c r="AD163" t="str">
        <f>VLOOKUP($AC163,Problem3!$M$7:$N$13,2,FALSE)</f>
        <v>Sunday</v>
      </c>
    </row>
    <row r="164" spans="1:30" x14ac:dyDescent="0.25">
      <c r="A164" s="3">
        <v>163</v>
      </c>
      <c r="B164" s="4">
        <v>40454</v>
      </c>
      <c r="C164" s="3" t="s">
        <v>72</v>
      </c>
      <c r="D164" s="3">
        <v>-1.3</v>
      </c>
      <c r="E164" s="3">
        <v>13.2</v>
      </c>
      <c r="F164" s="3">
        <v>0.2</v>
      </c>
      <c r="G164" s="3" t="s">
        <v>25</v>
      </c>
      <c r="H164" s="3" t="s">
        <v>25</v>
      </c>
      <c r="I164" s="3" t="s">
        <v>33</v>
      </c>
      <c r="J164" s="3">
        <v>9</v>
      </c>
      <c r="K164" s="3" t="s">
        <v>25</v>
      </c>
      <c r="L164" s="3" t="s">
        <v>25</v>
      </c>
      <c r="M164" s="3">
        <v>0</v>
      </c>
      <c r="N164" s="3">
        <v>0</v>
      </c>
      <c r="O164" s="3">
        <v>99</v>
      </c>
      <c r="P164" s="3">
        <v>62</v>
      </c>
      <c r="Q164" s="3">
        <v>1030.9000000000001</v>
      </c>
      <c r="R164" s="3">
        <v>1029.2</v>
      </c>
      <c r="S164" s="3" t="s">
        <v>25</v>
      </c>
      <c r="T164" s="3" t="s">
        <v>25</v>
      </c>
      <c r="U164" s="3">
        <v>1.3</v>
      </c>
      <c r="V164" s="3">
        <v>12.3</v>
      </c>
      <c r="W164" s="3" t="s">
        <v>28</v>
      </c>
      <c r="X164" s="3">
        <v>0.1</v>
      </c>
      <c r="Y164" s="3" t="s">
        <v>28</v>
      </c>
      <c r="Z164">
        <f t="shared" si="6"/>
        <v>1</v>
      </c>
      <c r="AA164">
        <f t="shared" si="7"/>
        <v>10</v>
      </c>
      <c r="AB164" t="str">
        <f>VLOOKUP(AA164,Problem3!$B$4:$C$15,2,FALSE)</f>
        <v>October</v>
      </c>
      <c r="AC164">
        <f t="shared" si="8"/>
        <v>1</v>
      </c>
      <c r="AD164" t="str">
        <f>VLOOKUP($AC164,Problem3!$M$7:$N$13,2,FALSE)</f>
        <v>Saturday</v>
      </c>
    </row>
    <row r="165" spans="1:30" x14ac:dyDescent="0.25">
      <c r="A165" s="3">
        <v>164</v>
      </c>
      <c r="B165" s="4">
        <v>40453</v>
      </c>
      <c r="C165" s="3" t="s">
        <v>24</v>
      </c>
      <c r="D165" s="3">
        <v>2.1</v>
      </c>
      <c r="E165" s="3">
        <v>14.8</v>
      </c>
      <c r="F165" s="3">
        <v>0.4</v>
      </c>
      <c r="G165" s="3" t="s">
        <v>25</v>
      </c>
      <c r="H165" s="3" t="s">
        <v>25</v>
      </c>
      <c r="I165" s="3" t="s">
        <v>41</v>
      </c>
      <c r="J165" s="3">
        <v>13</v>
      </c>
      <c r="K165" s="3" t="s">
        <v>25</v>
      </c>
      <c r="L165" s="3" t="s">
        <v>31</v>
      </c>
      <c r="M165" s="3">
        <v>0</v>
      </c>
      <c r="N165" s="3">
        <v>6</v>
      </c>
      <c r="O165" s="3">
        <v>99</v>
      </c>
      <c r="P165" s="3">
        <v>50</v>
      </c>
      <c r="Q165" s="3">
        <v>1029.5</v>
      </c>
      <c r="R165" s="3">
        <v>1026.5999999999999</v>
      </c>
      <c r="S165" s="3">
        <v>5</v>
      </c>
      <c r="T165" s="3" t="s">
        <v>25</v>
      </c>
      <c r="U165" s="3">
        <v>4.0999999999999996</v>
      </c>
      <c r="V165" s="3">
        <v>14.6</v>
      </c>
      <c r="W165" s="3" t="s">
        <v>28</v>
      </c>
      <c r="X165" s="3">
        <v>0</v>
      </c>
      <c r="Y165" s="3" t="s">
        <v>28</v>
      </c>
      <c r="Z165">
        <f t="shared" si="6"/>
        <v>1</v>
      </c>
      <c r="AA165">
        <f t="shared" si="7"/>
        <v>10</v>
      </c>
      <c r="AB165" t="str">
        <f>VLOOKUP(AA165,Problem3!$B$4:$C$15,2,FALSE)</f>
        <v>October</v>
      </c>
      <c r="AC165">
        <f t="shared" si="8"/>
        <v>7</v>
      </c>
      <c r="AD165" t="str">
        <f>VLOOKUP($AC165,Problem3!$M$7:$N$13,2,FALSE)</f>
        <v>Friday</v>
      </c>
    </row>
    <row r="166" spans="1:30" x14ac:dyDescent="0.25">
      <c r="A166" s="3">
        <v>165</v>
      </c>
      <c r="B166" s="4">
        <v>40452</v>
      </c>
      <c r="C166" s="3" t="s">
        <v>72</v>
      </c>
      <c r="D166" s="3">
        <v>-0.3</v>
      </c>
      <c r="E166" s="3">
        <v>11</v>
      </c>
      <c r="F166" s="3">
        <v>0.1</v>
      </c>
      <c r="G166" s="3" t="s">
        <v>25</v>
      </c>
      <c r="H166" s="3" t="s">
        <v>25</v>
      </c>
      <c r="I166" s="3" t="s">
        <v>34</v>
      </c>
      <c r="J166" s="3">
        <v>9</v>
      </c>
      <c r="K166" s="3" t="s">
        <v>41</v>
      </c>
      <c r="L166" s="3" t="s">
        <v>37</v>
      </c>
      <c r="M166" s="3">
        <v>4</v>
      </c>
      <c r="N166" s="3">
        <v>4</v>
      </c>
      <c r="O166" s="3">
        <v>98</v>
      </c>
      <c r="P166" s="3">
        <v>80</v>
      </c>
      <c r="Q166" s="3">
        <v>1032.9000000000001</v>
      </c>
      <c r="R166" s="3">
        <v>1030.2</v>
      </c>
      <c r="S166" s="3" t="s">
        <v>25</v>
      </c>
      <c r="T166" s="3" t="s">
        <v>25</v>
      </c>
      <c r="U166" s="3">
        <v>3.2</v>
      </c>
      <c r="V166" s="3">
        <v>10.8</v>
      </c>
      <c r="W166" s="3" t="s">
        <v>28</v>
      </c>
      <c r="X166" s="3">
        <v>0.8</v>
      </c>
      <c r="Y166" s="3" t="s">
        <v>28</v>
      </c>
      <c r="Z166">
        <f t="shared" si="6"/>
        <v>1</v>
      </c>
      <c r="AA166">
        <f t="shared" si="7"/>
        <v>10</v>
      </c>
      <c r="AB166" t="str">
        <f>VLOOKUP(AA166,Problem3!$B$4:$C$15,2,FALSE)</f>
        <v>October</v>
      </c>
      <c r="AC166">
        <f t="shared" si="8"/>
        <v>6</v>
      </c>
      <c r="AD166" t="str">
        <f>VLOOKUP($AC166,Problem3!$M$7:$N$13,2,FALSE)</f>
        <v>Thursday</v>
      </c>
    </row>
    <row r="167" spans="1:30" x14ac:dyDescent="0.25">
      <c r="A167" s="3">
        <v>166</v>
      </c>
      <c r="B167" s="4">
        <v>40451</v>
      </c>
      <c r="C167" s="3" t="s">
        <v>24</v>
      </c>
      <c r="D167" s="3">
        <v>0</v>
      </c>
      <c r="E167" s="3">
        <v>14.6</v>
      </c>
      <c r="F167" s="3">
        <v>0</v>
      </c>
      <c r="G167" s="3" t="s">
        <v>25</v>
      </c>
      <c r="H167" s="3" t="s">
        <v>25</v>
      </c>
      <c r="I167" s="3" t="s">
        <v>34</v>
      </c>
      <c r="J167" s="3">
        <v>15</v>
      </c>
      <c r="K167" s="3" t="s">
        <v>25</v>
      </c>
      <c r="L167" s="3" t="s">
        <v>41</v>
      </c>
      <c r="M167" s="3">
        <v>0</v>
      </c>
      <c r="N167" s="3">
        <v>7</v>
      </c>
      <c r="O167" s="3">
        <v>90</v>
      </c>
      <c r="P167" s="3">
        <v>57</v>
      </c>
      <c r="Q167" s="3">
        <v>1030.9000000000001</v>
      </c>
      <c r="R167" s="3">
        <v>1027.0999999999999</v>
      </c>
      <c r="S167" s="3" t="s">
        <v>25</v>
      </c>
      <c r="T167" s="3" t="s">
        <v>25</v>
      </c>
      <c r="U167" s="3">
        <v>4.8</v>
      </c>
      <c r="V167" s="3">
        <v>14.1</v>
      </c>
      <c r="W167" s="3" t="s">
        <v>28</v>
      </c>
      <c r="X167" s="3">
        <v>0</v>
      </c>
      <c r="Y167" s="3" t="s">
        <v>28</v>
      </c>
      <c r="Z167">
        <f t="shared" si="6"/>
        <v>1</v>
      </c>
      <c r="AA167">
        <f t="shared" si="7"/>
        <v>9</v>
      </c>
      <c r="AB167" t="str">
        <f>VLOOKUP(AA167,Problem3!$B$4:$C$15,2,FALSE)</f>
        <v>September</v>
      </c>
      <c r="AC167">
        <f t="shared" si="8"/>
        <v>5</v>
      </c>
      <c r="AD167" t="str">
        <f>VLOOKUP($AC167,Problem3!$M$7:$N$13,2,FALSE)</f>
        <v>Wednesday</v>
      </c>
    </row>
    <row r="168" spans="1:30" x14ac:dyDescent="0.25">
      <c r="A168" s="3">
        <v>167</v>
      </c>
      <c r="B168" s="4">
        <v>40450</v>
      </c>
      <c r="C168" s="3" t="s">
        <v>24</v>
      </c>
      <c r="D168" s="3">
        <v>3.5</v>
      </c>
      <c r="E168" s="3">
        <v>15.3</v>
      </c>
      <c r="F168" s="3">
        <v>0.2</v>
      </c>
      <c r="G168" s="3" t="s">
        <v>25</v>
      </c>
      <c r="H168" s="3" t="s">
        <v>25</v>
      </c>
      <c r="I168" s="3" t="s">
        <v>32</v>
      </c>
      <c r="J168" s="3">
        <v>13</v>
      </c>
      <c r="K168" s="3" t="s">
        <v>33</v>
      </c>
      <c r="L168" s="3" t="s">
        <v>25</v>
      </c>
      <c r="M168" s="3">
        <v>9</v>
      </c>
      <c r="N168" s="3">
        <v>0</v>
      </c>
      <c r="O168" s="3">
        <v>99</v>
      </c>
      <c r="P168" s="3">
        <v>62</v>
      </c>
      <c r="Q168" s="3">
        <v>1024.3</v>
      </c>
      <c r="R168" s="3">
        <v>1021</v>
      </c>
      <c r="S168" s="3">
        <v>8</v>
      </c>
      <c r="T168" s="3" t="s">
        <v>25</v>
      </c>
      <c r="U168" s="3">
        <v>5.9</v>
      </c>
      <c r="V168" s="3">
        <v>15.1</v>
      </c>
      <c r="W168" s="3" t="s">
        <v>28</v>
      </c>
      <c r="X168" s="3">
        <v>0</v>
      </c>
      <c r="Y168" s="3" t="s">
        <v>28</v>
      </c>
      <c r="Z168">
        <f t="shared" si="6"/>
        <v>1</v>
      </c>
      <c r="AA168">
        <f t="shared" si="7"/>
        <v>9</v>
      </c>
      <c r="AB168" t="str">
        <f>VLOOKUP(AA168,Problem3!$B$4:$C$15,2,FALSE)</f>
        <v>September</v>
      </c>
      <c r="AC168">
        <f t="shared" si="8"/>
        <v>4</v>
      </c>
      <c r="AD168" t="str">
        <f>VLOOKUP($AC168,Problem3!$M$7:$N$13,2,FALSE)</f>
        <v>Tuesday</v>
      </c>
    </row>
    <row r="169" spans="1:30" x14ac:dyDescent="0.25">
      <c r="A169" s="3">
        <v>168</v>
      </c>
      <c r="B169" s="4">
        <v>40449</v>
      </c>
      <c r="C169" s="3" t="s">
        <v>72</v>
      </c>
      <c r="D169" s="3">
        <v>-1</v>
      </c>
      <c r="E169" s="3">
        <v>13.8</v>
      </c>
      <c r="F169" s="3">
        <v>0</v>
      </c>
      <c r="G169" s="3" t="s">
        <v>25</v>
      </c>
      <c r="H169" s="3" t="s">
        <v>25</v>
      </c>
      <c r="I169" s="3" t="s">
        <v>35</v>
      </c>
      <c r="J169" s="3">
        <v>9</v>
      </c>
      <c r="K169" s="3" t="s">
        <v>33</v>
      </c>
      <c r="L169" s="3" t="s">
        <v>35</v>
      </c>
      <c r="M169" s="3">
        <v>2</v>
      </c>
      <c r="N169" s="3">
        <v>6</v>
      </c>
      <c r="O169" s="3">
        <v>98</v>
      </c>
      <c r="P169" s="3">
        <v>57</v>
      </c>
      <c r="Q169" s="3">
        <v>1025.5</v>
      </c>
      <c r="R169" s="3">
        <v>1023.8</v>
      </c>
      <c r="S169" s="3" t="s">
        <v>25</v>
      </c>
      <c r="T169" s="3" t="s">
        <v>25</v>
      </c>
      <c r="U169" s="3">
        <v>2</v>
      </c>
      <c r="V169" s="3">
        <v>12.5</v>
      </c>
      <c r="W169" s="3" t="s">
        <v>28</v>
      </c>
      <c r="X169" s="3">
        <v>0.2</v>
      </c>
      <c r="Y169" s="3" t="s">
        <v>28</v>
      </c>
      <c r="Z169">
        <f t="shared" si="6"/>
        <v>1</v>
      </c>
      <c r="AA169">
        <f t="shared" si="7"/>
        <v>9</v>
      </c>
      <c r="AB169" t="str">
        <f>VLOOKUP(AA169,Problem3!$B$4:$C$15,2,FALSE)</f>
        <v>September</v>
      </c>
      <c r="AC169">
        <f t="shared" si="8"/>
        <v>3</v>
      </c>
      <c r="AD169" t="str">
        <f>VLOOKUP($AC169,Problem3!$M$7:$N$13,2,FALSE)</f>
        <v>Monday</v>
      </c>
    </row>
    <row r="170" spans="1:30" x14ac:dyDescent="0.25">
      <c r="A170" s="3">
        <v>169</v>
      </c>
      <c r="B170" s="4">
        <v>40448</v>
      </c>
      <c r="C170" s="3" t="s">
        <v>58</v>
      </c>
      <c r="D170" s="3">
        <v>8.5</v>
      </c>
      <c r="E170" s="3">
        <v>13.3</v>
      </c>
      <c r="F170" s="3">
        <v>0</v>
      </c>
      <c r="G170" s="3">
        <v>1.2</v>
      </c>
      <c r="H170" s="3">
        <v>0</v>
      </c>
      <c r="I170" s="3" t="s">
        <v>37</v>
      </c>
      <c r="J170" s="3">
        <v>13</v>
      </c>
      <c r="K170" s="3" t="s">
        <v>41</v>
      </c>
      <c r="L170" s="3" t="s">
        <v>29</v>
      </c>
      <c r="M170" s="3">
        <v>2</v>
      </c>
      <c r="N170" s="3">
        <v>6</v>
      </c>
      <c r="O170" s="3">
        <v>87</v>
      </c>
      <c r="P170" s="3">
        <v>60</v>
      </c>
      <c r="Q170" s="3">
        <v>1028.9000000000001</v>
      </c>
      <c r="R170" s="3">
        <v>1027.2</v>
      </c>
      <c r="S170" s="3">
        <v>7</v>
      </c>
      <c r="T170" s="3">
        <v>8</v>
      </c>
      <c r="U170" s="3">
        <v>10.5</v>
      </c>
      <c r="V170" s="3">
        <v>12.8</v>
      </c>
      <c r="W170" s="3" t="s">
        <v>28</v>
      </c>
      <c r="X170" s="3">
        <v>0</v>
      </c>
      <c r="Y170" s="3" t="s">
        <v>28</v>
      </c>
      <c r="Z170">
        <f t="shared" si="6"/>
        <v>1</v>
      </c>
      <c r="AA170">
        <f t="shared" si="7"/>
        <v>9</v>
      </c>
      <c r="AB170" t="str">
        <f>VLOOKUP(AA170,Problem3!$B$4:$C$15,2,FALSE)</f>
        <v>September</v>
      </c>
      <c r="AC170">
        <f t="shared" si="8"/>
        <v>2</v>
      </c>
      <c r="AD170" t="str">
        <f>VLOOKUP($AC170,Problem3!$M$7:$N$13,2,FALSE)</f>
        <v>Sunday</v>
      </c>
    </row>
    <row r="171" spans="1:30" x14ac:dyDescent="0.25">
      <c r="A171" s="3">
        <v>170</v>
      </c>
      <c r="B171" s="4">
        <v>40447</v>
      </c>
      <c r="C171" s="3" t="s">
        <v>49</v>
      </c>
      <c r="D171" s="3">
        <v>-1.1000000000000001</v>
      </c>
      <c r="E171" s="3">
        <v>12.9</v>
      </c>
      <c r="F171" s="3">
        <v>0</v>
      </c>
      <c r="G171" s="3">
        <v>0.4</v>
      </c>
      <c r="H171" s="3">
        <v>9.1999999999999993</v>
      </c>
      <c r="I171" s="3" t="s">
        <v>33</v>
      </c>
      <c r="J171" s="3">
        <v>11</v>
      </c>
      <c r="K171" s="3" t="s">
        <v>33</v>
      </c>
      <c r="L171" s="3" t="s">
        <v>30</v>
      </c>
      <c r="M171" s="3">
        <v>7</v>
      </c>
      <c r="N171" s="3">
        <v>4</v>
      </c>
      <c r="O171" s="3">
        <v>85</v>
      </c>
      <c r="P171" s="3">
        <v>58</v>
      </c>
      <c r="Q171" s="3">
        <v>1029.2</v>
      </c>
      <c r="R171" s="3">
        <v>1025.7</v>
      </c>
      <c r="S171" s="3">
        <v>1</v>
      </c>
      <c r="T171" s="3">
        <v>1</v>
      </c>
      <c r="U171" s="3">
        <v>4.3</v>
      </c>
      <c r="V171" s="3">
        <v>12.3</v>
      </c>
      <c r="W171" s="3" t="s">
        <v>28</v>
      </c>
      <c r="X171" s="3">
        <v>0</v>
      </c>
      <c r="Y171" s="3" t="s">
        <v>28</v>
      </c>
      <c r="Z171">
        <f t="shared" si="6"/>
        <v>1</v>
      </c>
      <c r="AA171">
        <f t="shared" si="7"/>
        <v>9</v>
      </c>
      <c r="AB171" t="str">
        <f>VLOOKUP(AA171,Problem3!$B$4:$C$15,2,FALSE)</f>
        <v>September</v>
      </c>
      <c r="AC171">
        <f t="shared" si="8"/>
        <v>1</v>
      </c>
      <c r="AD171" t="str">
        <f>VLOOKUP($AC171,Problem3!$M$7:$N$13,2,FALSE)</f>
        <v>Saturday</v>
      </c>
    </row>
    <row r="172" spans="1:30" x14ac:dyDescent="0.25">
      <c r="A172" s="3">
        <v>171</v>
      </c>
      <c r="B172" s="4">
        <v>40446</v>
      </c>
      <c r="C172" s="3" t="s">
        <v>24</v>
      </c>
      <c r="D172" s="3">
        <v>-0.4</v>
      </c>
      <c r="E172" s="3">
        <v>11.5</v>
      </c>
      <c r="F172" s="3">
        <v>0</v>
      </c>
      <c r="G172" s="3" t="s">
        <v>25</v>
      </c>
      <c r="H172" s="3" t="s">
        <v>25</v>
      </c>
      <c r="I172" s="3" t="s">
        <v>33</v>
      </c>
      <c r="J172" s="3">
        <v>15</v>
      </c>
      <c r="K172" s="3" t="s">
        <v>41</v>
      </c>
      <c r="L172" s="3" t="s">
        <v>25</v>
      </c>
      <c r="M172" s="3">
        <v>6</v>
      </c>
      <c r="N172" s="3">
        <v>0</v>
      </c>
      <c r="O172" s="3">
        <v>99</v>
      </c>
      <c r="P172" s="3">
        <v>69</v>
      </c>
      <c r="Q172" s="3">
        <v>1029.2</v>
      </c>
      <c r="R172" s="3">
        <v>1025.9000000000001</v>
      </c>
      <c r="S172" s="3">
        <v>8</v>
      </c>
      <c r="T172" s="3">
        <v>4</v>
      </c>
      <c r="U172" s="3">
        <v>2.8</v>
      </c>
      <c r="V172" s="3">
        <v>10.8</v>
      </c>
      <c r="W172" s="3" t="s">
        <v>28</v>
      </c>
      <c r="X172" s="3">
        <v>0</v>
      </c>
      <c r="Y172" s="3" t="s">
        <v>28</v>
      </c>
      <c r="Z172">
        <f t="shared" si="6"/>
        <v>1</v>
      </c>
      <c r="AA172">
        <f t="shared" si="7"/>
        <v>9</v>
      </c>
      <c r="AB172" t="str">
        <f>VLOOKUP(AA172,Problem3!$B$4:$C$15,2,FALSE)</f>
        <v>September</v>
      </c>
      <c r="AC172">
        <f t="shared" si="8"/>
        <v>7</v>
      </c>
      <c r="AD172" t="str">
        <f>VLOOKUP($AC172,Problem3!$M$7:$N$13,2,FALSE)</f>
        <v>Friday</v>
      </c>
    </row>
    <row r="173" spans="1:30" x14ac:dyDescent="0.25">
      <c r="A173" s="3">
        <v>172</v>
      </c>
      <c r="B173" s="4">
        <v>40445</v>
      </c>
      <c r="C173" s="3" t="s">
        <v>63</v>
      </c>
      <c r="D173" s="3">
        <v>8.1</v>
      </c>
      <c r="E173" s="3">
        <v>23.6</v>
      </c>
      <c r="F173" s="3">
        <v>0</v>
      </c>
      <c r="G173" s="3">
        <v>3.8</v>
      </c>
      <c r="H173" s="3">
        <v>9.9</v>
      </c>
      <c r="I173" s="3" t="s">
        <v>42</v>
      </c>
      <c r="J173" s="3">
        <v>13</v>
      </c>
      <c r="K173" s="3" t="s">
        <v>36</v>
      </c>
      <c r="L173" s="3" t="s">
        <v>42</v>
      </c>
      <c r="M173" s="3">
        <v>4</v>
      </c>
      <c r="N173" s="3">
        <v>4</v>
      </c>
      <c r="O173" s="3">
        <v>71</v>
      </c>
      <c r="P173" s="3">
        <v>33</v>
      </c>
      <c r="Q173" s="3">
        <v>1025.5</v>
      </c>
      <c r="R173" s="3">
        <v>1021</v>
      </c>
      <c r="S173" s="3">
        <v>1</v>
      </c>
      <c r="T173" s="3">
        <v>1</v>
      </c>
      <c r="U173" s="3">
        <v>13.4</v>
      </c>
      <c r="V173" s="3">
        <v>22.9</v>
      </c>
      <c r="W173" s="3" t="s">
        <v>28</v>
      </c>
      <c r="X173" s="3">
        <v>0</v>
      </c>
      <c r="Y173" s="3" t="s">
        <v>28</v>
      </c>
      <c r="Z173">
        <f t="shared" si="6"/>
        <v>1</v>
      </c>
      <c r="AA173">
        <f t="shared" si="7"/>
        <v>9</v>
      </c>
      <c r="AB173" t="str">
        <f>VLOOKUP(AA173,Problem3!$B$4:$C$15,2,FALSE)</f>
        <v>September</v>
      </c>
      <c r="AC173">
        <f t="shared" si="8"/>
        <v>6</v>
      </c>
      <c r="AD173" t="str">
        <f>VLOOKUP($AC173,Problem3!$M$7:$N$13,2,FALSE)</f>
        <v>Thursday</v>
      </c>
    </row>
    <row r="174" spans="1:30" x14ac:dyDescent="0.25">
      <c r="A174" s="3">
        <v>173</v>
      </c>
      <c r="B174" s="4">
        <v>40444</v>
      </c>
      <c r="C174" s="3" t="s">
        <v>72</v>
      </c>
      <c r="D174" s="3">
        <v>1.2</v>
      </c>
      <c r="E174" s="3">
        <v>13.8</v>
      </c>
      <c r="F174" s="3">
        <v>0.8</v>
      </c>
      <c r="G174" s="3" t="s">
        <v>25</v>
      </c>
      <c r="H174" s="3" t="s">
        <v>25</v>
      </c>
      <c r="I174" s="3" t="s">
        <v>37</v>
      </c>
      <c r="J174" s="3">
        <v>13</v>
      </c>
      <c r="K174" s="3" t="s">
        <v>25</v>
      </c>
      <c r="L174" s="3" t="s">
        <v>32</v>
      </c>
      <c r="M174" s="3">
        <v>0</v>
      </c>
      <c r="N174" s="3">
        <v>7</v>
      </c>
      <c r="O174" s="3">
        <v>99</v>
      </c>
      <c r="P174" s="3">
        <v>55</v>
      </c>
      <c r="Q174" s="3">
        <v>1020</v>
      </c>
      <c r="R174" s="3">
        <v>1021</v>
      </c>
      <c r="S174" s="3" t="s">
        <v>25</v>
      </c>
      <c r="T174" s="3" t="s">
        <v>25</v>
      </c>
      <c r="U174" s="3">
        <v>6.7</v>
      </c>
      <c r="V174" s="3">
        <v>13.4</v>
      </c>
      <c r="W174" s="3" t="s">
        <v>28</v>
      </c>
      <c r="X174" s="3">
        <v>0.4</v>
      </c>
      <c r="Y174" s="3" t="s">
        <v>28</v>
      </c>
      <c r="Z174">
        <f t="shared" si="6"/>
        <v>1</v>
      </c>
      <c r="AA174">
        <f t="shared" si="7"/>
        <v>9</v>
      </c>
      <c r="AB174" t="str">
        <f>VLOOKUP(AA174,Problem3!$B$4:$C$15,2,FALSE)</f>
        <v>September</v>
      </c>
      <c r="AC174">
        <f t="shared" si="8"/>
        <v>5</v>
      </c>
      <c r="AD174" t="str">
        <f>VLOOKUP($AC174,Problem3!$M$7:$N$13,2,FALSE)</f>
        <v>Wednesday</v>
      </c>
    </row>
    <row r="175" spans="1:30" x14ac:dyDescent="0.25">
      <c r="A175" s="3">
        <v>174</v>
      </c>
      <c r="B175" s="4">
        <v>40443</v>
      </c>
      <c r="C175" s="3" t="s">
        <v>72</v>
      </c>
      <c r="D175" s="3">
        <v>-0.3</v>
      </c>
      <c r="E175" s="3">
        <v>14</v>
      </c>
      <c r="F175" s="3">
        <v>0.4</v>
      </c>
      <c r="G175" s="3" t="s">
        <v>25</v>
      </c>
      <c r="H175" s="3" t="s">
        <v>25</v>
      </c>
      <c r="I175" s="3" t="s">
        <v>34</v>
      </c>
      <c r="J175" s="3">
        <v>9</v>
      </c>
      <c r="K175" s="3" t="s">
        <v>33</v>
      </c>
      <c r="L175" s="3" t="s">
        <v>25</v>
      </c>
      <c r="M175" s="3">
        <v>4</v>
      </c>
      <c r="N175" s="3">
        <v>0</v>
      </c>
      <c r="O175" s="3">
        <v>99</v>
      </c>
      <c r="P175" s="3">
        <v>53</v>
      </c>
      <c r="Q175" s="3">
        <v>1029</v>
      </c>
      <c r="R175" s="3">
        <v>1027</v>
      </c>
      <c r="S175" s="3" t="s">
        <v>25</v>
      </c>
      <c r="T175" s="3" t="s">
        <v>25</v>
      </c>
      <c r="U175" s="3">
        <v>2.2999999999999998</v>
      </c>
      <c r="V175" s="3">
        <v>13.9</v>
      </c>
      <c r="W175" s="3" t="s">
        <v>28</v>
      </c>
      <c r="X175" s="3">
        <v>0</v>
      </c>
      <c r="Y175" s="3" t="s">
        <v>28</v>
      </c>
      <c r="Z175">
        <f t="shared" si="6"/>
        <v>1</v>
      </c>
      <c r="AA175">
        <f t="shared" si="7"/>
        <v>9</v>
      </c>
      <c r="AB175" t="str">
        <f>VLOOKUP(AA175,Problem3!$B$4:$C$15,2,FALSE)</f>
        <v>September</v>
      </c>
      <c r="AC175">
        <f t="shared" si="8"/>
        <v>4</v>
      </c>
      <c r="AD175" t="str">
        <f>VLOOKUP($AC175,Problem3!$M$7:$N$13,2,FALSE)</f>
        <v>Tuesday</v>
      </c>
    </row>
    <row r="176" spans="1:30" x14ac:dyDescent="0.25">
      <c r="A176" s="3">
        <v>175</v>
      </c>
      <c r="B176" s="4">
        <v>40442</v>
      </c>
      <c r="C176" s="3" t="s">
        <v>49</v>
      </c>
      <c r="D176" s="3">
        <v>-3.1</v>
      </c>
      <c r="E176" s="3">
        <v>12.4</v>
      </c>
      <c r="F176" s="3">
        <v>0</v>
      </c>
      <c r="G176" s="3">
        <v>0.2</v>
      </c>
      <c r="H176" s="3">
        <v>8.8000000000000007</v>
      </c>
      <c r="I176" s="3" t="s">
        <v>31</v>
      </c>
      <c r="J176" s="3">
        <v>13</v>
      </c>
      <c r="K176" s="3" t="s">
        <v>31</v>
      </c>
      <c r="L176" s="3" t="s">
        <v>30</v>
      </c>
      <c r="M176" s="3">
        <v>6</v>
      </c>
      <c r="N176" s="3">
        <v>2</v>
      </c>
      <c r="O176" s="3">
        <v>69</v>
      </c>
      <c r="P176" s="3">
        <v>60</v>
      </c>
      <c r="Q176" s="3">
        <v>1029.2</v>
      </c>
      <c r="R176" s="3">
        <v>1027.3</v>
      </c>
      <c r="S176" s="3">
        <v>1</v>
      </c>
      <c r="T176" s="3">
        <v>1</v>
      </c>
      <c r="U176" s="3">
        <v>1.6</v>
      </c>
      <c r="V176" s="3">
        <v>11.8</v>
      </c>
      <c r="W176" s="3" t="s">
        <v>28</v>
      </c>
      <c r="X176" s="3">
        <v>0</v>
      </c>
      <c r="Y176" s="3" t="s">
        <v>28</v>
      </c>
      <c r="Z176">
        <f t="shared" si="6"/>
        <v>1</v>
      </c>
      <c r="AA176">
        <f t="shared" si="7"/>
        <v>9</v>
      </c>
      <c r="AB176" t="str">
        <f>VLOOKUP(AA176,Problem3!$B$4:$C$15,2,FALSE)</f>
        <v>September</v>
      </c>
      <c r="AC176">
        <f t="shared" si="8"/>
        <v>3</v>
      </c>
      <c r="AD176" t="str">
        <f>VLOOKUP($AC176,Problem3!$M$7:$N$13,2,FALSE)</f>
        <v>Monday</v>
      </c>
    </row>
    <row r="177" spans="1:30" x14ac:dyDescent="0.25">
      <c r="A177" s="3">
        <v>176</v>
      </c>
      <c r="B177" s="4">
        <v>40441</v>
      </c>
      <c r="C177" s="3" t="s">
        <v>72</v>
      </c>
      <c r="D177" s="3">
        <v>2</v>
      </c>
      <c r="E177" s="3">
        <v>16.8</v>
      </c>
      <c r="F177" s="3">
        <v>0</v>
      </c>
      <c r="G177" s="3" t="s">
        <v>25</v>
      </c>
      <c r="H177" s="3" t="s">
        <v>25</v>
      </c>
      <c r="I177" s="3" t="s">
        <v>29</v>
      </c>
      <c r="J177" s="3">
        <v>7</v>
      </c>
      <c r="K177" s="3" t="s">
        <v>25</v>
      </c>
      <c r="L177" s="3" t="s">
        <v>25</v>
      </c>
      <c r="M177" s="3">
        <v>0</v>
      </c>
      <c r="N177" s="3">
        <v>0</v>
      </c>
      <c r="O177" s="3">
        <v>99</v>
      </c>
      <c r="P177" s="3">
        <v>64</v>
      </c>
      <c r="Q177" s="3">
        <v>1030.5999999999999</v>
      </c>
      <c r="R177" s="3">
        <v>1030</v>
      </c>
      <c r="S177" s="3" t="s">
        <v>25</v>
      </c>
      <c r="T177" s="3" t="s">
        <v>25</v>
      </c>
      <c r="U177" s="3">
        <v>5.0999999999999996</v>
      </c>
      <c r="V177" s="3">
        <v>16.399999999999999</v>
      </c>
      <c r="W177" s="3" t="s">
        <v>28</v>
      </c>
      <c r="X177" s="3">
        <v>0</v>
      </c>
      <c r="Y177" s="3" t="s">
        <v>28</v>
      </c>
      <c r="Z177">
        <f t="shared" si="6"/>
        <v>1</v>
      </c>
      <c r="AA177">
        <f t="shared" si="7"/>
        <v>9</v>
      </c>
      <c r="AB177" t="str">
        <f>VLOOKUP(AA177,Problem3!$B$4:$C$15,2,FALSE)</f>
        <v>September</v>
      </c>
      <c r="AC177">
        <f t="shared" si="8"/>
        <v>2</v>
      </c>
      <c r="AD177" t="str">
        <f>VLOOKUP($AC177,Problem3!$M$7:$N$13,2,FALSE)</f>
        <v>Sunday</v>
      </c>
    </row>
    <row r="178" spans="1:30" x14ac:dyDescent="0.25">
      <c r="A178" s="3">
        <v>177</v>
      </c>
      <c r="B178" s="4">
        <v>40440</v>
      </c>
      <c r="C178" s="3" t="s">
        <v>61</v>
      </c>
      <c r="D178" s="3">
        <v>7.5</v>
      </c>
      <c r="E178" s="3">
        <v>11.8</v>
      </c>
      <c r="F178" s="3">
        <v>2.8</v>
      </c>
      <c r="G178" s="3">
        <v>0.2</v>
      </c>
      <c r="H178" s="3">
        <v>0</v>
      </c>
      <c r="I178" s="3" t="s">
        <v>36</v>
      </c>
      <c r="J178" s="3">
        <v>13</v>
      </c>
      <c r="K178" s="3" t="s">
        <v>43</v>
      </c>
      <c r="L178" s="3" t="s">
        <v>25</v>
      </c>
      <c r="M178" s="3">
        <v>9</v>
      </c>
      <c r="N178" s="3">
        <v>0</v>
      </c>
      <c r="O178" s="3">
        <v>100</v>
      </c>
      <c r="P178" s="3">
        <v>75</v>
      </c>
      <c r="Q178" s="3">
        <v>1035.7</v>
      </c>
      <c r="R178" s="3">
        <v>1033.5999999999999</v>
      </c>
      <c r="S178" s="3">
        <v>8</v>
      </c>
      <c r="T178" s="3">
        <v>8</v>
      </c>
      <c r="U178" s="3">
        <v>9.8000000000000007</v>
      </c>
      <c r="V178" s="3">
        <v>11.5</v>
      </c>
      <c r="W178" s="3" t="s">
        <v>38</v>
      </c>
      <c r="X178" s="3">
        <v>0</v>
      </c>
      <c r="Y178" s="3" t="s">
        <v>28</v>
      </c>
      <c r="Z178">
        <f t="shared" si="6"/>
        <v>0</v>
      </c>
      <c r="AA178">
        <f t="shared" si="7"/>
        <v>9</v>
      </c>
      <c r="AB178" t="str">
        <f>VLOOKUP(AA178,Problem3!$B$4:$C$15,2,FALSE)</f>
        <v>September</v>
      </c>
      <c r="AC178">
        <f t="shared" si="8"/>
        <v>1</v>
      </c>
      <c r="AD178" t="str">
        <f>VLOOKUP($AC178,Problem3!$M$7:$N$13,2,FALSE)</f>
        <v>Saturday</v>
      </c>
    </row>
    <row r="179" spans="1:30" x14ac:dyDescent="0.25">
      <c r="A179" s="3">
        <v>178</v>
      </c>
      <c r="B179" s="4">
        <v>40439</v>
      </c>
      <c r="C179" s="3" t="s">
        <v>51</v>
      </c>
      <c r="D179" s="3">
        <v>-1.8</v>
      </c>
      <c r="E179" s="3">
        <v>14</v>
      </c>
      <c r="F179" s="3">
        <v>0.2</v>
      </c>
      <c r="G179" s="3">
        <v>2.4</v>
      </c>
      <c r="H179" s="3">
        <v>9.3000000000000007</v>
      </c>
      <c r="I179" s="3" t="s">
        <v>41</v>
      </c>
      <c r="J179" s="3">
        <v>13</v>
      </c>
      <c r="K179" s="3" t="s">
        <v>32</v>
      </c>
      <c r="L179" s="3" t="s">
        <v>39</v>
      </c>
      <c r="M179" s="3">
        <v>9</v>
      </c>
      <c r="N179" s="3">
        <v>4</v>
      </c>
      <c r="O179" s="3">
        <v>89</v>
      </c>
      <c r="P179" s="3">
        <v>30</v>
      </c>
      <c r="Q179" s="3">
        <v>1036.2</v>
      </c>
      <c r="R179" s="3">
        <v>1034.0999999999999</v>
      </c>
      <c r="S179" s="3">
        <v>0</v>
      </c>
      <c r="T179" s="3">
        <v>1</v>
      </c>
      <c r="U179" s="3">
        <v>3.6</v>
      </c>
      <c r="V179" s="3">
        <v>13.3</v>
      </c>
      <c r="W179" s="3" t="s">
        <v>28</v>
      </c>
      <c r="X179" s="3">
        <v>0</v>
      </c>
      <c r="Y179" s="3" t="s">
        <v>28</v>
      </c>
      <c r="Z179">
        <f t="shared" si="6"/>
        <v>1</v>
      </c>
      <c r="AA179">
        <f t="shared" si="7"/>
        <v>9</v>
      </c>
      <c r="AB179" t="str">
        <f>VLOOKUP(AA179,Problem3!$B$4:$C$15,2,FALSE)</f>
        <v>September</v>
      </c>
      <c r="AC179">
        <f t="shared" si="8"/>
        <v>7</v>
      </c>
      <c r="AD179" t="str">
        <f>VLOOKUP($AC179,Problem3!$M$7:$N$13,2,FALSE)</f>
        <v>Friday</v>
      </c>
    </row>
    <row r="180" spans="1:30" x14ac:dyDescent="0.25">
      <c r="A180" s="3">
        <v>179</v>
      </c>
      <c r="B180" s="4">
        <v>40438</v>
      </c>
      <c r="C180" s="3" t="s">
        <v>47</v>
      </c>
      <c r="D180" s="3">
        <v>9.4</v>
      </c>
      <c r="E180" s="3">
        <v>17.100000000000001</v>
      </c>
      <c r="F180" s="3">
        <v>0</v>
      </c>
      <c r="G180" s="3" t="s">
        <v>25</v>
      </c>
      <c r="H180" s="3" t="s">
        <v>25</v>
      </c>
      <c r="I180" s="3" t="s">
        <v>31</v>
      </c>
      <c r="J180" s="3">
        <v>13</v>
      </c>
      <c r="K180" s="3" t="s">
        <v>43</v>
      </c>
      <c r="L180" s="3" t="s">
        <v>30</v>
      </c>
      <c r="M180" s="3">
        <v>6</v>
      </c>
      <c r="N180" s="3">
        <v>4</v>
      </c>
      <c r="O180" s="3">
        <v>96</v>
      </c>
      <c r="P180" s="3">
        <v>61</v>
      </c>
      <c r="Q180" s="3" t="s">
        <v>25</v>
      </c>
      <c r="R180" s="3" t="s">
        <v>25</v>
      </c>
      <c r="S180" s="3" t="s">
        <v>25</v>
      </c>
      <c r="T180" s="3" t="s">
        <v>25</v>
      </c>
      <c r="U180" s="3">
        <v>11.7</v>
      </c>
      <c r="V180" s="3">
        <v>16.2</v>
      </c>
      <c r="W180" s="3" t="s">
        <v>28</v>
      </c>
      <c r="X180" s="3">
        <v>2.2000000000000002</v>
      </c>
      <c r="Y180" s="3" t="s">
        <v>38</v>
      </c>
      <c r="Z180">
        <f t="shared" si="6"/>
        <v>1</v>
      </c>
      <c r="AA180">
        <f t="shared" si="7"/>
        <v>9</v>
      </c>
      <c r="AB180" t="str">
        <f>VLOOKUP(AA180,Problem3!$B$4:$C$15,2,FALSE)</f>
        <v>September</v>
      </c>
      <c r="AC180">
        <f t="shared" si="8"/>
        <v>6</v>
      </c>
      <c r="AD180" t="str">
        <f>VLOOKUP($AC180,Problem3!$M$7:$N$13,2,FALSE)</f>
        <v>Thursday</v>
      </c>
    </row>
    <row r="181" spans="1:30" x14ac:dyDescent="0.25">
      <c r="A181" s="3">
        <v>180</v>
      </c>
      <c r="B181" s="4">
        <v>40437</v>
      </c>
      <c r="C181" s="3" t="s">
        <v>48</v>
      </c>
      <c r="D181" s="3">
        <v>8.5</v>
      </c>
      <c r="E181" s="3">
        <v>16.8</v>
      </c>
      <c r="F181" s="3">
        <v>0.4</v>
      </c>
      <c r="G181" s="3">
        <v>1</v>
      </c>
      <c r="H181" s="3" t="s">
        <v>25</v>
      </c>
      <c r="I181" s="3" t="s">
        <v>34</v>
      </c>
      <c r="J181" s="3">
        <v>13</v>
      </c>
      <c r="K181" s="3" t="s">
        <v>25</v>
      </c>
      <c r="L181" s="3" t="s">
        <v>31</v>
      </c>
      <c r="M181" s="3">
        <v>0</v>
      </c>
      <c r="N181" s="3">
        <v>4</v>
      </c>
      <c r="O181" s="3">
        <v>99</v>
      </c>
      <c r="P181" s="3">
        <v>63</v>
      </c>
      <c r="Q181" s="3">
        <v>1036.0999999999999</v>
      </c>
      <c r="R181" s="3">
        <v>1032.4000000000001</v>
      </c>
      <c r="S181" s="3" t="s">
        <v>25</v>
      </c>
      <c r="T181" s="3" t="s">
        <v>25</v>
      </c>
      <c r="U181" s="3">
        <v>11.2</v>
      </c>
      <c r="V181" s="3">
        <v>16.3</v>
      </c>
      <c r="W181" s="3" t="s">
        <v>28</v>
      </c>
      <c r="X181" s="3" t="s">
        <v>25</v>
      </c>
      <c r="Y181" s="3" t="s">
        <v>25</v>
      </c>
      <c r="Z181">
        <f t="shared" si="6"/>
        <v>1</v>
      </c>
      <c r="AA181">
        <f t="shared" si="7"/>
        <v>9</v>
      </c>
      <c r="AB181" t="str">
        <f>VLOOKUP(AA181,Problem3!$B$4:$C$15,2,FALSE)</f>
        <v>September</v>
      </c>
      <c r="AC181">
        <f t="shared" si="8"/>
        <v>5</v>
      </c>
      <c r="AD181" t="str">
        <f>VLOOKUP($AC181,Problem3!$M$7:$N$13,2,FALSE)</f>
        <v>Wednesday</v>
      </c>
    </row>
    <row r="182" spans="1:30" x14ac:dyDescent="0.25">
      <c r="A182" s="3">
        <v>181</v>
      </c>
      <c r="B182" s="4">
        <v>40436</v>
      </c>
      <c r="C182" s="3" t="s">
        <v>24</v>
      </c>
      <c r="D182" s="3">
        <v>-1.2</v>
      </c>
      <c r="E182" s="3">
        <v>15</v>
      </c>
      <c r="F182" s="3">
        <v>0.2</v>
      </c>
      <c r="G182" s="3" t="s">
        <v>25</v>
      </c>
      <c r="H182" s="3" t="s">
        <v>25</v>
      </c>
      <c r="I182" s="3" t="s">
        <v>37</v>
      </c>
      <c r="J182" s="3">
        <v>15</v>
      </c>
      <c r="K182" s="3" t="s">
        <v>25</v>
      </c>
      <c r="L182" s="3" t="s">
        <v>41</v>
      </c>
      <c r="M182" s="3">
        <v>0</v>
      </c>
      <c r="N182" s="3">
        <v>7</v>
      </c>
      <c r="O182" s="3">
        <v>85</v>
      </c>
      <c r="P182" s="3">
        <v>52</v>
      </c>
      <c r="Q182" s="3">
        <v>1036.0999999999999</v>
      </c>
      <c r="R182" s="3">
        <v>1031.5</v>
      </c>
      <c r="S182" s="3" t="s">
        <v>25</v>
      </c>
      <c r="T182" s="3" t="s">
        <v>25</v>
      </c>
      <c r="U182" s="3">
        <v>4</v>
      </c>
      <c r="V182" s="3">
        <v>14.7</v>
      </c>
      <c r="W182" s="3" t="s">
        <v>28</v>
      </c>
      <c r="X182" s="3">
        <v>0</v>
      </c>
      <c r="Y182" s="3" t="s">
        <v>28</v>
      </c>
      <c r="Z182">
        <f t="shared" si="6"/>
        <v>1</v>
      </c>
      <c r="AA182">
        <f t="shared" si="7"/>
        <v>9</v>
      </c>
      <c r="AB182" t="str">
        <f>VLOOKUP(AA182,Problem3!$B$4:$C$15,2,FALSE)</f>
        <v>September</v>
      </c>
      <c r="AC182">
        <f t="shared" si="8"/>
        <v>4</v>
      </c>
      <c r="AD182" t="str">
        <f>VLOOKUP($AC182,Problem3!$M$7:$N$13,2,FALSE)</f>
        <v>Tuesday</v>
      </c>
    </row>
    <row r="183" spans="1:30" x14ac:dyDescent="0.25">
      <c r="A183" s="3">
        <v>182</v>
      </c>
      <c r="B183" s="4">
        <v>40435</v>
      </c>
      <c r="C183" s="3" t="s">
        <v>61</v>
      </c>
      <c r="D183" s="3">
        <v>3</v>
      </c>
      <c r="E183" s="3">
        <v>13.8</v>
      </c>
      <c r="F183" s="3">
        <v>0.2</v>
      </c>
      <c r="G183" s="3">
        <v>2</v>
      </c>
      <c r="H183" s="3">
        <v>0.1</v>
      </c>
      <c r="I183" s="3" t="s">
        <v>31</v>
      </c>
      <c r="J183" s="3">
        <v>11</v>
      </c>
      <c r="K183" s="3" t="s">
        <v>31</v>
      </c>
      <c r="L183" s="3" t="s">
        <v>25</v>
      </c>
      <c r="M183" s="3">
        <v>2</v>
      </c>
      <c r="N183" s="3">
        <v>0</v>
      </c>
      <c r="O183" s="3">
        <v>100</v>
      </c>
      <c r="P183" s="3">
        <v>68</v>
      </c>
      <c r="Q183" s="3">
        <v>1027.3</v>
      </c>
      <c r="R183" s="3">
        <v>1021.8</v>
      </c>
      <c r="S183" s="3">
        <v>7</v>
      </c>
      <c r="T183" s="3">
        <v>8</v>
      </c>
      <c r="U183" s="3">
        <v>4.9000000000000004</v>
      </c>
      <c r="V183" s="3">
        <v>13.8</v>
      </c>
      <c r="W183" s="3" t="s">
        <v>28</v>
      </c>
      <c r="X183" s="3">
        <v>2.8</v>
      </c>
      <c r="Y183" s="3" t="s">
        <v>38</v>
      </c>
      <c r="Z183">
        <f t="shared" si="6"/>
        <v>1</v>
      </c>
      <c r="AA183">
        <f t="shared" si="7"/>
        <v>9</v>
      </c>
      <c r="AB183" t="str">
        <f>VLOOKUP(AA183,Problem3!$B$4:$C$15,2,FALSE)</f>
        <v>September</v>
      </c>
      <c r="AC183">
        <f t="shared" si="8"/>
        <v>3</v>
      </c>
      <c r="AD183" t="str">
        <f>VLOOKUP($AC183,Problem3!$M$7:$N$13,2,FALSE)</f>
        <v>Monday</v>
      </c>
    </row>
    <row r="184" spans="1:30" x14ac:dyDescent="0.25">
      <c r="A184" s="3">
        <v>183</v>
      </c>
      <c r="B184" s="4">
        <v>40434</v>
      </c>
      <c r="C184" s="3" t="s">
        <v>72</v>
      </c>
      <c r="D184" s="3">
        <v>2.9</v>
      </c>
      <c r="E184" s="3">
        <v>14.1</v>
      </c>
      <c r="F184" s="3">
        <v>0</v>
      </c>
      <c r="G184" s="3" t="s">
        <v>25</v>
      </c>
      <c r="H184" s="3" t="s">
        <v>25</v>
      </c>
      <c r="I184" s="3" t="s">
        <v>41</v>
      </c>
      <c r="J184" s="3">
        <v>11</v>
      </c>
      <c r="K184" s="3" t="s">
        <v>25</v>
      </c>
      <c r="L184" s="3" t="s">
        <v>42</v>
      </c>
      <c r="M184" s="3">
        <v>0</v>
      </c>
      <c r="N184" s="3">
        <v>4</v>
      </c>
      <c r="O184" s="3">
        <v>93</v>
      </c>
      <c r="P184" s="3">
        <v>64</v>
      </c>
      <c r="Q184" s="3">
        <v>1030.2</v>
      </c>
      <c r="R184" s="3">
        <v>1026</v>
      </c>
      <c r="S184" s="3" t="s">
        <v>25</v>
      </c>
      <c r="T184" s="3" t="s">
        <v>25</v>
      </c>
      <c r="U184" s="3">
        <v>7.1</v>
      </c>
      <c r="V184" s="3">
        <v>13.4</v>
      </c>
      <c r="W184" s="3" t="s">
        <v>28</v>
      </c>
      <c r="X184" s="3">
        <v>0</v>
      </c>
      <c r="Y184" s="3" t="s">
        <v>28</v>
      </c>
      <c r="Z184">
        <f t="shared" si="6"/>
        <v>1</v>
      </c>
      <c r="AA184">
        <f t="shared" si="7"/>
        <v>9</v>
      </c>
      <c r="AB184" t="str">
        <f>VLOOKUP(AA184,Problem3!$B$4:$C$15,2,FALSE)</f>
        <v>September</v>
      </c>
      <c r="AC184">
        <f t="shared" si="8"/>
        <v>2</v>
      </c>
      <c r="AD184" t="str">
        <f>VLOOKUP($AC184,Problem3!$M$7:$N$13,2,FALSE)</f>
        <v>Sunday</v>
      </c>
    </row>
    <row r="185" spans="1:30" x14ac:dyDescent="0.25">
      <c r="A185" s="3">
        <v>184</v>
      </c>
      <c r="B185" s="4">
        <v>40433</v>
      </c>
      <c r="C185" s="3" t="s">
        <v>24</v>
      </c>
      <c r="D185" s="3">
        <v>2.1</v>
      </c>
      <c r="E185" s="3">
        <v>12.6</v>
      </c>
      <c r="F185" s="3">
        <v>0</v>
      </c>
      <c r="G185" s="3" t="s">
        <v>25</v>
      </c>
      <c r="H185" s="3" t="s">
        <v>25</v>
      </c>
      <c r="I185" s="3" t="s">
        <v>41</v>
      </c>
      <c r="J185" s="3">
        <v>15</v>
      </c>
      <c r="K185" s="3" t="s">
        <v>40</v>
      </c>
      <c r="L185" s="3" t="s">
        <v>41</v>
      </c>
      <c r="M185" s="3">
        <v>4</v>
      </c>
      <c r="N185" s="3">
        <v>6</v>
      </c>
      <c r="O185" s="3">
        <v>80</v>
      </c>
      <c r="P185" s="3">
        <v>67</v>
      </c>
      <c r="Q185" s="3">
        <v>1027.8</v>
      </c>
      <c r="R185" s="3">
        <v>1022.3</v>
      </c>
      <c r="S185" s="3" t="s">
        <v>25</v>
      </c>
      <c r="T185" s="3">
        <v>8</v>
      </c>
      <c r="U185" s="3">
        <v>5.8</v>
      </c>
      <c r="V185" s="3">
        <v>12.2</v>
      </c>
      <c r="W185" s="3" t="s">
        <v>28</v>
      </c>
      <c r="X185" s="3">
        <v>6.2</v>
      </c>
      <c r="Y185" s="3" t="s">
        <v>38</v>
      </c>
      <c r="Z185">
        <f t="shared" si="6"/>
        <v>1</v>
      </c>
      <c r="AA185">
        <f t="shared" si="7"/>
        <v>9</v>
      </c>
      <c r="AB185" t="str">
        <f>VLOOKUP(AA185,Problem3!$B$4:$C$15,2,FALSE)</f>
        <v>September</v>
      </c>
      <c r="AC185">
        <f t="shared" si="8"/>
        <v>1</v>
      </c>
      <c r="AD185" t="str">
        <f>VLOOKUP($AC185,Problem3!$M$7:$N$13,2,FALSE)</f>
        <v>Saturday</v>
      </c>
    </row>
    <row r="186" spans="1:30" x14ac:dyDescent="0.25">
      <c r="A186" s="3">
        <v>185</v>
      </c>
      <c r="B186" s="4">
        <v>40432</v>
      </c>
      <c r="C186" s="3" t="s">
        <v>44</v>
      </c>
      <c r="D186" s="3">
        <v>10</v>
      </c>
      <c r="E186" s="3">
        <v>12.6</v>
      </c>
      <c r="F186" s="3">
        <v>2</v>
      </c>
      <c r="G186" s="3" t="s">
        <v>25</v>
      </c>
      <c r="H186" s="3" t="s">
        <v>25</v>
      </c>
      <c r="I186" s="3" t="s">
        <v>32</v>
      </c>
      <c r="J186" s="3">
        <v>15</v>
      </c>
      <c r="K186" s="3" t="s">
        <v>25</v>
      </c>
      <c r="L186" s="3" t="s">
        <v>25</v>
      </c>
      <c r="M186" s="3">
        <v>0</v>
      </c>
      <c r="N186" s="3" t="s">
        <v>25</v>
      </c>
      <c r="O186" s="3">
        <v>100</v>
      </c>
      <c r="P186" s="3">
        <v>100</v>
      </c>
      <c r="Q186" s="3">
        <v>1030.3</v>
      </c>
      <c r="R186" s="3">
        <v>1025</v>
      </c>
      <c r="S186" s="3" t="s">
        <v>25</v>
      </c>
      <c r="T186" s="3" t="s">
        <v>25</v>
      </c>
      <c r="U186" s="3">
        <v>10.4</v>
      </c>
      <c r="V186" s="3">
        <v>12.3</v>
      </c>
      <c r="W186" s="3" t="s">
        <v>38</v>
      </c>
      <c r="X186" s="3">
        <v>21</v>
      </c>
      <c r="Y186" s="3" t="s">
        <v>38</v>
      </c>
      <c r="Z186">
        <f t="shared" si="6"/>
        <v>0</v>
      </c>
      <c r="AA186">
        <f t="shared" si="7"/>
        <v>9</v>
      </c>
      <c r="AB186" t="str">
        <f>VLOOKUP(AA186,Problem3!$B$4:$C$15,2,FALSE)</f>
        <v>September</v>
      </c>
      <c r="AC186">
        <f t="shared" si="8"/>
        <v>7</v>
      </c>
      <c r="AD186" t="str">
        <f>VLOOKUP($AC186,Problem3!$M$7:$N$13,2,FALSE)</f>
        <v>Friday</v>
      </c>
    </row>
    <row r="187" spans="1:30" x14ac:dyDescent="0.25">
      <c r="A187" s="3">
        <v>186</v>
      </c>
      <c r="B187" s="4">
        <v>40431</v>
      </c>
      <c r="C187" s="3" t="s">
        <v>47</v>
      </c>
      <c r="D187" s="3">
        <v>9.6</v>
      </c>
      <c r="E187" s="3" t="s">
        <v>25</v>
      </c>
      <c r="F187" s="3">
        <v>23.4</v>
      </c>
      <c r="G187" s="3" t="s">
        <v>25</v>
      </c>
      <c r="H187" s="3" t="s">
        <v>25</v>
      </c>
      <c r="I187" s="3" t="s">
        <v>40</v>
      </c>
      <c r="J187" s="3">
        <v>11</v>
      </c>
      <c r="K187" s="3" t="s">
        <v>25</v>
      </c>
      <c r="L187" s="3" t="s">
        <v>25</v>
      </c>
      <c r="M187" s="3" t="s">
        <v>25</v>
      </c>
      <c r="N187" s="3">
        <v>0</v>
      </c>
      <c r="O187" s="3" t="s">
        <v>25</v>
      </c>
      <c r="P187" s="3">
        <v>100</v>
      </c>
      <c r="Q187" s="3" t="s">
        <v>25</v>
      </c>
      <c r="R187" s="3" t="s">
        <v>25</v>
      </c>
      <c r="S187" s="3" t="s">
        <v>25</v>
      </c>
      <c r="T187" s="3" t="s">
        <v>25</v>
      </c>
      <c r="U187" s="3" t="s">
        <v>25</v>
      </c>
      <c r="V187" s="3">
        <v>13.1</v>
      </c>
      <c r="W187" s="3" t="s">
        <v>38</v>
      </c>
      <c r="X187" s="3" t="s">
        <v>25</v>
      </c>
      <c r="Y187" s="3" t="s">
        <v>25</v>
      </c>
      <c r="Z187">
        <f t="shared" si="6"/>
        <v>0</v>
      </c>
      <c r="AA187">
        <f t="shared" si="7"/>
        <v>9</v>
      </c>
      <c r="AB187" t="str">
        <f>VLOOKUP(AA187,Problem3!$B$4:$C$15,2,FALSE)</f>
        <v>September</v>
      </c>
      <c r="AC187">
        <f t="shared" si="8"/>
        <v>6</v>
      </c>
      <c r="AD187" t="str">
        <f>VLOOKUP($AC187,Problem3!$M$7:$N$13,2,FALSE)</f>
        <v>Thursday</v>
      </c>
    </row>
    <row r="188" spans="1:30" x14ac:dyDescent="0.25">
      <c r="A188" s="3">
        <v>187</v>
      </c>
      <c r="B188" s="4">
        <v>40430</v>
      </c>
      <c r="C188" s="3" t="s">
        <v>49</v>
      </c>
      <c r="D188" s="3">
        <v>-1</v>
      </c>
      <c r="E188" s="3">
        <v>13.1</v>
      </c>
      <c r="F188" s="3">
        <v>0</v>
      </c>
      <c r="G188" s="3">
        <v>1.2</v>
      </c>
      <c r="H188" s="3">
        <v>9.5</v>
      </c>
      <c r="I188" s="3" t="s">
        <v>42</v>
      </c>
      <c r="J188" s="3">
        <v>13</v>
      </c>
      <c r="K188" s="3" t="s">
        <v>34</v>
      </c>
      <c r="L188" s="3" t="s">
        <v>42</v>
      </c>
      <c r="M188" s="3">
        <v>7</v>
      </c>
      <c r="N188" s="3">
        <v>7</v>
      </c>
      <c r="O188" s="3">
        <v>84</v>
      </c>
      <c r="P188" s="3">
        <v>45</v>
      </c>
      <c r="Q188" s="3">
        <v>1027</v>
      </c>
      <c r="R188" s="3">
        <v>1023.4</v>
      </c>
      <c r="S188" s="3">
        <v>1</v>
      </c>
      <c r="T188" s="3">
        <v>1</v>
      </c>
      <c r="U188" s="3">
        <v>4.5</v>
      </c>
      <c r="V188" s="3">
        <v>12.6</v>
      </c>
      <c r="W188" s="3" t="s">
        <v>28</v>
      </c>
      <c r="X188" s="3">
        <v>0</v>
      </c>
      <c r="Y188" s="3" t="s">
        <v>28</v>
      </c>
      <c r="Z188">
        <f t="shared" si="6"/>
        <v>1</v>
      </c>
      <c r="AA188">
        <f t="shared" si="7"/>
        <v>9</v>
      </c>
      <c r="AB188" t="str">
        <f>VLOOKUP(AA188,Problem3!$B$4:$C$15,2,FALSE)</f>
        <v>September</v>
      </c>
      <c r="AC188">
        <f t="shared" si="8"/>
        <v>5</v>
      </c>
      <c r="AD188" t="str">
        <f>VLOOKUP($AC188,Problem3!$M$7:$N$13,2,FALSE)</f>
        <v>Wednesday</v>
      </c>
    </row>
    <row r="189" spans="1:30" x14ac:dyDescent="0.25">
      <c r="A189" s="3">
        <v>188</v>
      </c>
      <c r="B189" s="4">
        <v>40429</v>
      </c>
      <c r="C189" s="3" t="s">
        <v>72</v>
      </c>
      <c r="D189" s="3">
        <v>-0.5</v>
      </c>
      <c r="E189" s="3">
        <v>10.4</v>
      </c>
      <c r="F189" s="3">
        <v>0</v>
      </c>
      <c r="G189" s="3" t="s">
        <v>25</v>
      </c>
      <c r="H189" s="3" t="s">
        <v>25</v>
      </c>
      <c r="I189" s="3" t="s">
        <v>29</v>
      </c>
      <c r="J189" s="3">
        <v>13</v>
      </c>
      <c r="K189" s="3" t="s">
        <v>25</v>
      </c>
      <c r="L189" s="3" t="s">
        <v>29</v>
      </c>
      <c r="M189" s="3">
        <v>0</v>
      </c>
      <c r="N189" s="3">
        <v>7</v>
      </c>
      <c r="O189" s="3">
        <v>98</v>
      </c>
      <c r="P189" s="3">
        <v>68</v>
      </c>
      <c r="Q189" s="3">
        <v>1026.7</v>
      </c>
      <c r="R189" s="3">
        <v>1023.4</v>
      </c>
      <c r="S189" s="3" t="s">
        <v>25</v>
      </c>
      <c r="T189" s="3" t="s">
        <v>25</v>
      </c>
      <c r="U189" s="3">
        <v>0.8</v>
      </c>
      <c r="V189" s="3">
        <v>9.9</v>
      </c>
      <c r="W189" s="3" t="s">
        <v>28</v>
      </c>
      <c r="X189" s="3">
        <v>0</v>
      </c>
      <c r="Y189" s="3" t="s">
        <v>28</v>
      </c>
      <c r="Z189">
        <f t="shared" si="6"/>
        <v>1</v>
      </c>
      <c r="AA189">
        <f t="shared" si="7"/>
        <v>9</v>
      </c>
      <c r="AB189" t="str">
        <f>VLOOKUP(AA189,Problem3!$B$4:$C$15,2,FALSE)</f>
        <v>September</v>
      </c>
      <c r="AC189">
        <f t="shared" si="8"/>
        <v>4</v>
      </c>
      <c r="AD189" t="str">
        <f>VLOOKUP($AC189,Problem3!$M$7:$N$13,2,FALSE)</f>
        <v>Tuesday</v>
      </c>
    </row>
    <row r="190" spans="1:30" x14ac:dyDescent="0.25">
      <c r="A190" s="3">
        <v>189</v>
      </c>
      <c r="B190" s="4">
        <v>40428</v>
      </c>
      <c r="C190" s="3" t="s">
        <v>24</v>
      </c>
      <c r="D190" s="3">
        <v>-0.6</v>
      </c>
      <c r="E190" s="3">
        <v>13.1</v>
      </c>
      <c r="F190" s="3">
        <v>0.2</v>
      </c>
      <c r="G190" s="3" t="s">
        <v>25</v>
      </c>
      <c r="H190" s="3" t="s">
        <v>25</v>
      </c>
      <c r="I190" s="3" t="s">
        <v>41</v>
      </c>
      <c r="J190" s="3">
        <v>15</v>
      </c>
      <c r="K190" s="3" t="s">
        <v>25</v>
      </c>
      <c r="L190" s="3" t="s">
        <v>36</v>
      </c>
      <c r="M190" s="3">
        <v>0</v>
      </c>
      <c r="N190" s="3">
        <v>9</v>
      </c>
      <c r="O190" s="3">
        <v>83</v>
      </c>
      <c r="P190" s="3">
        <v>54</v>
      </c>
      <c r="Q190" s="3">
        <v>1026.9000000000001</v>
      </c>
      <c r="R190" s="3">
        <v>1023.3</v>
      </c>
      <c r="S190" s="3" t="s">
        <v>25</v>
      </c>
      <c r="T190" s="3">
        <v>8</v>
      </c>
      <c r="U190" s="3">
        <v>4.5999999999999996</v>
      </c>
      <c r="V190" s="3">
        <v>12.7</v>
      </c>
      <c r="W190" s="3" t="s">
        <v>28</v>
      </c>
      <c r="X190" s="3">
        <v>0</v>
      </c>
      <c r="Y190" s="3" t="s">
        <v>28</v>
      </c>
      <c r="Z190">
        <f t="shared" si="6"/>
        <v>1</v>
      </c>
      <c r="AA190">
        <f t="shared" si="7"/>
        <v>9</v>
      </c>
      <c r="AB190" t="str">
        <f>VLOOKUP(AA190,Problem3!$B$4:$C$15,2,FALSE)</f>
        <v>September</v>
      </c>
      <c r="AC190">
        <f t="shared" si="8"/>
        <v>3</v>
      </c>
      <c r="AD190" t="str">
        <f>VLOOKUP($AC190,Problem3!$M$7:$N$13,2,FALSE)</f>
        <v>Monday</v>
      </c>
    </row>
    <row r="191" spans="1:30" x14ac:dyDescent="0.25">
      <c r="A191" s="3">
        <v>190</v>
      </c>
      <c r="B191" s="4">
        <v>40427</v>
      </c>
      <c r="C191" s="3" t="s">
        <v>72</v>
      </c>
      <c r="D191" s="3">
        <v>0.8</v>
      </c>
      <c r="E191" s="3">
        <v>10.4</v>
      </c>
      <c r="F191" s="3">
        <v>0</v>
      </c>
      <c r="G191" s="3" t="s">
        <v>25</v>
      </c>
      <c r="H191" s="3" t="s">
        <v>25</v>
      </c>
      <c r="I191" s="3" t="s">
        <v>37</v>
      </c>
      <c r="J191" s="3">
        <v>13</v>
      </c>
      <c r="K191" s="3" t="s">
        <v>40</v>
      </c>
      <c r="L191" s="3" t="s">
        <v>25</v>
      </c>
      <c r="M191" s="3">
        <v>2</v>
      </c>
      <c r="N191" s="3">
        <v>0</v>
      </c>
      <c r="O191" s="3">
        <v>97</v>
      </c>
      <c r="P191" s="3">
        <v>84</v>
      </c>
      <c r="Q191" s="3">
        <v>1020.1</v>
      </c>
      <c r="R191" s="3">
        <v>1018</v>
      </c>
      <c r="S191" s="3" t="s">
        <v>25</v>
      </c>
      <c r="T191" s="3" t="s">
        <v>25</v>
      </c>
      <c r="U191" s="3">
        <v>3.9</v>
      </c>
      <c r="V191" s="3">
        <v>10</v>
      </c>
      <c r="W191" s="3" t="s">
        <v>28</v>
      </c>
      <c r="X191" s="3">
        <v>2.2000000000000002</v>
      </c>
      <c r="Y191" s="3" t="s">
        <v>38</v>
      </c>
      <c r="Z191">
        <f t="shared" si="6"/>
        <v>1</v>
      </c>
      <c r="AA191">
        <f t="shared" si="7"/>
        <v>9</v>
      </c>
      <c r="AB191" t="str">
        <f>VLOOKUP(AA191,Problem3!$B$4:$C$15,2,FALSE)</f>
        <v>September</v>
      </c>
      <c r="AC191">
        <f t="shared" si="8"/>
        <v>2</v>
      </c>
      <c r="AD191" t="str">
        <f>VLOOKUP($AC191,Problem3!$M$7:$N$13,2,FALSE)</f>
        <v>Sunday</v>
      </c>
    </row>
    <row r="192" spans="1:30" x14ac:dyDescent="0.25">
      <c r="A192" s="3">
        <v>191</v>
      </c>
      <c r="B192" s="4">
        <v>40426</v>
      </c>
      <c r="C192" s="3" t="s">
        <v>24</v>
      </c>
      <c r="D192" s="3">
        <v>-1.3</v>
      </c>
      <c r="E192" s="3">
        <v>12.6</v>
      </c>
      <c r="F192" s="3">
        <v>0</v>
      </c>
      <c r="G192" s="3" t="s">
        <v>25</v>
      </c>
      <c r="H192" s="3" t="s">
        <v>25</v>
      </c>
      <c r="I192" s="3" t="s">
        <v>37</v>
      </c>
      <c r="J192" s="3">
        <v>15</v>
      </c>
      <c r="K192" s="3" t="s">
        <v>25</v>
      </c>
      <c r="L192" s="3" t="s">
        <v>41</v>
      </c>
      <c r="M192" s="3">
        <v>0</v>
      </c>
      <c r="N192" s="3">
        <v>9</v>
      </c>
      <c r="O192" s="3">
        <v>86</v>
      </c>
      <c r="P192" s="3">
        <v>58</v>
      </c>
      <c r="Q192" s="3">
        <v>1022.2</v>
      </c>
      <c r="R192" s="3">
        <v>1018.8</v>
      </c>
      <c r="S192" s="3" t="s">
        <v>25</v>
      </c>
      <c r="T192" s="3">
        <v>8</v>
      </c>
      <c r="U192" s="3">
        <v>4.3</v>
      </c>
      <c r="V192" s="3">
        <v>12.2</v>
      </c>
      <c r="W192" s="3" t="s">
        <v>28</v>
      </c>
      <c r="X192" s="3">
        <v>0</v>
      </c>
      <c r="Y192" s="3" t="s">
        <v>28</v>
      </c>
      <c r="Z192">
        <f t="shared" si="6"/>
        <v>1</v>
      </c>
      <c r="AA192">
        <f t="shared" si="7"/>
        <v>9</v>
      </c>
      <c r="AB192" t="str">
        <f>VLOOKUP(AA192,Problem3!$B$4:$C$15,2,FALSE)</f>
        <v>September</v>
      </c>
      <c r="AC192">
        <f t="shared" si="8"/>
        <v>1</v>
      </c>
      <c r="AD192" t="str">
        <f>VLOOKUP($AC192,Problem3!$M$7:$N$13,2,FALSE)</f>
        <v>Saturday</v>
      </c>
    </row>
    <row r="193" spans="1:30" x14ac:dyDescent="0.25">
      <c r="A193" s="3">
        <v>192</v>
      </c>
      <c r="B193" s="4">
        <v>40425</v>
      </c>
      <c r="C193" s="3" t="s">
        <v>47</v>
      </c>
      <c r="D193" s="3">
        <v>6.6</v>
      </c>
      <c r="E193" s="3">
        <v>12.3</v>
      </c>
      <c r="F193" s="3">
        <v>5.4</v>
      </c>
      <c r="G193" s="3" t="s">
        <v>25</v>
      </c>
      <c r="H193" s="3" t="s">
        <v>25</v>
      </c>
      <c r="I193" s="3" t="s">
        <v>43</v>
      </c>
      <c r="J193" s="3">
        <v>13</v>
      </c>
      <c r="K193" s="3" t="s">
        <v>25</v>
      </c>
      <c r="L193" s="3" t="s">
        <v>25</v>
      </c>
      <c r="M193" s="3">
        <v>0</v>
      </c>
      <c r="N193" s="3">
        <v>0</v>
      </c>
      <c r="O193" s="3">
        <v>98</v>
      </c>
      <c r="P193" s="3">
        <v>99</v>
      </c>
      <c r="Q193" s="3" t="s">
        <v>25</v>
      </c>
      <c r="R193" s="3" t="s">
        <v>25</v>
      </c>
      <c r="S193" s="3" t="s">
        <v>25</v>
      </c>
      <c r="T193" s="3" t="s">
        <v>25</v>
      </c>
      <c r="U193" s="3">
        <v>9</v>
      </c>
      <c r="V193" s="3">
        <v>12.2</v>
      </c>
      <c r="W193" s="3" t="s">
        <v>38</v>
      </c>
      <c r="X193" s="3">
        <v>4.2</v>
      </c>
      <c r="Y193" s="3" t="s">
        <v>38</v>
      </c>
      <c r="Z193">
        <f t="shared" si="6"/>
        <v>0</v>
      </c>
      <c r="AA193">
        <f t="shared" si="7"/>
        <v>9</v>
      </c>
      <c r="AB193" t="str">
        <f>VLOOKUP(AA193,Problem3!$B$4:$C$15,2,FALSE)</f>
        <v>September</v>
      </c>
      <c r="AC193">
        <f t="shared" si="8"/>
        <v>7</v>
      </c>
      <c r="AD193" t="str">
        <f>VLOOKUP($AC193,Problem3!$M$7:$N$13,2,FALSE)</f>
        <v>Friday</v>
      </c>
    </row>
    <row r="194" spans="1:30" x14ac:dyDescent="0.25">
      <c r="A194" s="3">
        <v>193</v>
      </c>
      <c r="B194" s="4">
        <v>40424</v>
      </c>
      <c r="C194" s="3" t="s">
        <v>48</v>
      </c>
      <c r="D194" s="3">
        <v>5.2</v>
      </c>
      <c r="E194" s="3">
        <v>12.6</v>
      </c>
      <c r="F194" s="3">
        <v>5.4</v>
      </c>
      <c r="G194" s="3" t="s">
        <v>25</v>
      </c>
      <c r="H194" s="3" t="s">
        <v>25</v>
      </c>
      <c r="I194" s="3" t="s">
        <v>34</v>
      </c>
      <c r="J194" s="3">
        <v>13</v>
      </c>
      <c r="K194" s="3" t="s">
        <v>25</v>
      </c>
      <c r="L194" s="3" t="s">
        <v>25</v>
      </c>
      <c r="M194" s="3">
        <v>0</v>
      </c>
      <c r="N194" s="3">
        <v>0</v>
      </c>
      <c r="O194" s="3">
        <v>99</v>
      </c>
      <c r="P194" s="3">
        <v>98</v>
      </c>
      <c r="Q194" s="3">
        <v>1019.3</v>
      </c>
      <c r="R194" s="3">
        <v>1013.8</v>
      </c>
      <c r="S194" s="3" t="s">
        <v>25</v>
      </c>
      <c r="T194" s="3" t="s">
        <v>25</v>
      </c>
      <c r="U194" s="3">
        <v>9.1</v>
      </c>
      <c r="V194" s="3">
        <v>12.5</v>
      </c>
      <c r="W194" s="3" t="s">
        <v>38</v>
      </c>
      <c r="X194" s="3">
        <v>4.5999999999999996</v>
      </c>
      <c r="Y194" s="3" t="s">
        <v>38</v>
      </c>
      <c r="Z194">
        <f t="shared" si="6"/>
        <v>0</v>
      </c>
      <c r="AA194">
        <f t="shared" si="7"/>
        <v>9</v>
      </c>
      <c r="AB194" t="str">
        <f>VLOOKUP(AA194,Problem3!$B$4:$C$15,2,FALSE)</f>
        <v>September</v>
      </c>
      <c r="AC194">
        <f t="shared" si="8"/>
        <v>6</v>
      </c>
      <c r="AD194" t="str">
        <f>VLOOKUP($AC194,Problem3!$M$7:$N$13,2,FALSE)</f>
        <v>Thursday</v>
      </c>
    </row>
    <row r="195" spans="1:30" x14ac:dyDescent="0.25">
      <c r="A195" s="3">
        <v>194</v>
      </c>
      <c r="B195" s="4">
        <v>40423</v>
      </c>
      <c r="C195" s="3" t="s">
        <v>24</v>
      </c>
      <c r="D195" s="3">
        <v>-1</v>
      </c>
      <c r="E195" s="3">
        <v>12.1</v>
      </c>
      <c r="F195" s="3">
        <v>3.8</v>
      </c>
      <c r="G195" s="3" t="s">
        <v>25</v>
      </c>
      <c r="H195" s="3" t="s">
        <v>25</v>
      </c>
      <c r="I195" s="3" t="s">
        <v>33</v>
      </c>
      <c r="J195" s="3">
        <v>15</v>
      </c>
      <c r="K195" s="3" t="s">
        <v>25</v>
      </c>
      <c r="L195" s="3" t="s">
        <v>31</v>
      </c>
      <c r="M195" s="3">
        <v>0</v>
      </c>
      <c r="N195" s="3">
        <v>9</v>
      </c>
      <c r="O195" s="3">
        <v>87</v>
      </c>
      <c r="P195" s="3">
        <v>55</v>
      </c>
      <c r="Q195" s="3">
        <v>1024.0999999999999</v>
      </c>
      <c r="R195" s="3">
        <v>1020.4</v>
      </c>
      <c r="S195" s="3" t="s">
        <v>25</v>
      </c>
      <c r="T195" s="3">
        <v>1</v>
      </c>
      <c r="U195" s="3">
        <v>4.5</v>
      </c>
      <c r="V195" s="3">
        <v>11.3</v>
      </c>
      <c r="W195" s="3" t="s">
        <v>38</v>
      </c>
      <c r="X195" s="3">
        <v>0.2</v>
      </c>
      <c r="Y195" s="3" t="s">
        <v>28</v>
      </c>
      <c r="Z195">
        <f t="shared" ref="Z195:Z258" si="9">IF(W195="No",1,0)</f>
        <v>0</v>
      </c>
      <c r="AA195">
        <f t="shared" ref="AA195:AA258" si="10">MONTH($B195)</f>
        <v>9</v>
      </c>
      <c r="AB195" t="str">
        <f>VLOOKUP(AA195,Problem3!$B$4:$C$15,2,FALSE)</f>
        <v>September</v>
      </c>
      <c r="AC195">
        <f t="shared" ref="AC195:AC258" si="11">WEEKDAY($B195)</f>
        <v>5</v>
      </c>
      <c r="AD195" t="str">
        <f>VLOOKUP($AC195,Problem3!$M$7:$N$13,2,FALSE)</f>
        <v>Wednesday</v>
      </c>
    </row>
    <row r="196" spans="1:30" x14ac:dyDescent="0.25">
      <c r="A196" s="3">
        <v>195</v>
      </c>
      <c r="B196" s="4">
        <v>40422</v>
      </c>
      <c r="C196" s="3" t="s">
        <v>24</v>
      </c>
      <c r="D196" s="3">
        <v>1.9</v>
      </c>
      <c r="E196" s="3">
        <v>15.2</v>
      </c>
      <c r="F196" s="3">
        <v>0</v>
      </c>
      <c r="G196" s="3" t="s">
        <v>25</v>
      </c>
      <c r="H196" s="3" t="s">
        <v>25</v>
      </c>
      <c r="I196" s="3" t="s">
        <v>30</v>
      </c>
      <c r="J196" s="3">
        <v>15</v>
      </c>
      <c r="K196" s="3" t="s">
        <v>26</v>
      </c>
      <c r="L196" s="3" t="s">
        <v>35</v>
      </c>
      <c r="M196" s="3">
        <v>2</v>
      </c>
      <c r="N196" s="3">
        <v>6</v>
      </c>
      <c r="O196" s="3">
        <v>85</v>
      </c>
      <c r="P196" s="3">
        <v>57</v>
      </c>
      <c r="Q196" s="3">
        <v>1029.5999999999999</v>
      </c>
      <c r="R196" s="3">
        <v>1027.2</v>
      </c>
      <c r="S196" s="3">
        <v>5</v>
      </c>
      <c r="T196" s="3">
        <v>7</v>
      </c>
      <c r="U196" s="3">
        <v>7.1</v>
      </c>
      <c r="V196" s="3">
        <v>14.1</v>
      </c>
      <c r="W196" s="3" t="s">
        <v>28</v>
      </c>
      <c r="X196" s="3">
        <v>0</v>
      </c>
      <c r="Y196" s="3" t="s">
        <v>28</v>
      </c>
      <c r="Z196">
        <f t="shared" si="9"/>
        <v>1</v>
      </c>
      <c r="AA196">
        <f t="shared" si="10"/>
        <v>9</v>
      </c>
      <c r="AB196" t="str">
        <f>VLOOKUP(AA196,Problem3!$B$4:$C$15,2,FALSE)</f>
        <v>September</v>
      </c>
      <c r="AC196">
        <f t="shared" si="11"/>
        <v>4</v>
      </c>
      <c r="AD196" t="str">
        <f>VLOOKUP($AC196,Problem3!$M$7:$N$13,2,FALSE)</f>
        <v>Tuesday</v>
      </c>
    </row>
    <row r="197" spans="1:30" x14ac:dyDescent="0.25">
      <c r="A197" s="3">
        <v>196</v>
      </c>
      <c r="B197" s="4">
        <v>40421</v>
      </c>
      <c r="C197" s="3" t="s">
        <v>24</v>
      </c>
      <c r="D197" s="3">
        <v>8.6999999999999993</v>
      </c>
      <c r="E197" s="3">
        <v>20.399999999999999</v>
      </c>
      <c r="F197" s="3">
        <v>0</v>
      </c>
      <c r="G197" s="3" t="s">
        <v>25</v>
      </c>
      <c r="H197" s="3" t="s">
        <v>25</v>
      </c>
      <c r="I197" s="3" t="s">
        <v>31</v>
      </c>
      <c r="J197" s="3">
        <v>15</v>
      </c>
      <c r="K197" s="3" t="s">
        <v>25</v>
      </c>
      <c r="L197" s="3" t="s">
        <v>39</v>
      </c>
      <c r="M197" s="3">
        <v>0</v>
      </c>
      <c r="N197" s="3">
        <v>9</v>
      </c>
      <c r="O197" s="3">
        <v>81</v>
      </c>
      <c r="P197" s="3">
        <v>66</v>
      </c>
      <c r="Q197" s="3">
        <v>1019.6</v>
      </c>
      <c r="R197" s="3">
        <v>1016.3</v>
      </c>
      <c r="S197" s="3">
        <v>4</v>
      </c>
      <c r="T197" s="3">
        <v>8</v>
      </c>
      <c r="U197" s="3">
        <v>12.8</v>
      </c>
      <c r="V197" s="3">
        <v>19.5</v>
      </c>
      <c r="W197" s="3" t="s">
        <v>28</v>
      </c>
      <c r="X197" s="3">
        <v>0</v>
      </c>
      <c r="Y197" s="3" t="s">
        <v>28</v>
      </c>
      <c r="Z197">
        <f t="shared" si="9"/>
        <v>1</v>
      </c>
      <c r="AA197">
        <f t="shared" si="10"/>
        <v>8</v>
      </c>
      <c r="AB197" t="str">
        <f>VLOOKUP(AA197,Problem3!$B$4:$C$15,2,FALSE)</f>
        <v>August</v>
      </c>
      <c r="AC197">
        <f t="shared" si="11"/>
        <v>3</v>
      </c>
      <c r="AD197" t="str">
        <f>VLOOKUP($AC197,Problem3!$M$7:$N$13,2,FALSE)</f>
        <v>Monday</v>
      </c>
    </row>
    <row r="198" spans="1:30" x14ac:dyDescent="0.25">
      <c r="A198" s="3">
        <v>197</v>
      </c>
      <c r="B198" s="4">
        <v>40420</v>
      </c>
      <c r="C198" s="3" t="s">
        <v>47</v>
      </c>
      <c r="D198" s="3">
        <v>9.9</v>
      </c>
      <c r="E198" s="3">
        <v>18.3</v>
      </c>
      <c r="F198" s="3">
        <v>0</v>
      </c>
      <c r="G198" s="3" t="s">
        <v>25</v>
      </c>
      <c r="H198" s="3" t="s">
        <v>25</v>
      </c>
      <c r="I198" s="3" t="s">
        <v>27</v>
      </c>
      <c r="J198" s="3">
        <v>9</v>
      </c>
      <c r="K198" s="3" t="s">
        <v>35</v>
      </c>
      <c r="L198" s="3" t="s">
        <v>29</v>
      </c>
      <c r="M198" s="3">
        <v>4</v>
      </c>
      <c r="N198" s="3">
        <v>4</v>
      </c>
      <c r="O198" s="3">
        <v>99</v>
      </c>
      <c r="P198" s="3">
        <v>85</v>
      </c>
      <c r="Q198" s="3" t="s">
        <v>25</v>
      </c>
      <c r="R198" s="3" t="s">
        <v>25</v>
      </c>
      <c r="S198" s="3" t="s">
        <v>25</v>
      </c>
      <c r="T198" s="3" t="s">
        <v>25</v>
      </c>
      <c r="U198" s="3">
        <v>12.1</v>
      </c>
      <c r="V198" s="3">
        <v>18.100000000000001</v>
      </c>
      <c r="W198" s="3" t="s">
        <v>28</v>
      </c>
      <c r="X198" s="3">
        <v>0.2</v>
      </c>
      <c r="Y198" s="3" t="s">
        <v>28</v>
      </c>
      <c r="Z198">
        <f t="shared" si="9"/>
        <v>1</v>
      </c>
      <c r="AA198">
        <f t="shared" si="10"/>
        <v>8</v>
      </c>
      <c r="AB198" t="str">
        <f>VLOOKUP(AA198,Problem3!$B$4:$C$15,2,FALSE)</f>
        <v>August</v>
      </c>
      <c r="AC198">
        <f t="shared" si="11"/>
        <v>2</v>
      </c>
      <c r="AD198" t="str">
        <f>VLOOKUP($AC198,Problem3!$M$7:$N$13,2,FALSE)</f>
        <v>Sunday</v>
      </c>
    </row>
    <row r="199" spans="1:30" x14ac:dyDescent="0.25">
      <c r="A199" s="3">
        <v>198</v>
      </c>
      <c r="B199" s="4">
        <v>40419</v>
      </c>
      <c r="C199" s="3" t="s">
        <v>44</v>
      </c>
      <c r="D199" s="3">
        <v>9.3000000000000007</v>
      </c>
      <c r="E199" s="3">
        <v>19.2</v>
      </c>
      <c r="F199" s="3">
        <v>0</v>
      </c>
      <c r="G199" s="3" t="s">
        <v>25</v>
      </c>
      <c r="H199" s="3" t="s">
        <v>25</v>
      </c>
      <c r="I199" s="3" t="s">
        <v>26</v>
      </c>
      <c r="J199" s="3">
        <v>11</v>
      </c>
      <c r="K199" s="3" t="s">
        <v>25</v>
      </c>
      <c r="L199" s="3" t="s">
        <v>30</v>
      </c>
      <c r="M199" s="3">
        <v>0</v>
      </c>
      <c r="N199" s="3">
        <v>2</v>
      </c>
      <c r="O199" s="3">
        <v>100</v>
      </c>
      <c r="P199" s="3">
        <v>68</v>
      </c>
      <c r="Q199" s="3">
        <v>1016.9</v>
      </c>
      <c r="R199" s="3">
        <v>1015</v>
      </c>
      <c r="S199" s="3" t="s">
        <v>25</v>
      </c>
      <c r="T199" s="3" t="s">
        <v>25</v>
      </c>
      <c r="U199" s="3">
        <v>12.4</v>
      </c>
      <c r="V199" s="3">
        <v>18.7</v>
      </c>
      <c r="W199" s="3" t="s">
        <v>28</v>
      </c>
      <c r="X199" s="3">
        <v>0.2</v>
      </c>
      <c r="Y199" s="3" t="s">
        <v>28</v>
      </c>
      <c r="Z199">
        <f t="shared" si="9"/>
        <v>1</v>
      </c>
      <c r="AA199">
        <f t="shared" si="10"/>
        <v>8</v>
      </c>
      <c r="AB199" t="str">
        <f>VLOOKUP(AA199,Problem3!$B$4:$C$15,2,FALSE)</f>
        <v>August</v>
      </c>
      <c r="AC199">
        <f t="shared" si="11"/>
        <v>1</v>
      </c>
      <c r="AD199" t="str">
        <f>VLOOKUP($AC199,Problem3!$M$7:$N$13,2,FALSE)</f>
        <v>Saturday</v>
      </c>
    </row>
    <row r="200" spans="1:30" x14ac:dyDescent="0.25">
      <c r="A200" s="3">
        <v>199</v>
      </c>
      <c r="B200" s="4">
        <v>40418</v>
      </c>
      <c r="C200" s="3" t="s">
        <v>48</v>
      </c>
      <c r="D200" s="3">
        <v>8.4</v>
      </c>
      <c r="E200" s="3">
        <v>17.600000000000001</v>
      </c>
      <c r="F200" s="3">
        <v>0.2</v>
      </c>
      <c r="G200" s="3">
        <v>2.4</v>
      </c>
      <c r="H200" s="3" t="s">
        <v>25</v>
      </c>
      <c r="I200" s="3" t="s">
        <v>34</v>
      </c>
      <c r="J200" s="3">
        <v>13</v>
      </c>
      <c r="K200" s="3" t="s">
        <v>25</v>
      </c>
      <c r="L200" s="3" t="s">
        <v>34</v>
      </c>
      <c r="M200" s="3">
        <v>0</v>
      </c>
      <c r="N200" s="3">
        <v>7</v>
      </c>
      <c r="O200" s="3">
        <v>99</v>
      </c>
      <c r="P200" s="3">
        <v>76</v>
      </c>
      <c r="Q200" s="3">
        <v>1017.3</v>
      </c>
      <c r="R200" s="3">
        <v>1015.3</v>
      </c>
      <c r="S200" s="3" t="s">
        <v>25</v>
      </c>
      <c r="T200" s="3" t="s">
        <v>25</v>
      </c>
      <c r="U200" s="3">
        <v>10.9</v>
      </c>
      <c r="V200" s="3">
        <v>17.399999999999999</v>
      </c>
      <c r="W200" s="3" t="s">
        <v>28</v>
      </c>
      <c r="X200" s="3">
        <v>0.8</v>
      </c>
      <c r="Y200" s="3" t="s">
        <v>28</v>
      </c>
      <c r="Z200">
        <f t="shared" si="9"/>
        <v>1</v>
      </c>
      <c r="AA200">
        <f t="shared" si="10"/>
        <v>8</v>
      </c>
      <c r="AB200" t="str">
        <f>VLOOKUP(AA200,Problem3!$B$4:$C$15,2,FALSE)</f>
        <v>August</v>
      </c>
      <c r="AC200">
        <f t="shared" si="11"/>
        <v>7</v>
      </c>
      <c r="AD200" t="str">
        <f>VLOOKUP($AC200,Problem3!$M$7:$N$13,2,FALSE)</f>
        <v>Friday</v>
      </c>
    </row>
    <row r="201" spans="1:30" x14ac:dyDescent="0.25">
      <c r="A201" s="3">
        <v>200</v>
      </c>
      <c r="B201" s="4">
        <v>40417</v>
      </c>
      <c r="C201" s="3" t="s">
        <v>72</v>
      </c>
      <c r="D201" s="3">
        <v>4.2</v>
      </c>
      <c r="E201" s="3">
        <v>15.6</v>
      </c>
      <c r="F201" s="3">
        <v>6.6</v>
      </c>
      <c r="G201" s="3" t="s">
        <v>25</v>
      </c>
      <c r="H201" s="3" t="s">
        <v>25</v>
      </c>
      <c r="I201" s="3" t="s">
        <v>41</v>
      </c>
      <c r="J201" s="3">
        <v>13</v>
      </c>
      <c r="K201" s="3" t="s">
        <v>33</v>
      </c>
      <c r="L201" s="3" t="s">
        <v>40</v>
      </c>
      <c r="M201" s="3">
        <v>2</v>
      </c>
      <c r="N201" s="3">
        <v>4</v>
      </c>
      <c r="O201" s="3">
        <v>100</v>
      </c>
      <c r="P201" s="3">
        <v>78</v>
      </c>
      <c r="Q201" s="3">
        <v>1019.5</v>
      </c>
      <c r="R201" s="3">
        <v>1018.2</v>
      </c>
      <c r="S201" s="3" t="s">
        <v>25</v>
      </c>
      <c r="T201" s="3" t="s">
        <v>25</v>
      </c>
      <c r="U201" s="3">
        <v>7.5</v>
      </c>
      <c r="V201" s="3">
        <v>14.9</v>
      </c>
      <c r="W201" s="3" t="s">
        <v>38</v>
      </c>
      <c r="X201" s="3">
        <v>0</v>
      </c>
      <c r="Y201" s="3" t="s">
        <v>28</v>
      </c>
      <c r="Z201">
        <f t="shared" si="9"/>
        <v>0</v>
      </c>
      <c r="AA201">
        <f t="shared" si="10"/>
        <v>8</v>
      </c>
      <c r="AB201" t="str">
        <f>VLOOKUP(AA201,Problem3!$B$4:$C$15,2,FALSE)</f>
        <v>August</v>
      </c>
      <c r="AC201">
        <f t="shared" si="11"/>
        <v>6</v>
      </c>
      <c r="AD201" t="str">
        <f>VLOOKUP($AC201,Problem3!$M$7:$N$13,2,FALSE)</f>
        <v>Thursday</v>
      </c>
    </row>
    <row r="202" spans="1:30" x14ac:dyDescent="0.25">
      <c r="A202" s="3">
        <v>201</v>
      </c>
      <c r="B202" s="4">
        <v>40416</v>
      </c>
      <c r="C202" s="3" t="s">
        <v>72</v>
      </c>
      <c r="D202" s="3">
        <v>0.4</v>
      </c>
      <c r="E202" s="3">
        <v>13.9</v>
      </c>
      <c r="F202" s="3">
        <v>0</v>
      </c>
      <c r="G202" s="3" t="s">
        <v>25</v>
      </c>
      <c r="H202" s="3" t="s">
        <v>25</v>
      </c>
      <c r="I202" s="3" t="s">
        <v>31</v>
      </c>
      <c r="J202" s="3">
        <v>13</v>
      </c>
      <c r="K202" s="3" t="s">
        <v>34</v>
      </c>
      <c r="L202" s="3" t="s">
        <v>35</v>
      </c>
      <c r="M202" s="3">
        <v>2</v>
      </c>
      <c r="N202" s="3">
        <v>7</v>
      </c>
      <c r="O202" s="3">
        <v>81</v>
      </c>
      <c r="P202" s="3">
        <v>50</v>
      </c>
      <c r="Q202" s="3">
        <v>1025.3</v>
      </c>
      <c r="R202" s="3">
        <v>1023.5</v>
      </c>
      <c r="S202" s="3" t="s">
        <v>25</v>
      </c>
      <c r="T202" s="3" t="s">
        <v>25</v>
      </c>
      <c r="U202" s="3">
        <v>5.6</v>
      </c>
      <c r="V202" s="3">
        <v>13.1</v>
      </c>
      <c r="W202" s="3" t="s">
        <v>28</v>
      </c>
      <c r="X202" s="3">
        <v>0.2</v>
      </c>
      <c r="Y202" s="3" t="s">
        <v>28</v>
      </c>
      <c r="Z202">
        <f t="shared" si="9"/>
        <v>1</v>
      </c>
      <c r="AA202">
        <f t="shared" si="10"/>
        <v>8</v>
      </c>
      <c r="AB202" t="str">
        <f>VLOOKUP(AA202,Problem3!$B$4:$C$15,2,FALSE)</f>
        <v>August</v>
      </c>
      <c r="AC202">
        <f t="shared" si="11"/>
        <v>5</v>
      </c>
      <c r="AD202" t="str">
        <f>VLOOKUP($AC202,Problem3!$M$7:$N$13,2,FALSE)</f>
        <v>Wednesday</v>
      </c>
    </row>
    <row r="203" spans="1:30" x14ac:dyDescent="0.25">
      <c r="A203" s="3">
        <v>202</v>
      </c>
      <c r="B203" s="4">
        <v>40415</v>
      </c>
      <c r="C203" s="3" t="s">
        <v>72</v>
      </c>
      <c r="D203" s="3">
        <v>-0.2</v>
      </c>
      <c r="E203" s="3">
        <v>14.4</v>
      </c>
      <c r="F203" s="3">
        <v>0.2</v>
      </c>
      <c r="G203" s="3" t="s">
        <v>25</v>
      </c>
      <c r="H203" s="3" t="s">
        <v>25</v>
      </c>
      <c r="I203" s="3" t="s">
        <v>29</v>
      </c>
      <c r="J203" s="3">
        <v>11</v>
      </c>
      <c r="K203" s="3" t="s">
        <v>31</v>
      </c>
      <c r="L203" s="3" t="s">
        <v>29</v>
      </c>
      <c r="M203" s="3">
        <v>2</v>
      </c>
      <c r="N203" s="3">
        <v>6</v>
      </c>
      <c r="O203" s="3">
        <v>88</v>
      </c>
      <c r="P203" s="3">
        <v>58</v>
      </c>
      <c r="Q203" s="3">
        <v>1024.8</v>
      </c>
      <c r="R203" s="3">
        <v>1020.8</v>
      </c>
      <c r="S203" s="3" t="s">
        <v>25</v>
      </c>
      <c r="T203" s="3" t="s">
        <v>25</v>
      </c>
      <c r="U203" s="3">
        <v>3.6</v>
      </c>
      <c r="V203" s="3">
        <v>14.2</v>
      </c>
      <c r="W203" s="3" t="s">
        <v>28</v>
      </c>
      <c r="X203" s="3">
        <v>0</v>
      </c>
      <c r="Y203" s="3" t="s">
        <v>28</v>
      </c>
      <c r="Z203">
        <f t="shared" si="9"/>
        <v>1</v>
      </c>
      <c r="AA203">
        <f t="shared" si="10"/>
        <v>8</v>
      </c>
      <c r="AB203" t="str">
        <f>VLOOKUP(AA203,Problem3!$B$4:$C$15,2,FALSE)</f>
        <v>August</v>
      </c>
      <c r="AC203">
        <f t="shared" si="11"/>
        <v>4</v>
      </c>
      <c r="AD203" t="str">
        <f>VLOOKUP($AC203,Problem3!$M$7:$N$13,2,FALSE)</f>
        <v>Tuesday</v>
      </c>
    </row>
    <row r="204" spans="1:30" x14ac:dyDescent="0.25">
      <c r="A204" s="3">
        <v>203</v>
      </c>
      <c r="B204" s="4">
        <v>40414</v>
      </c>
      <c r="C204" s="3" t="s">
        <v>24</v>
      </c>
      <c r="D204" s="3">
        <v>2.8</v>
      </c>
      <c r="E204" s="3">
        <v>16.8</v>
      </c>
      <c r="F204" s="3">
        <v>0</v>
      </c>
      <c r="G204" s="3" t="s">
        <v>25</v>
      </c>
      <c r="H204" s="3" t="s">
        <v>25</v>
      </c>
      <c r="I204" s="3" t="s">
        <v>43</v>
      </c>
      <c r="J204" s="3">
        <v>13</v>
      </c>
      <c r="K204" s="3" t="s">
        <v>25</v>
      </c>
      <c r="L204" s="3" t="s">
        <v>37</v>
      </c>
      <c r="M204" s="3">
        <v>0</v>
      </c>
      <c r="N204" s="3">
        <v>7</v>
      </c>
      <c r="O204" s="3">
        <v>76</v>
      </c>
      <c r="P204" s="3">
        <v>53</v>
      </c>
      <c r="Q204" s="3">
        <v>1025.4000000000001</v>
      </c>
      <c r="R204" s="3">
        <v>1021.5</v>
      </c>
      <c r="S204" s="3" t="s">
        <v>25</v>
      </c>
      <c r="T204" s="3" t="s">
        <v>25</v>
      </c>
      <c r="U204" s="3">
        <v>8.1</v>
      </c>
      <c r="V204" s="3">
        <v>15.9</v>
      </c>
      <c r="W204" s="3" t="s">
        <v>28</v>
      </c>
      <c r="X204" s="3">
        <v>0</v>
      </c>
      <c r="Y204" s="3" t="s">
        <v>28</v>
      </c>
      <c r="Z204">
        <f t="shared" si="9"/>
        <v>1</v>
      </c>
      <c r="AA204">
        <f t="shared" si="10"/>
        <v>8</v>
      </c>
      <c r="AB204" t="str">
        <f>VLOOKUP(AA204,Problem3!$B$4:$C$15,2,FALSE)</f>
        <v>August</v>
      </c>
      <c r="AC204">
        <f t="shared" si="11"/>
        <v>3</v>
      </c>
      <c r="AD204" t="str">
        <f>VLOOKUP($AC204,Problem3!$M$7:$N$13,2,FALSE)</f>
        <v>Monday</v>
      </c>
    </row>
    <row r="205" spans="1:30" x14ac:dyDescent="0.25">
      <c r="A205" s="3">
        <v>204</v>
      </c>
      <c r="B205" s="4">
        <v>40413</v>
      </c>
      <c r="C205" s="3" t="s">
        <v>51</v>
      </c>
      <c r="D205" s="3">
        <v>-4</v>
      </c>
      <c r="E205" s="3">
        <v>14.8</v>
      </c>
      <c r="F205" s="3">
        <v>0</v>
      </c>
      <c r="G205" s="3">
        <v>3.8</v>
      </c>
      <c r="H205" s="3">
        <v>8.6</v>
      </c>
      <c r="I205" s="3" t="s">
        <v>32</v>
      </c>
      <c r="J205" s="3">
        <v>13</v>
      </c>
      <c r="K205" s="3" t="s">
        <v>32</v>
      </c>
      <c r="L205" s="3" t="s">
        <v>30</v>
      </c>
      <c r="M205" s="3">
        <v>7</v>
      </c>
      <c r="N205" s="3">
        <v>6</v>
      </c>
      <c r="O205" s="3">
        <v>76</v>
      </c>
      <c r="P205" s="3">
        <v>46</v>
      </c>
      <c r="Q205" s="3">
        <v>1025.7</v>
      </c>
      <c r="R205" s="3">
        <v>1021.1</v>
      </c>
      <c r="S205" s="3">
        <v>3</v>
      </c>
      <c r="T205" s="3" t="s">
        <v>25</v>
      </c>
      <c r="U205" s="3">
        <v>5.2</v>
      </c>
      <c r="V205" s="3">
        <v>14.3</v>
      </c>
      <c r="W205" s="3" t="s">
        <v>28</v>
      </c>
      <c r="X205" s="3">
        <v>0.2</v>
      </c>
      <c r="Y205" s="3" t="s">
        <v>28</v>
      </c>
      <c r="Z205">
        <f t="shared" si="9"/>
        <v>1</v>
      </c>
      <c r="AA205">
        <f t="shared" si="10"/>
        <v>8</v>
      </c>
      <c r="AB205" t="str">
        <f>VLOOKUP(AA205,Problem3!$B$4:$C$15,2,FALSE)</f>
        <v>August</v>
      </c>
      <c r="AC205">
        <f t="shared" si="11"/>
        <v>2</v>
      </c>
      <c r="AD205" t="str">
        <f>VLOOKUP($AC205,Problem3!$M$7:$N$13,2,FALSE)</f>
        <v>Sunday</v>
      </c>
    </row>
    <row r="206" spans="1:30" x14ac:dyDescent="0.25">
      <c r="A206" s="3">
        <v>205</v>
      </c>
      <c r="B206" s="4">
        <v>40412</v>
      </c>
      <c r="C206" s="3" t="s">
        <v>63</v>
      </c>
      <c r="D206" s="3">
        <v>12.3</v>
      </c>
      <c r="E206" s="3">
        <v>25</v>
      </c>
      <c r="F206" s="3">
        <v>0</v>
      </c>
      <c r="G206" s="3">
        <v>4</v>
      </c>
      <c r="H206" s="3">
        <v>10</v>
      </c>
      <c r="I206" s="3" t="s">
        <v>26</v>
      </c>
      <c r="J206" s="3">
        <v>13</v>
      </c>
      <c r="K206" s="3" t="s">
        <v>36</v>
      </c>
      <c r="L206" s="3" t="s">
        <v>26</v>
      </c>
      <c r="M206" s="3">
        <v>6</v>
      </c>
      <c r="N206" s="3">
        <v>4</v>
      </c>
      <c r="O206" s="3">
        <v>67</v>
      </c>
      <c r="P206" s="3">
        <v>38</v>
      </c>
      <c r="Q206" s="3">
        <v>1018.3</v>
      </c>
      <c r="R206" s="3">
        <v>1014.3</v>
      </c>
      <c r="S206" s="3">
        <v>1</v>
      </c>
      <c r="T206" s="3">
        <v>3</v>
      </c>
      <c r="U206" s="3">
        <v>18.100000000000001</v>
      </c>
      <c r="V206" s="3">
        <v>24</v>
      </c>
      <c r="W206" s="3" t="s">
        <v>28</v>
      </c>
      <c r="X206" s="3">
        <v>0</v>
      </c>
      <c r="Y206" s="3" t="s">
        <v>28</v>
      </c>
      <c r="Z206">
        <f t="shared" si="9"/>
        <v>1</v>
      </c>
      <c r="AA206">
        <f t="shared" si="10"/>
        <v>8</v>
      </c>
      <c r="AB206" t="str">
        <f>VLOOKUP(AA206,Problem3!$B$4:$C$15,2,FALSE)</f>
        <v>August</v>
      </c>
      <c r="AC206">
        <f t="shared" si="11"/>
        <v>1</v>
      </c>
      <c r="AD206" t="str">
        <f>VLOOKUP($AC206,Problem3!$M$7:$N$13,2,FALSE)</f>
        <v>Saturday</v>
      </c>
    </row>
    <row r="207" spans="1:30" x14ac:dyDescent="0.25">
      <c r="A207" s="3">
        <v>206</v>
      </c>
      <c r="B207" s="4">
        <v>40411</v>
      </c>
      <c r="C207" s="3" t="s">
        <v>44</v>
      </c>
      <c r="D207" s="3">
        <v>2.4</v>
      </c>
      <c r="E207" s="3">
        <v>21.2</v>
      </c>
      <c r="F207" s="3">
        <v>0</v>
      </c>
      <c r="G207" s="3" t="s">
        <v>25</v>
      </c>
      <c r="H207" s="3" t="s">
        <v>25</v>
      </c>
      <c r="I207" s="3" t="s">
        <v>26</v>
      </c>
      <c r="J207" s="3">
        <v>15</v>
      </c>
      <c r="K207" s="3" t="s">
        <v>29</v>
      </c>
      <c r="L207" s="3" t="s">
        <v>29</v>
      </c>
      <c r="M207" s="3">
        <v>4</v>
      </c>
      <c r="N207" s="3">
        <v>2</v>
      </c>
      <c r="O207" s="3">
        <v>83</v>
      </c>
      <c r="P207" s="3">
        <v>35</v>
      </c>
      <c r="Q207" s="3">
        <v>1014.4</v>
      </c>
      <c r="R207" s="3">
        <v>1010.4</v>
      </c>
      <c r="S207" s="3" t="s">
        <v>25</v>
      </c>
      <c r="T207" s="3" t="s">
        <v>25</v>
      </c>
      <c r="U207" s="3">
        <v>11</v>
      </c>
      <c r="V207" s="3">
        <v>20.7</v>
      </c>
      <c r="W207" s="3" t="s">
        <v>28</v>
      </c>
      <c r="X207" s="3">
        <v>0</v>
      </c>
      <c r="Y207" s="3" t="s">
        <v>28</v>
      </c>
      <c r="Z207">
        <f t="shared" si="9"/>
        <v>1</v>
      </c>
      <c r="AA207">
        <f t="shared" si="10"/>
        <v>8</v>
      </c>
      <c r="AB207" t="str">
        <f>VLOOKUP(AA207,Problem3!$B$4:$C$15,2,FALSE)</f>
        <v>August</v>
      </c>
      <c r="AC207">
        <f t="shared" si="11"/>
        <v>7</v>
      </c>
      <c r="AD207" t="str">
        <f>VLOOKUP($AC207,Problem3!$M$7:$N$13,2,FALSE)</f>
        <v>Friday</v>
      </c>
    </row>
    <row r="208" spans="1:30" x14ac:dyDescent="0.25">
      <c r="A208" s="3">
        <v>207</v>
      </c>
      <c r="B208" s="4">
        <v>40410</v>
      </c>
      <c r="C208" s="3" t="s">
        <v>72</v>
      </c>
      <c r="D208" s="3">
        <v>0.2</v>
      </c>
      <c r="E208" s="3">
        <v>9.6</v>
      </c>
      <c r="F208" s="3">
        <v>1.4</v>
      </c>
      <c r="G208" s="3" t="s">
        <v>25</v>
      </c>
      <c r="H208" s="3" t="s">
        <v>25</v>
      </c>
      <c r="I208" s="3" t="s">
        <v>34</v>
      </c>
      <c r="J208" s="3">
        <v>9</v>
      </c>
      <c r="K208" s="3" t="s">
        <v>33</v>
      </c>
      <c r="L208" s="3" t="s">
        <v>25</v>
      </c>
      <c r="M208" s="3">
        <v>4</v>
      </c>
      <c r="N208" s="3">
        <v>0</v>
      </c>
      <c r="O208" s="3">
        <v>96</v>
      </c>
      <c r="P208" s="3">
        <v>89</v>
      </c>
      <c r="Q208" s="3">
        <v>1007.4</v>
      </c>
      <c r="R208" s="3">
        <v>1004.8</v>
      </c>
      <c r="S208" s="3" t="s">
        <v>25</v>
      </c>
      <c r="T208" s="3" t="s">
        <v>25</v>
      </c>
      <c r="U208" s="3">
        <v>2.7</v>
      </c>
      <c r="V208" s="3">
        <v>8.9</v>
      </c>
      <c r="W208" s="3" t="s">
        <v>38</v>
      </c>
      <c r="X208" s="3">
        <v>2.2000000000000002</v>
      </c>
      <c r="Y208" s="3" t="s">
        <v>38</v>
      </c>
      <c r="Z208">
        <f t="shared" si="9"/>
        <v>0</v>
      </c>
      <c r="AA208">
        <f t="shared" si="10"/>
        <v>8</v>
      </c>
      <c r="AB208" t="str">
        <f>VLOOKUP(AA208,Problem3!$B$4:$C$15,2,FALSE)</f>
        <v>August</v>
      </c>
      <c r="AC208">
        <f t="shared" si="11"/>
        <v>6</v>
      </c>
      <c r="AD208" t="str">
        <f>VLOOKUP($AC208,Problem3!$M$7:$N$13,2,FALSE)</f>
        <v>Thursday</v>
      </c>
    </row>
    <row r="209" spans="1:30" x14ac:dyDescent="0.25">
      <c r="A209" s="3">
        <v>208</v>
      </c>
      <c r="B209" s="4">
        <v>40409</v>
      </c>
      <c r="C209" s="3" t="s">
        <v>24</v>
      </c>
      <c r="D209" s="3">
        <v>-0.7</v>
      </c>
      <c r="E209" s="3">
        <v>13.7</v>
      </c>
      <c r="F209" s="3">
        <v>0</v>
      </c>
      <c r="G209" s="3" t="s">
        <v>25</v>
      </c>
      <c r="H209" s="3" t="s">
        <v>25</v>
      </c>
      <c r="I209" s="3" t="s">
        <v>26</v>
      </c>
      <c r="J209" s="3">
        <v>15</v>
      </c>
      <c r="K209" s="3" t="s">
        <v>25</v>
      </c>
      <c r="L209" s="3" t="s">
        <v>30</v>
      </c>
      <c r="M209" s="3">
        <v>0</v>
      </c>
      <c r="N209" s="3">
        <v>9</v>
      </c>
      <c r="O209" s="3">
        <v>95</v>
      </c>
      <c r="P209" s="3">
        <v>57</v>
      </c>
      <c r="Q209" s="3">
        <v>1031.5</v>
      </c>
      <c r="R209" s="3">
        <v>1029.9000000000001</v>
      </c>
      <c r="S209" s="3">
        <v>8</v>
      </c>
      <c r="T209" s="3">
        <v>5</v>
      </c>
      <c r="U209" s="3">
        <v>3.3</v>
      </c>
      <c r="V209" s="3">
        <v>12.3</v>
      </c>
      <c r="W209" s="3" t="s">
        <v>28</v>
      </c>
      <c r="X209" s="3">
        <v>0</v>
      </c>
      <c r="Y209" s="3" t="s">
        <v>28</v>
      </c>
      <c r="Z209">
        <f t="shared" si="9"/>
        <v>1</v>
      </c>
      <c r="AA209">
        <f t="shared" si="10"/>
        <v>8</v>
      </c>
      <c r="AB209" t="str">
        <f>VLOOKUP(AA209,Problem3!$B$4:$C$15,2,FALSE)</f>
        <v>August</v>
      </c>
      <c r="AC209">
        <f t="shared" si="11"/>
        <v>5</v>
      </c>
      <c r="AD209" t="str">
        <f>VLOOKUP($AC209,Problem3!$M$7:$N$13,2,FALSE)</f>
        <v>Wednesday</v>
      </c>
    </row>
    <row r="210" spans="1:30" x14ac:dyDescent="0.25">
      <c r="A210" s="3">
        <v>209</v>
      </c>
      <c r="B210" s="4">
        <v>40408</v>
      </c>
      <c r="C210" s="3" t="s">
        <v>47</v>
      </c>
      <c r="D210" s="3">
        <v>2.7</v>
      </c>
      <c r="E210" s="3">
        <v>19.100000000000001</v>
      </c>
      <c r="F210" s="3">
        <v>0</v>
      </c>
      <c r="G210" s="3" t="s">
        <v>25</v>
      </c>
      <c r="H210" s="3" t="s">
        <v>25</v>
      </c>
      <c r="I210" s="3" t="s">
        <v>43</v>
      </c>
      <c r="J210" s="3">
        <v>9</v>
      </c>
      <c r="K210" s="3" t="s">
        <v>39</v>
      </c>
      <c r="L210" s="3" t="s">
        <v>29</v>
      </c>
      <c r="M210" s="3">
        <v>4</v>
      </c>
      <c r="N210" s="3">
        <v>4</v>
      </c>
      <c r="O210" s="3">
        <v>89</v>
      </c>
      <c r="P210" s="3">
        <v>35</v>
      </c>
      <c r="Q210" s="3" t="s">
        <v>25</v>
      </c>
      <c r="R210" s="3" t="s">
        <v>25</v>
      </c>
      <c r="S210" s="3" t="s">
        <v>25</v>
      </c>
      <c r="T210" s="3" t="s">
        <v>25</v>
      </c>
      <c r="U210" s="3">
        <v>7.1</v>
      </c>
      <c r="V210" s="3">
        <v>18.8</v>
      </c>
      <c r="W210" s="3" t="s">
        <v>28</v>
      </c>
      <c r="X210" s="3">
        <v>0.2</v>
      </c>
      <c r="Y210" s="3" t="s">
        <v>28</v>
      </c>
      <c r="Z210">
        <f t="shared" si="9"/>
        <v>1</v>
      </c>
      <c r="AA210">
        <f t="shared" si="10"/>
        <v>8</v>
      </c>
      <c r="AB210" t="str">
        <f>VLOOKUP(AA210,Problem3!$B$4:$C$15,2,FALSE)</f>
        <v>August</v>
      </c>
      <c r="AC210">
        <f t="shared" si="11"/>
        <v>4</v>
      </c>
      <c r="AD210" t="str">
        <f>VLOOKUP($AC210,Problem3!$M$7:$N$13,2,FALSE)</f>
        <v>Tuesday</v>
      </c>
    </row>
    <row r="211" spans="1:30" x14ac:dyDescent="0.25">
      <c r="A211" s="3">
        <v>210</v>
      </c>
      <c r="B211" s="4">
        <v>40407</v>
      </c>
      <c r="C211" s="3" t="s">
        <v>48</v>
      </c>
      <c r="D211" s="3">
        <v>-1.4</v>
      </c>
      <c r="E211" s="3">
        <v>18.100000000000001</v>
      </c>
      <c r="F211" s="3">
        <v>0</v>
      </c>
      <c r="G211" s="3">
        <v>7.7</v>
      </c>
      <c r="H211" s="3" t="s">
        <v>25</v>
      </c>
      <c r="I211" s="3" t="s">
        <v>32</v>
      </c>
      <c r="J211" s="3">
        <v>13</v>
      </c>
      <c r="K211" s="3" t="s">
        <v>25</v>
      </c>
      <c r="L211" s="3" t="s">
        <v>32</v>
      </c>
      <c r="M211" s="3">
        <v>0</v>
      </c>
      <c r="N211" s="3">
        <v>2</v>
      </c>
      <c r="O211" s="3">
        <v>87</v>
      </c>
      <c r="P211" s="3">
        <v>40</v>
      </c>
      <c r="Q211" s="3">
        <v>1030.7</v>
      </c>
      <c r="R211" s="3">
        <v>1026.3</v>
      </c>
      <c r="S211" s="3" t="s">
        <v>25</v>
      </c>
      <c r="T211" s="3" t="s">
        <v>25</v>
      </c>
      <c r="U211" s="3">
        <v>6.1</v>
      </c>
      <c r="V211" s="3">
        <v>17.399999999999999</v>
      </c>
      <c r="W211" s="3" t="s">
        <v>28</v>
      </c>
      <c r="X211" s="3">
        <v>0</v>
      </c>
      <c r="Y211" s="3" t="s">
        <v>28</v>
      </c>
      <c r="Z211">
        <f t="shared" si="9"/>
        <v>1</v>
      </c>
      <c r="AA211">
        <f t="shared" si="10"/>
        <v>8</v>
      </c>
      <c r="AB211" t="str">
        <f>VLOOKUP(AA211,Problem3!$B$4:$C$15,2,FALSE)</f>
        <v>August</v>
      </c>
      <c r="AC211">
        <f t="shared" si="11"/>
        <v>3</v>
      </c>
      <c r="AD211" t="str">
        <f>VLOOKUP($AC211,Problem3!$M$7:$N$13,2,FALSE)</f>
        <v>Monday</v>
      </c>
    </row>
    <row r="212" spans="1:30" x14ac:dyDescent="0.25">
      <c r="A212" s="3">
        <v>211</v>
      </c>
      <c r="B212" s="4">
        <v>40406</v>
      </c>
      <c r="C212" s="3" t="s">
        <v>44</v>
      </c>
      <c r="D212" s="3">
        <v>-0.1</v>
      </c>
      <c r="E212" s="3">
        <v>20.6</v>
      </c>
      <c r="F212" s="3">
        <v>0</v>
      </c>
      <c r="G212" s="3" t="s">
        <v>25</v>
      </c>
      <c r="H212" s="3" t="s">
        <v>25</v>
      </c>
      <c r="I212" s="3" t="s">
        <v>37</v>
      </c>
      <c r="J212" s="3">
        <v>15</v>
      </c>
      <c r="K212" s="3" t="s">
        <v>25</v>
      </c>
      <c r="L212" s="3" t="s">
        <v>31</v>
      </c>
      <c r="M212" s="3">
        <v>0</v>
      </c>
      <c r="N212" s="3">
        <v>4</v>
      </c>
      <c r="O212" s="3">
        <v>81</v>
      </c>
      <c r="P212" s="3">
        <v>30</v>
      </c>
      <c r="Q212" s="3">
        <v>1030.2</v>
      </c>
      <c r="R212" s="3">
        <v>1025.9000000000001</v>
      </c>
      <c r="S212" s="3" t="s">
        <v>25</v>
      </c>
      <c r="T212" s="3" t="s">
        <v>25</v>
      </c>
      <c r="U212" s="3">
        <v>8.4</v>
      </c>
      <c r="V212" s="3">
        <v>20.2</v>
      </c>
      <c r="W212" s="3" t="s">
        <v>28</v>
      </c>
      <c r="X212" s="3">
        <v>0</v>
      </c>
      <c r="Y212" s="3" t="s">
        <v>28</v>
      </c>
      <c r="Z212">
        <f t="shared" si="9"/>
        <v>1</v>
      </c>
      <c r="AA212">
        <f t="shared" si="10"/>
        <v>8</v>
      </c>
      <c r="AB212" t="str">
        <f>VLOOKUP(AA212,Problem3!$B$4:$C$15,2,FALSE)</f>
        <v>August</v>
      </c>
      <c r="AC212">
        <f t="shared" si="11"/>
        <v>2</v>
      </c>
      <c r="AD212" t="str">
        <f>VLOOKUP($AC212,Problem3!$M$7:$N$13,2,FALSE)</f>
        <v>Sunday</v>
      </c>
    </row>
    <row r="213" spans="1:30" x14ac:dyDescent="0.25">
      <c r="A213" s="3">
        <v>212</v>
      </c>
      <c r="B213" s="4">
        <v>40405</v>
      </c>
      <c r="C213" s="3" t="s">
        <v>54</v>
      </c>
      <c r="D213" s="3">
        <v>7</v>
      </c>
      <c r="E213" s="3">
        <v>10.6</v>
      </c>
      <c r="F213" s="3">
        <v>0</v>
      </c>
      <c r="G213" s="3" t="s">
        <v>25</v>
      </c>
      <c r="H213" s="3" t="s">
        <v>25</v>
      </c>
      <c r="I213" s="3" t="s">
        <v>30</v>
      </c>
      <c r="J213" s="3">
        <v>13</v>
      </c>
      <c r="K213" s="3" t="s">
        <v>29</v>
      </c>
      <c r="L213" s="3" t="s">
        <v>26</v>
      </c>
      <c r="M213" s="3">
        <v>2</v>
      </c>
      <c r="N213" s="3">
        <v>4</v>
      </c>
      <c r="O213" s="3">
        <v>95</v>
      </c>
      <c r="P213" s="3">
        <v>76</v>
      </c>
      <c r="Q213" s="3">
        <v>1032</v>
      </c>
      <c r="R213" s="3">
        <v>1029.2</v>
      </c>
      <c r="S213" s="3">
        <v>6</v>
      </c>
      <c r="T213" s="3">
        <v>8</v>
      </c>
      <c r="U213" s="3">
        <v>8.6999999999999993</v>
      </c>
      <c r="V213" s="3">
        <v>10.3</v>
      </c>
      <c r="W213" s="3" t="s">
        <v>28</v>
      </c>
      <c r="X213" s="3">
        <v>0</v>
      </c>
      <c r="Y213" s="3" t="s">
        <v>28</v>
      </c>
      <c r="Z213">
        <f t="shared" si="9"/>
        <v>1</v>
      </c>
      <c r="AA213">
        <f t="shared" si="10"/>
        <v>8</v>
      </c>
      <c r="AB213" t="str">
        <f>VLOOKUP(AA213,Problem3!$B$4:$C$15,2,FALSE)</f>
        <v>August</v>
      </c>
      <c r="AC213">
        <f t="shared" si="11"/>
        <v>1</v>
      </c>
      <c r="AD213" t="str">
        <f>VLOOKUP($AC213,Problem3!$M$7:$N$13,2,FALSE)</f>
        <v>Saturday</v>
      </c>
    </row>
    <row r="214" spans="1:30" x14ac:dyDescent="0.25">
      <c r="A214" s="3">
        <v>213</v>
      </c>
      <c r="B214" s="4">
        <v>40404</v>
      </c>
      <c r="C214" s="3" t="s">
        <v>61</v>
      </c>
      <c r="D214" s="3">
        <v>9.6999999999999993</v>
      </c>
      <c r="E214" s="3">
        <v>15.8</v>
      </c>
      <c r="F214" s="3">
        <v>0</v>
      </c>
      <c r="G214" s="3">
        <v>1.2</v>
      </c>
      <c r="H214" s="3">
        <v>2.5</v>
      </c>
      <c r="I214" s="3" t="s">
        <v>30</v>
      </c>
      <c r="J214" s="3">
        <v>13</v>
      </c>
      <c r="K214" s="3" t="s">
        <v>35</v>
      </c>
      <c r="L214" s="3" t="s">
        <v>36</v>
      </c>
      <c r="M214" s="3">
        <v>6</v>
      </c>
      <c r="N214" s="3">
        <v>7</v>
      </c>
      <c r="O214" s="3">
        <v>85</v>
      </c>
      <c r="P214" s="3">
        <v>69</v>
      </c>
      <c r="Q214" s="3">
        <v>1031.8</v>
      </c>
      <c r="R214" s="3">
        <v>1028.9000000000001</v>
      </c>
      <c r="S214" s="3">
        <v>7</v>
      </c>
      <c r="T214" s="3">
        <v>4</v>
      </c>
      <c r="U214" s="3">
        <v>11</v>
      </c>
      <c r="V214" s="3">
        <v>14.9</v>
      </c>
      <c r="W214" s="3" t="s">
        <v>28</v>
      </c>
      <c r="X214" s="3">
        <v>0.2</v>
      </c>
      <c r="Y214" s="3" t="s">
        <v>28</v>
      </c>
      <c r="Z214">
        <f t="shared" si="9"/>
        <v>1</v>
      </c>
      <c r="AA214">
        <f t="shared" si="10"/>
        <v>8</v>
      </c>
      <c r="AB214" t="str">
        <f>VLOOKUP(AA214,Problem3!$B$4:$C$15,2,FALSE)</f>
        <v>August</v>
      </c>
      <c r="AC214">
        <f t="shared" si="11"/>
        <v>7</v>
      </c>
      <c r="AD214" t="str">
        <f>VLOOKUP($AC214,Problem3!$M$7:$N$13,2,FALSE)</f>
        <v>Friday</v>
      </c>
    </row>
    <row r="215" spans="1:30" x14ac:dyDescent="0.25">
      <c r="A215" s="3">
        <v>214</v>
      </c>
      <c r="B215" s="4">
        <v>40403</v>
      </c>
      <c r="C215" s="3" t="s">
        <v>24</v>
      </c>
      <c r="D215" s="3">
        <v>0.5</v>
      </c>
      <c r="E215" s="3">
        <v>15.8</v>
      </c>
      <c r="F215" s="3">
        <v>0</v>
      </c>
      <c r="G215" s="3" t="s">
        <v>25</v>
      </c>
      <c r="H215" s="3" t="s">
        <v>25</v>
      </c>
      <c r="I215" s="3" t="s">
        <v>33</v>
      </c>
      <c r="J215" s="3">
        <v>15</v>
      </c>
      <c r="K215" s="3" t="s">
        <v>25</v>
      </c>
      <c r="L215" s="3" t="s">
        <v>41</v>
      </c>
      <c r="M215" s="3">
        <v>0</v>
      </c>
      <c r="N215" s="3">
        <v>4</v>
      </c>
      <c r="O215" s="3">
        <v>85</v>
      </c>
      <c r="P215" s="3">
        <v>54</v>
      </c>
      <c r="Q215" s="3">
        <v>1031.8</v>
      </c>
      <c r="R215" s="3">
        <v>1028.0999999999999</v>
      </c>
      <c r="S215" s="3" t="s">
        <v>25</v>
      </c>
      <c r="T215" s="3" t="s">
        <v>25</v>
      </c>
      <c r="U215" s="3">
        <v>5.4</v>
      </c>
      <c r="V215" s="3">
        <v>14.7</v>
      </c>
      <c r="W215" s="3" t="s">
        <v>28</v>
      </c>
      <c r="X215" s="3">
        <v>0</v>
      </c>
      <c r="Y215" s="3" t="s">
        <v>28</v>
      </c>
      <c r="Z215">
        <f t="shared" si="9"/>
        <v>1</v>
      </c>
      <c r="AA215">
        <f t="shared" si="10"/>
        <v>8</v>
      </c>
      <c r="AB215" t="str">
        <f>VLOOKUP(AA215,Problem3!$B$4:$C$15,2,FALSE)</f>
        <v>August</v>
      </c>
      <c r="AC215">
        <f t="shared" si="11"/>
        <v>6</v>
      </c>
      <c r="AD215" t="str">
        <f>VLOOKUP($AC215,Problem3!$M$7:$N$13,2,FALSE)</f>
        <v>Thursday</v>
      </c>
    </row>
    <row r="216" spans="1:30" x14ac:dyDescent="0.25">
      <c r="A216" s="3">
        <v>215</v>
      </c>
      <c r="B216" s="4">
        <v>40402</v>
      </c>
      <c r="C216" s="3" t="s">
        <v>56</v>
      </c>
      <c r="D216" s="3">
        <v>4.9000000000000004</v>
      </c>
      <c r="E216" s="3">
        <v>16.100000000000001</v>
      </c>
      <c r="F216" s="3">
        <v>0.2</v>
      </c>
      <c r="G216" s="3">
        <v>1</v>
      </c>
      <c r="H216" s="3">
        <v>1.7</v>
      </c>
      <c r="I216" s="3" t="s">
        <v>29</v>
      </c>
      <c r="J216" s="3">
        <v>11</v>
      </c>
      <c r="K216" s="3" t="s">
        <v>26</v>
      </c>
      <c r="L216" s="3" t="s">
        <v>25</v>
      </c>
      <c r="M216" s="3">
        <v>6</v>
      </c>
      <c r="N216" s="3">
        <v>0</v>
      </c>
      <c r="O216" s="3">
        <v>95</v>
      </c>
      <c r="P216" s="3">
        <v>67</v>
      </c>
      <c r="Q216" s="3">
        <v>1028.5999999999999</v>
      </c>
      <c r="R216" s="3">
        <v>1026.3</v>
      </c>
      <c r="S216" s="3">
        <v>6</v>
      </c>
      <c r="T216" s="3">
        <v>7</v>
      </c>
      <c r="U216" s="3">
        <v>6.7</v>
      </c>
      <c r="V216" s="3">
        <v>15.6</v>
      </c>
      <c r="W216" s="3" t="s">
        <v>28</v>
      </c>
      <c r="X216" s="3">
        <v>0</v>
      </c>
      <c r="Y216" s="3" t="s">
        <v>28</v>
      </c>
      <c r="Z216">
        <f t="shared" si="9"/>
        <v>1</v>
      </c>
      <c r="AA216">
        <f t="shared" si="10"/>
        <v>8</v>
      </c>
      <c r="AB216" t="str">
        <f>VLOOKUP(AA216,Problem3!$B$4:$C$15,2,FALSE)</f>
        <v>August</v>
      </c>
      <c r="AC216">
        <f t="shared" si="11"/>
        <v>5</v>
      </c>
      <c r="AD216" t="str">
        <f>VLOOKUP($AC216,Problem3!$M$7:$N$13,2,FALSE)</f>
        <v>Wednesday</v>
      </c>
    </row>
    <row r="217" spans="1:30" x14ac:dyDescent="0.25">
      <c r="A217" s="3">
        <v>216</v>
      </c>
      <c r="B217" s="4">
        <v>40401</v>
      </c>
      <c r="C217" s="3" t="s">
        <v>24</v>
      </c>
      <c r="D217" s="3">
        <v>2.7</v>
      </c>
      <c r="E217" s="3">
        <v>16</v>
      </c>
      <c r="F217" s="3">
        <v>0</v>
      </c>
      <c r="G217" s="3" t="s">
        <v>25</v>
      </c>
      <c r="H217" s="3" t="s">
        <v>25</v>
      </c>
      <c r="I217" s="3" t="s">
        <v>39</v>
      </c>
      <c r="J217" s="3">
        <v>13</v>
      </c>
      <c r="K217" s="3" t="s">
        <v>25</v>
      </c>
      <c r="L217" s="3" t="s">
        <v>37</v>
      </c>
      <c r="M217" s="3">
        <v>0</v>
      </c>
      <c r="N217" s="3">
        <v>6</v>
      </c>
      <c r="O217" s="3">
        <v>91</v>
      </c>
      <c r="P217" s="3">
        <v>55</v>
      </c>
      <c r="Q217" s="3">
        <v>1031.5</v>
      </c>
      <c r="R217" s="3">
        <v>1028.8</v>
      </c>
      <c r="S217" s="3" t="s">
        <v>25</v>
      </c>
      <c r="T217" s="3" t="s">
        <v>25</v>
      </c>
      <c r="U217" s="3">
        <v>6.6</v>
      </c>
      <c r="V217" s="3">
        <v>15.9</v>
      </c>
      <c r="W217" s="3" t="s">
        <v>28</v>
      </c>
      <c r="X217" s="3">
        <v>0</v>
      </c>
      <c r="Y217" s="3" t="s">
        <v>28</v>
      </c>
      <c r="Z217">
        <f t="shared" si="9"/>
        <v>1</v>
      </c>
      <c r="AA217">
        <f t="shared" si="10"/>
        <v>8</v>
      </c>
      <c r="AB217" t="str">
        <f>VLOOKUP(AA217,Problem3!$B$4:$C$15,2,FALSE)</f>
        <v>August</v>
      </c>
      <c r="AC217">
        <f t="shared" si="11"/>
        <v>4</v>
      </c>
      <c r="AD217" t="str">
        <f>VLOOKUP($AC217,Problem3!$M$7:$N$13,2,FALSE)</f>
        <v>Tuesday</v>
      </c>
    </row>
    <row r="218" spans="1:30" x14ac:dyDescent="0.25">
      <c r="A218" s="3">
        <v>217</v>
      </c>
      <c r="B218" s="4">
        <v>40400</v>
      </c>
      <c r="C218" s="3" t="s">
        <v>47</v>
      </c>
      <c r="D218" s="3">
        <v>7.6</v>
      </c>
      <c r="E218" s="3">
        <v>22</v>
      </c>
      <c r="F218" s="3">
        <v>0</v>
      </c>
      <c r="G218" s="3" t="s">
        <v>25</v>
      </c>
      <c r="H218" s="3" t="s">
        <v>25</v>
      </c>
      <c r="I218" s="3" t="s">
        <v>35</v>
      </c>
      <c r="J218" s="3">
        <v>9</v>
      </c>
      <c r="K218" s="3" t="s">
        <v>25</v>
      </c>
      <c r="L218" s="3" t="s">
        <v>25</v>
      </c>
      <c r="M218" s="3">
        <v>0</v>
      </c>
      <c r="N218" s="3">
        <v>0</v>
      </c>
      <c r="O218" s="3">
        <v>100</v>
      </c>
      <c r="P218" s="3">
        <v>52</v>
      </c>
      <c r="Q218" s="3" t="s">
        <v>25</v>
      </c>
      <c r="R218" s="3" t="s">
        <v>25</v>
      </c>
      <c r="S218" s="3" t="s">
        <v>25</v>
      </c>
      <c r="T218" s="3" t="s">
        <v>25</v>
      </c>
      <c r="U218" s="3">
        <v>8.4</v>
      </c>
      <c r="V218" s="3">
        <v>21.8</v>
      </c>
      <c r="W218" s="3" t="s">
        <v>28</v>
      </c>
      <c r="X218" s="3">
        <v>0.2</v>
      </c>
      <c r="Y218" s="3" t="s">
        <v>28</v>
      </c>
      <c r="Z218">
        <f t="shared" si="9"/>
        <v>1</v>
      </c>
      <c r="AA218">
        <f t="shared" si="10"/>
        <v>8</v>
      </c>
      <c r="AB218" t="str">
        <f>VLOOKUP(AA218,Problem3!$B$4:$C$15,2,FALSE)</f>
        <v>August</v>
      </c>
      <c r="AC218">
        <f t="shared" si="11"/>
        <v>3</v>
      </c>
      <c r="AD218" t="str">
        <f>VLOOKUP($AC218,Problem3!$M$7:$N$13,2,FALSE)</f>
        <v>Monday</v>
      </c>
    </row>
    <row r="219" spans="1:30" x14ac:dyDescent="0.25">
      <c r="A219" s="3">
        <v>218</v>
      </c>
      <c r="B219" s="4">
        <v>40399</v>
      </c>
      <c r="C219" s="3" t="s">
        <v>52</v>
      </c>
      <c r="D219" s="3">
        <v>-2.9</v>
      </c>
      <c r="E219" s="3">
        <v>15.3</v>
      </c>
      <c r="F219" s="3">
        <v>0</v>
      </c>
      <c r="G219" s="3" t="s">
        <v>25</v>
      </c>
      <c r="H219" s="3" t="s">
        <v>25</v>
      </c>
      <c r="I219" s="3" t="s">
        <v>26</v>
      </c>
      <c r="J219" s="3">
        <v>11</v>
      </c>
      <c r="K219" s="3" t="s">
        <v>30</v>
      </c>
      <c r="L219" s="3" t="s">
        <v>43</v>
      </c>
      <c r="M219" s="3">
        <v>6</v>
      </c>
      <c r="N219" s="3">
        <v>7</v>
      </c>
      <c r="O219" s="3">
        <v>79</v>
      </c>
      <c r="P219" s="3">
        <v>44</v>
      </c>
      <c r="Q219" s="3">
        <v>1029.9000000000001</v>
      </c>
      <c r="R219" s="3">
        <v>1025.9000000000001</v>
      </c>
      <c r="S219" s="3" t="s">
        <v>25</v>
      </c>
      <c r="T219" s="3" t="s">
        <v>25</v>
      </c>
      <c r="U219" s="3">
        <v>3.7</v>
      </c>
      <c r="V219" s="3">
        <v>14.3</v>
      </c>
      <c r="W219" s="3" t="s">
        <v>28</v>
      </c>
      <c r="X219" s="3">
        <v>0</v>
      </c>
      <c r="Y219" s="3" t="s">
        <v>28</v>
      </c>
      <c r="Z219">
        <f t="shared" si="9"/>
        <v>1</v>
      </c>
      <c r="AA219">
        <f t="shared" si="10"/>
        <v>8</v>
      </c>
      <c r="AB219" t="str">
        <f>VLOOKUP(AA219,Problem3!$B$4:$C$15,2,FALSE)</f>
        <v>August</v>
      </c>
      <c r="AC219">
        <f t="shared" si="11"/>
        <v>2</v>
      </c>
      <c r="AD219" t="str">
        <f>VLOOKUP($AC219,Problem3!$M$7:$N$13,2,FALSE)</f>
        <v>Sunday</v>
      </c>
    </row>
    <row r="220" spans="1:30" x14ac:dyDescent="0.25">
      <c r="A220" s="3">
        <v>219</v>
      </c>
      <c r="B220" s="4">
        <v>40398</v>
      </c>
      <c r="C220" s="3" t="s">
        <v>24</v>
      </c>
      <c r="D220" s="3">
        <v>4.5</v>
      </c>
      <c r="E220" s="3">
        <v>18.600000000000001</v>
      </c>
      <c r="F220" s="3">
        <v>0</v>
      </c>
      <c r="G220" s="3" t="s">
        <v>25</v>
      </c>
      <c r="H220" s="3" t="s">
        <v>25</v>
      </c>
      <c r="I220" s="3" t="s">
        <v>32</v>
      </c>
      <c r="J220" s="3">
        <v>15</v>
      </c>
      <c r="K220" s="3" t="s">
        <v>25</v>
      </c>
      <c r="L220" s="3" t="s">
        <v>41</v>
      </c>
      <c r="M220" s="3">
        <v>0</v>
      </c>
      <c r="N220" s="3">
        <v>7</v>
      </c>
      <c r="O220" s="3">
        <v>93</v>
      </c>
      <c r="P220" s="3">
        <v>48</v>
      </c>
      <c r="Q220" s="3">
        <v>1028.7</v>
      </c>
      <c r="R220" s="3">
        <v>1024.9000000000001</v>
      </c>
      <c r="S220" s="3" t="s">
        <v>25</v>
      </c>
      <c r="T220" s="3" t="s">
        <v>25</v>
      </c>
      <c r="U220" s="3">
        <v>7.7</v>
      </c>
      <c r="V220" s="3">
        <v>18.100000000000001</v>
      </c>
      <c r="W220" s="3" t="s">
        <v>28</v>
      </c>
      <c r="X220" s="3">
        <v>0</v>
      </c>
      <c r="Y220" s="3" t="s">
        <v>28</v>
      </c>
      <c r="Z220">
        <f t="shared" si="9"/>
        <v>1</v>
      </c>
      <c r="AA220">
        <f t="shared" si="10"/>
        <v>8</v>
      </c>
      <c r="AB220" t="str">
        <f>VLOOKUP(AA220,Problem3!$B$4:$C$15,2,FALSE)</f>
        <v>August</v>
      </c>
      <c r="AC220">
        <f t="shared" si="11"/>
        <v>1</v>
      </c>
      <c r="AD220" t="str">
        <f>VLOOKUP($AC220,Problem3!$M$7:$N$13,2,FALSE)</f>
        <v>Saturday</v>
      </c>
    </row>
    <row r="221" spans="1:30" x14ac:dyDescent="0.25">
      <c r="A221" s="3">
        <v>220</v>
      </c>
      <c r="B221" s="4">
        <v>40397</v>
      </c>
      <c r="C221" s="3" t="s">
        <v>44</v>
      </c>
      <c r="D221" s="3">
        <v>5</v>
      </c>
      <c r="E221" s="3">
        <v>22.6</v>
      </c>
      <c r="F221" s="3">
        <v>0</v>
      </c>
      <c r="G221" s="3" t="s">
        <v>25</v>
      </c>
      <c r="H221" s="3" t="s">
        <v>25</v>
      </c>
      <c r="I221" s="3" t="s">
        <v>34</v>
      </c>
      <c r="J221" s="3">
        <v>15</v>
      </c>
      <c r="K221" s="3" t="s">
        <v>33</v>
      </c>
      <c r="L221" s="3" t="s">
        <v>34</v>
      </c>
      <c r="M221" s="3">
        <v>2</v>
      </c>
      <c r="N221" s="3">
        <v>7</v>
      </c>
      <c r="O221" s="3">
        <v>100</v>
      </c>
      <c r="P221" s="3">
        <v>42</v>
      </c>
      <c r="Q221" s="3">
        <v>1028.5999999999999</v>
      </c>
      <c r="R221" s="3">
        <v>1024.2</v>
      </c>
      <c r="S221" s="3" t="s">
        <v>25</v>
      </c>
      <c r="T221" s="3" t="s">
        <v>25</v>
      </c>
      <c r="U221" s="3">
        <v>11.6</v>
      </c>
      <c r="V221" s="3">
        <v>22.4</v>
      </c>
      <c r="W221" s="3" t="s">
        <v>28</v>
      </c>
      <c r="X221" s="3">
        <v>0</v>
      </c>
      <c r="Y221" s="3" t="s">
        <v>28</v>
      </c>
      <c r="Z221">
        <f t="shared" si="9"/>
        <v>1</v>
      </c>
      <c r="AA221">
        <f t="shared" si="10"/>
        <v>8</v>
      </c>
      <c r="AB221" t="str">
        <f>VLOOKUP(AA221,Problem3!$B$4:$C$15,2,FALSE)</f>
        <v>August</v>
      </c>
      <c r="AC221">
        <f t="shared" si="11"/>
        <v>7</v>
      </c>
      <c r="AD221" t="str">
        <f>VLOOKUP($AC221,Problem3!$M$7:$N$13,2,FALSE)</f>
        <v>Friday</v>
      </c>
    </row>
    <row r="222" spans="1:30" x14ac:dyDescent="0.25">
      <c r="A222" s="3">
        <v>221</v>
      </c>
      <c r="B222" s="4">
        <v>40396</v>
      </c>
      <c r="C222" s="3" t="s">
        <v>72</v>
      </c>
      <c r="D222" s="3">
        <v>0.4</v>
      </c>
      <c r="E222" s="3">
        <v>13.9</v>
      </c>
      <c r="F222" s="3">
        <v>0</v>
      </c>
      <c r="G222" s="3" t="s">
        <v>25</v>
      </c>
      <c r="H222" s="3" t="s">
        <v>25</v>
      </c>
      <c r="I222" s="3" t="s">
        <v>40</v>
      </c>
      <c r="J222" s="3">
        <v>9</v>
      </c>
      <c r="K222" s="3" t="s">
        <v>25</v>
      </c>
      <c r="L222" s="3" t="s">
        <v>40</v>
      </c>
      <c r="M222" s="3">
        <v>0</v>
      </c>
      <c r="N222" s="3">
        <v>2</v>
      </c>
      <c r="O222" s="3">
        <v>97</v>
      </c>
      <c r="P222" s="3">
        <v>52</v>
      </c>
      <c r="Q222" s="3">
        <v>1019.9</v>
      </c>
      <c r="R222" s="3">
        <v>1017.3</v>
      </c>
      <c r="S222" s="3" t="s">
        <v>25</v>
      </c>
      <c r="T222" s="3" t="s">
        <v>25</v>
      </c>
      <c r="U222" s="3">
        <v>3.1</v>
      </c>
      <c r="V222" s="3">
        <v>13.3</v>
      </c>
      <c r="W222" s="3" t="s">
        <v>28</v>
      </c>
      <c r="X222" s="3">
        <v>0</v>
      </c>
      <c r="Y222" s="3" t="s">
        <v>28</v>
      </c>
      <c r="Z222">
        <f t="shared" si="9"/>
        <v>1</v>
      </c>
      <c r="AA222">
        <f t="shared" si="10"/>
        <v>8</v>
      </c>
      <c r="AB222" t="str">
        <f>VLOOKUP(AA222,Problem3!$B$4:$C$15,2,FALSE)</f>
        <v>August</v>
      </c>
      <c r="AC222">
        <f t="shared" si="11"/>
        <v>6</v>
      </c>
      <c r="AD222" t="str">
        <f>VLOOKUP($AC222,Problem3!$M$7:$N$13,2,FALSE)</f>
        <v>Thursday</v>
      </c>
    </row>
    <row r="223" spans="1:30" x14ac:dyDescent="0.25">
      <c r="A223" s="3">
        <v>222</v>
      </c>
      <c r="B223" s="4">
        <v>40395</v>
      </c>
      <c r="C223" s="3" t="s">
        <v>72</v>
      </c>
      <c r="D223" s="3">
        <v>-0.6</v>
      </c>
      <c r="E223" s="3">
        <v>14</v>
      </c>
      <c r="F223" s="3">
        <v>0</v>
      </c>
      <c r="G223" s="3" t="s">
        <v>25</v>
      </c>
      <c r="H223" s="3" t="s">
        <v>25</v>
      </c>
      <c r="I223" s="3" t="s">
        <v>29</v>
      </c>
      <c r="J223" s="3">
        <v>13</v>
      </c>
      <c r="K223" s="3" t="s">
        <v>33</v>
      </c>
      <c r="L223" s="3" t="s">
        <v>26</v>
      </c>
      <c r="M223" s="3">
        <v>4</v>
      </c>
      <c r="N223" s="3">
        <v>4</v>
      </c>
      <c r="O223" s="3">
        <v>96</v>
      </c>
      <c r="P223" s="3">
        <v>55</v>
      </c>
      <c r="Q223" s="3">
        <v>1016.8</v>
      </c>
      <c r="R223" s="3">
        <v>1014.4</v>
      </c>
      <c r="S223" s="3" t="s">
        <v>25</v>
      </c>
      <c r="T223" s="3" t="s">
        <v>25</v>
      </c>
      <c r="U223" s="3">
        <v>2</v>
      </c>
      <c r="V223" s="3">
        <v>13.4</v>
      </c>
      <c r="W223" s="3" t="s">
        <v>28</v>
      </c>
      <c r="X223" s="3">
        <v>0</v>
      </c>
      <c r="Y223" s="3" t="s">
        <v>28</v>
      </c>
      <c r="Z223">
        <f t="shared" si="9"/>
        <v>1</v>
      </c>
      <c r="AA223">
        <f t="shared" si="10"/>
        <v>8</v>
      </c>
      <c r="AB223" t="str">
        <f>VLOOKUP(AA223,Problem3!$B$4:$C$15,2,FALSE)</f>
        <v>August</v>
      </c>
      <c r="AC223">
        <f t="shared" si="11"/>
        <v>5</v>
      </c>
      <c r="AD223" t="str">
        <f>VLOOKUP($AC223,Problem3!$M$7:$N$13,2,FALSE)</f>
        <v>Wednesday</v>
      </c>
    </row>
    <row r="224" spans="1:30" x14ac:dyDescent="0.25">
      <c r="A224" s="3">
        <v>223</v>
      </c>
      <c r="B224" s="4">
        <v>40394</v>
      </c>
      <c r="C224" s="3" t="s">
        <v>58</v>
      </c>
      <c r="D224" s="3">
        <v>5</v>
      </c>
      <c r="E224" s="3">
        <v>14.8</v>
      </c>
      <c r="F224" s="3">
        <v>0</v>
      </c>
      <c r="G224" s="3">
        <v>1.2</v>
      </c>
      <c r="H224" s="3">
        <v>0.9</v>
      </c>
      <c r="I224" s="3" t="s">
        <v>36</v>
      </c>
      <c r="J224" s="3">
        <v>13</v>
      </c>
      <c r="K224" s="3" t="s">
        <v>42</v>
      </c>
      <c r="L224" s="3" t="s">
        <v>34</v>
      </c>
      <c r="M224" s="3">
        <v>7</v>
      </c>
      <c r="N224" s="3">
        <v>6</v>
      </c>
      <c r="O224" s="3">
        <v>96</v>
      </c>
      <c r="P224" s="3">
        <v>63</v>
      </c>
      <c r="Q224" s="3">
        <v>1025.9000000000001</v>
      </c>
      <c r="R224" s="3">
        <v>1024</v>
      </c>
      <c r="S224" s="3">
        <v>7</v>
      </c>
      <c r="T224" s="3">
        <v>7</v>
      </c>
      <c r="U224" s="3">
        <v>8.9</v>
      </c>
      <c r="V224" s="3">
        <v>14.2</v>
      </c>
      <c r="W224" s="3" t="s">
        <v>28</v>
      </c>
      <c r="X224" s="3">
        <v>0</v>
      </c>
      <c r="Y224" s="3" t="s">
        <v>28</v>
      </c>
      <c r="Z224">
        <f t="shared" si="9"/>
        <v>1</v>
      </c>
      <c r="AA224">
        <f t="shared" si="10"/>
        <v>8</v>
      </c>
      <c r="AB224" t="str">
        <f>VLOOKUP(AA224,Problem3!$B$4:$C$15,2,FALSE)</f>
        <v>August</v>
      </c>
      <c r="AC224">
        <f t="shared" si="11"/>
        <v>4</v>
      </c>
      <c r="AD224" t="str">
        <f>VLOOKUP($AC224,Problem3!$M$7:$N$13,2,FALSE)</f>
        <v>Tuesday</v>
      </c>
    </row>
    <row r="225" spans="1:30" x14ac:dyDescent="0.25">
      <c r="A225" s="3">
        <v>224</v>
      </c>
      <c r="B225" s="4">
        <v>40393</v>
      </c>
      <c r="C225" s="3" t="s">
        <v>24</v>
      </c>
      <c r="D225" s="3">
        <v>2.6</v>
      </c>
      <c r="E225" s="3">
        <v>13.9</v>
      </c>
      <c r="F225" s="3">
        <v>0</v>
      </c>
      <c r="G225" s="3" t="s">
        <v>25</v>
      </c>
      <c r="H225" s="3" t="s">
        <v>25</v>
      </c>
      <c r="I225" s="3" t="s">
        <v>30</v>
      </c>
      <c r="J225" s="3">
        <v>15</v>
      </c>
      <c r="K225" s="3" t="s">
        <v>25</v>
      </c>
      <c r="L225" s="3" t="s">
        <v>30</v>
      </c>
      <c r="M225" s="3">
        <v>0</v>
      </c>
      <c r="N225" s="3">
        <v>11</v>
      </c>
      <c r="O225" s="3">
        <v>99</v>
      </c>
      <c r="P225" s="3">
        <v>72</v>
      </c>
      <c r="Q225" s="3">
        <v>1025.4000000000001</v>
      </c>
      <c r="R225" s="3">
        <v>1023.5</v>
      </c>
      <c r="S225" s="3" t="s">
        <v>25</v>
      </c>
      <c r="T225" s="3" t="s">
        <v>25</v>
      </c>
      <c r="U225" s="3">
        <v>6.1</v>
      </c>
      <c r="V225" s="3">
        <v>13</v>
      </c>
      <c r="W225" s="3" t="s">
        <v>28</v>
      </c>
      <c r="X225" s="3">
        <v>0</v>
      </c>
      <c r="Y225" s="3" t="s">
        <v>28</v>
      </c>
      <c r="Z225">
        <f t="shared" si="9"/>
        <v>1</v>
      </c>
      <c r="AA225">
        <f t="shared" si="10"/>
        <v>8</v>
      </c>
      <c r="AB225" t="str">
        <f>VLOOKUP(AA225,Problem3!$B$4:$C$15,2,FALSE)</f>
        <v>August</v>
      </c>
      <c r="AC225">
        <f t="shared" si="11"/>
        <v>3</v>
      </c>
      <c r="AD225" t="str">
        <f>VLOOKUP($AC225,Problem3!$M$7:$N$13,2,FALSE)</f>
        <v>Monday</v>
      </c>
    </row>
    <row r="226" spans="1:30" x14ac:dyDescent="0.25">
      <c r="A226" s="3">
        <v>225</v>
      </c>
      <c r="B226" s="4">
        <v>40392</v>
      </c>
      <c r="C226" s="3" t="s">
        <v>24</v>
      </c>
      <c r="D226" s="3">
        <v>2.5</v>
      </c>
      <c r="E226" s="3">
        <v>14.8</v>
      </c>
      <c r="F226" s="3">
        <v>0</v>
      </c>
      <c r="G226" s="3" t="s">
        <v>25</v>
      </c>
      <c r="H226" s="3" t="s">
        <v>25</v>
      </c>
      <c r="I226" s="3" t="s">
        <v>37</v>
      </c>
      <c r="J226" s="3">
        <v>11</v>
      </c>
      <c r="K226" s="3" t="s">
        <v>30</v>
      </c>
      <c r="L226" s="3" t="s">
        <v>25</v>
      </c>
      <c r="M226" s="3">
        <v>4</v>
      </c>
      <c r="N226" s="3">
        <v>0</v>
      </c>
      <c r="O226" s="3">
        <v>99</v>
      </c>
      <c r="P226" s="3">
        <v>63</v>
      </c>
      <c r="Q226" s="3">
        <v>1026.5</v>
      </c>
      <c r="R226" s="3">
        <v>1023.4</v>
      </c>
      <c r="S226" s="3" t="s">
        <v>25</v>
      </c>
      <c r="T226" s="3" t="s">
        <v>25</v>
      </c>
      <c r="U226" s="3">
        <v>4.7</v>
      </c>
      <c r="V226" s="3">
        <v>14.1</v>
      </c>
      <c r="W226" s="3" t="s">
        <v>28</v>
      </c>
      <c r="X226" s="3">
        <v>0</v>
      </c>
      <c r="Y226" s="3" t="s">
        <v>28</v>
      </c>
      <c r="Z226">
        <f t="shared" si="9"/>
        <v>1</v>
      </c>
      <c r="AA226">
        <f t="shared" si="10"/>
        <v>8</v>
      </c>
      <c r="AB226" t="str">
        <f>VLOOKUP(AA226,Problem3!$B$4:$C$15,2,FALSE)</f>
        <v>August</v>
      </c>
      <c r="AC226">
        <f t="shared" si="11"/>
        <v>2</v>
      </c>
      <c r="AD226" t="str">
        <f>VLOOKUP($AC226,Problem3!$M$7:$N$13,2,FALSE)</f>
        <v>Sunday</v>
      </c>
    </row>
    <row r="227" spans="1:30" x14ac:dyDescent="0.25">
      <c r="A227" s="3">
        <v>226</v>
      </c>
      <c r="B227" s="4">
        <v>40391</v>
      </c>
      <c r="C227" s="3" t="s">
        <v>47</v>
      </c>
      <c r="D227" s="3">
        <v>8.1999999999999993</v>
      </c>
      <c r="E227" s="3">
        <v>17.899999999999999</v>
      </c>
      <c r="F227" s="3">
        <v>0</v>
      </c>
      <c r="G227" s="3" t="s">
        <v>25</v>
      </c>
      <c r="H227" s="3" t="s">
        <v>25</v>
      </c>
      <c r="I227" s="3" t="s">
        <v>36</v>
      </c>
      <c r="J227" s="3">
        <v>13</v>
      </c>
      <c r="K227" s="3" t="s">
        <v>25</v>
      </c>
      <c r="L227" s="3" t="s">
        <v>27</v>
      </c>
      <c r="M227" s="3">
        <v>0</v>
      </c>
      <c r="N227" s="3">
        <v>4</v>
      </c>
      <c r="O227" s="3">
        <v>98</v>
      </c>
      <c r="P227" s="3">
        <v>72</v>
      </c>
      <c r="Q227" s="3" t="s">
        <v>25</v>
      </c>
      <c r="R227" s="3" t="s">
        <v>25</v>
      </c>
      <c r="S227" s="3" t="s">
        <v>25</v>
      </c>
      <c r="T227" s="3" t="s">
        <v>25</v>
      </c>
      <c r="U227" s="3">
        <v>10.9</v>
      </c>
      <c r="V227" s="3">
        <v>16</v>
      </c>
      <c r="W227" s="3" t="s">
        <v>28</v>
      </c>
      <c r="X227" s="3">
        <v>3.4</v>
      </c>
      <c r="Y227" s="3" t="s">
        <v>38</v>
      </c>
      <c r="Z227">
        <f t="shared" si="9"/>
        <v>1</v>
      </c>
      <c r="AA227">
        <f t="shared" si="10"/>
        <v>8</v>
      </c>
      <c r="AB227" t="str">
        <f>VLOOKUP(AA227,Problem3!$B$4:$C$15,2,FALSE)</f>
        <v>August</v>
      </c>
      <c r="AC227">
        <f t="shared" si="11"/>
        <v>1</v>
      </c>
      <c r="AD227" t="str">
        <f>VLOOKUP($AC227,Problem3!$M$7:$N$13,2,FALSE)</f>
        <v>Saturday</v>
      </c>
    </row>
    <row r="228" spans="1:30" x14ac:dyDescent="0.25">
      <c r="A228" s="3">
        <v>227</v>
      </c>
      <c r="B228" s="4">
        <v>40390</v>
      </c>
      <c r="C228" s="3" t="s">
        <v>52</v>
      </c>
      <c r="D228" s="3">
        <v>-1.3</v>
      </c>
      <c r="E228" s="3">
        <v>15.6</v>
      </c>
      <c r="F228" s="3">
        <v>0</v>
      </c>
      <c r="G228" s="3" t="s">
        <v>25</v>
      </c>
      <c r="H228" s="3" t="s">
        <v>25</v>
      </c>
      <c r="I228" s="3" t="s">
        <v>27</v>
      </c>
      <c r="J228" s="3">
        <v>13</v>
      </c>
      <c r="K228" s="3" t="s">
        <v>25</v>
      </c>
      <c r="L228" s="3" t="s">
        <v>29</v>
      </c>
      <c r="M228" s="3">
        <v>0</v>
      </c>
      <c r="N228" s="3">
        <v>6</v>
      </c>
      <c r="O228" s="3">
        <v>96</v>
      </c>
      <c r="P228" s="3">
        <v>52</v>
      </c>
      <c r="Q228" s="3">
        <v>1026.9000000000001</v>
      </c>
      <c r="R228" s="3">
        <v>1023</v>
      </c>
      <c r="S228" s="3" t="s">
        <v>25</v>
      </c>
      <c r="T228" s="3" t="s">
        <v>25</v>
      </c>
      <c r="U228" s="3">
        <v>4.9000000000000004</v>
      </c>
      <c r="V228" s="3">
        <v>14.6</v>
      </c>
      <c r="W228" s="3" t="s">
        <v>28</v>
      </c>
      <c r="X228" s="3">
        <v>0</v>
      </c>
      <c r="Y228" s="3" t="s">
        <v>28</v>
      </c>
      <c r="Z228">
        <f t="shared" si="9"/>
        <v>1</v>
      </c>
      <c r="AA228">
        <f t="shared" si="10"/>
        <v>7</v>
      </c>
      <c r="AB228" t="str">
        <f>VLOOKUP(AA228,Problem3!$B$4:$C$15,2,FALSE)</f>
        <v>July</v>
      </c>
      <c r="AC228">
        <f t="shared" si="11"/>
        <v>7</v>
      </c>
      <c r="AD228" t="str">
        <f>VLOOKUP($AC228,Problem3!$M$7:$N$13,2,FALSE)</f>
        <v>Friday</v>
      </c>
    </row>
    <row r="229" spans="1:30" x14ac:dyDescent="0.25">
      <c r="A229" s="3">
        <v>228</v>
      </c>
      <c r="B229" s="4">
        <v>40389</v>
      </c>
      <c r="C229" s="3" t="s">
        <v>72</v>
      </c>
      <c r="D229" s="3">
        <v>-1.8</v>
      </c>
      <c r="E229" s="3">
        <v>13.4</v>
      </c>
      <c r="F229" s="3">
        <v>0</v>
      </c>
      <c r="G229" s="3" t="s">
        <v>25</v>
      </c>
      <c r="H229" s="3" t="s">
        <v>25</v>
      </c>
      <c r="I229" s="3" t="s">
        <v>29</v>
      </c>
      <c r="J229" s="3">
        <v>13</v>
      </c>
      <c r="K229" s="3" t="s">
        <v>34</v>
      </c>
      <c r="L229" s="3" t="s">
        <v>35</v>
      </c>
      <c r="M229" s="3">
        <v>2</v>
      </c>
      <c r="N229" s="3">
        <v>7</v>
      </c>
      <c r="O229" s="3">
        <v>100</v>
      </c>
      <c r="P229" s="3">
        <v>71</v>
      </c>
      <c r="Q229" s="3">
        <v>1025.7</v>
      </c>
      <c r="R229" s="3">
        <v>1023.8</v>
      </c>
      <c r="S229" s="3" t="s">
        <v>25</v>
      </c>
      <c r="T229" s="3" t="s">
        <v>25</v>
      </c>
      <c r="U229" s="3">
        <v>0.4</v>
      </c>
      <c r="V229" s="3">
        <v>12.5</v>
      </c>
      <c r="W229" s="3" t="s">
        <v>28</v>
      </c>
      <c r="X229" s="3">
        <v>0</v>
      </c>
      <c r="Y229" s="3" t="s">
        <v>28</v>
      </c>
      <c r="Z229">
        <f t="shared" si="9"/>
        <v>1</v>
      </c>
      <c r="AA229">
        <f t="shared" si="10"/>
        <v>7</v>
      </c>
      <c r="AB229" t="str">
        <f>VLOOKUP(AA229,Problem3!$B$4:$C$15,2,FALSE)</f>
        <v>July</v>
      </c>
      <c r="AC229">
        <f t="shared" si="11"/>
        <v>6</v>
      </c>
      <c r="AD229" t="str">
        <f>VLOOKUP($AC229,Problem3!$M$7:$N$13,2,FALSE)</f>
        <v>Thursday</v>
      </c>
    </row>
    <row r="230" spans="1:30" x14ac:dyDescent="0.25">
      <c r="A230" s="3">
        <v>229</v>
      </c>
      <c r="B230" s="4">
        <v>40388</v>
      </c>
      <c r="C230" s="3" t="s">
        <v>72</v>
      </c>
      <c r="D230" s="3">
        <v>-1</v>
      </c>
      <c r="E230" s="3">
        <v>13.5</v>
      </c>
      <c r="F230" s="3">
        <v>0</v>
      </c>
      <c r="G230" s="3" t="s">
        <v>25</v>
      </c>
      <c r="H230" s="3" t="s">
        <v>25</v>
      </c>
      <c r="I230" s="3" t="s">
        <v>31</v>
      </c>
      <c r="J230" s="3">
        <v>9</v>
      </c>
      <c r="K230" s="3" t="s">
        <v>41</v>
      </c>
      <c r="L230" s="3" t="s">
        <v>33</v>
      </c>
      <c r="M230" s="3">
        <v>4</v>
      </c>
      <c r="N230" s="3">
        <v>2</v>
      </c>
      <c r="O230" s="3">
        <v>100</v>
      </c>
      <c r="P230" s="3">
        <v>69</v>
      </c>
      <c r="Q230" s="3">
        <v>1028.4000000000001</v>
      </c>
      <c r="R230" s="3">
        <v>1026.3</v>
      </c>
      <c r="S230" s="3" t="s">
        <v>25</v>
      </c>
      <c r="T230" s="3" t="s">
        <v>25</v>
      </c>
      <c r="U230" s="3">
        <v>0.4</v>
      </c>
      <c r="V230" s="3">
        <v>12.3</v>
      </c>
      <c r="W230" s="3" t="s">
        <v>28</v>
      </c>
      <c r="X230" s="3">
        <v>0.3</v>
      </c>
      <c r="Y230" s="3" t="s">
        <v>28</v>
      </c>
      <c r="Z230">
        <f t="shared" si="9"/>
        <v>1</v>
      </c>
      <c r="AA230">
        <f t="shared" si="10"/>
        <v>7</v>
      </c>
      <c r="AB230" t="str">
        <f>VLOOKUP(AA230,Problem3!$B$4:$C$15,2,FALSE)</f>
        <v>July</v>
      </c>
      <c r="AC230">
        <f t="shared" si="11"/>
        <v>5</v>
      </c>
      <c r="AD230" t="str">
        <f>VLOOKUP($AC230,Problem3!$M$7:$N$13,2,FALSE)</f>
        <v>Wednesday</v>
      </c>
    </row>
    <row r="231" spans="1:30" x14ac:dyDescent="0.25">
      <c r="A231" s="3">
        <v>230</v>
      </c>
      <c r="B231" s="4">
        <v>40387</v>
      </c>
      <c r="C231" s="3" t="s">
        <v>61</v>
      </c>
      <c r="D231" s="3">
        <v>1</v>
      </c>
      <c r="E231" s="3">
        <v>18.8</v>
      </c>
      <c r="F231" s="3">
        <v>0.2</v>
      </c>
      <c r="G231" s="3">
        <v>1.6</v>
      </c>
      <c r="H231" s="3">
        <v>9.3000000000000007</v>
      </c>
      <c r="I231" s="3" t="s">
        <v>34</v>
      </c>
      <c r="J231" s="3">
        <v>11</v>
      </c>
      <c r="K231" s="3" t="s">
        <v>31</v>
      </c>
      <c r="L231" s="3" t="s">
        <v>33</v>
      </c>
      <c r="M231" s="3">
        <v>4</v>
      </c>
      <c r="N231" s="3">
        <v>4</v>
      </c>
      <c r="O231" s="3">
        <v>99</v>
      </c>
      <c r="P231" s="3">
        <v>65</v>
      </c>
      <c r="Q231" s="3">
        <v>1028.2</v>
      </c>
      <c r="R231" s="3">
        <v>1025.4000000000001</v>
      </c>
      <c r="S231" s="3">
        <v>0</v>
      </c>
      <c r="T231" s="3">
        <v>1</v>
      </c>
      <c r="U231" s="3">
        <v>3.8</v>
      </c>
      <c r="V231" s="3">
        <v>17.5</v>
      </c>
      <c r="W231" s="3" t="s">
        <v>28</v>
      </c>
      <c r="X231" s="3">
        <v>0.4</v>
      </c>
      <c r="Y231" s="3" t="s">
        <v>28</v>
      </c>
      <c r="Z231">
        <f t="shared" si="9"/>
        <v>1</v>
      </c>
      <c r="AA231">
        <f t="shared" si="10"/>
        <v>7</v>
      </c>
      <c r="AB231" t="str">
        <f>VLOOKUP(AA231,Problem3!$B$4:$C$15,2,FALSE)</f>
        <v>July</v>
      </c>
      <c r="AC231">
        <f t="shared" si="11"/>
        <v>4</v>
      </c>
      <c r="AD231" t="str">
        <f>VLOOKUP($AC231,Problem3!$M$7:$N$13,2,FALSE)</f>
        <v>Tuesday</v>
      </c>
    </row>
    <row r="232" spans="1:30" x14ac:dyDescent="0.25">
      <c r="A232" s="3">
        <v>231</v>
      </c>
      <c r="B232" s="4">
        <v>40386</v>
      </c>
      <c r="C232" s="3" t="s">
        <v>24</v>
      </c>
      <c r="D232" s="3">
        <v>2.9</v>
      </c>
      <c r="E232" s="3">
        <v>17.600000000000001</v>
      </c>
      <c r="F232" s="3">
        <v>0</v>
      </c>
      <c r="G232" s="3" t="s">
        <v>25</v>
      </c>
      <c r="H232" s="3" t="s">
        <v>25</v>
      </c>
      <c r="I232" s="3" t="s">
        <v>40</v>
      </c>
      <c r="J232" s="3">
        <v>15</v>
      </c>
      <c r="K232" s="3" t="s">
        <v>29</v>
      </c>
      <c r="L232" s="3" t="s">
        <v>37</v>
      </c>
      <c r="M232" s="3">
        <v>7</v>
      </c>
      <c r="N232" s="3">
        <v>9</v>
      </c>
      <c r="O232" s="3">
        <v>99</v>
      </c>
      <c r="P232" s="3">
        <v>58</v>
      </c>
      <c r="Q232" s="3">
        <v>1027.8</v>
      </c>
      <c r="R232" s="3">
        <v>1023.4</v>
      </c>
      <c r="S232" s="3">
        <v>7</v>
      </c>
      <c r="T232" s="3" t="s">
        <v>25</v>
      </c>
      <c r="U232" s="3">
        <v>7.7</v>
      </c>
      <c r="V232" s="3">
        <v>17.3</v>
      </c>
      <c r="W232" s="3" t="s">
        <v>28</v>
      </c>
      <c r="X232" s="3">
        <v>0</v>
      </c>
      <c r="Y232" s="3" t="s">
        <v>28</v>
      </c>
      <c r="Z232">
        <f t="shared" si="9"/>
        <v>1</v>
      </c>
      <c r="AA232">
        <f t="shared" si="10"/>
        <v>7</v>
      </c>
      <c r="AB232" t="str">
        <f>VLOOKUP(AA232,Problem3!$B$4:$C$15,2,FALSE)</f>
        <v>July</v>
      </c>
      <c r="AC232">
        <f t="shared" si="11"/>
        <v>3</v>
      </c>
      <c r="AD232" t="str">
        <f>VLOOKUP($AC232,Problem3!$M$7:$N$13,2,FALSE)</f>
        <v>Monday</v>
      </c>
    </row>
    <row r="233" spans="1:30" x14ac:dyDescent="0.25">
      <c r="A233" s="3">
        <v>232</v>
      </c>
      <c r="B233" s="4">
        <v>40385</v>
      </c>
      <c r="C233" s="3" t="s">
        <v>44</v>
      </c>
      <c r="D233" s="3">
        <v>6.8</v>
      </c>
      <c r="E233" s="3">
        <v>20.7</v>
      </c>
      <c r="F233" s="3">
        <v>0</v>
      </c>
      <c r="G233" s="3" t="s">
        <v>25</v>
      </c>
      <c r="H233" s="3" t="s">
        <v>25</v>
      </c>
      <c r="I233" s="3" t="s">
        <v>29</v>
      </c>
      <c r="J233" s="3">
        <v>13</v>
      </c>
      <c r="K233" s="3" t="s">
        <v>42</v>
      </c>
      <c r="L233" s="3" t="s">
        <v>35</v>
      </c>
      <c r="M233" s="3">
        <v>4</v>
      </c>
      <c r="N233" s="3">
        <v>4</v>
      </c>
      <c r="O233" s="3">
        <v>92</v>
      </c>
      <c r="P233" s="3">
        <v>49</v>
      </c>
      <c r="Q233" s="3">
        <v>1019.7</v>
      </c>
      <c r="R233" s="3">
        <v>1014.6</v>
      </c>
      <c r="S233" s="3" t="s">
        <v>25</v>
      </c>
      <c r="T233" s="3" t="s">
        <v>25</v>
      </c>
      <c r="U233" s="3">
        <v>11.2</v>
      </c>
      <c r="V233" s="3">
        <v>20.3</v>
      </c>
      <c r="W233" s="3" t="s">
        <v>28</v>
      </c>
      <c r="X233" s="3">
        <v>0</v>
      </c>
      <c r="Y233" s="3" t="s">
        <v>28</v>
      </c>
      <c r="Z233">
        <f t="shared" si="9"/>
        <v>1</v>
      </c>
      <c r="AA233">
        <f t="shared" si="10"/>
        <v>7</v>
      </c>
      <c r="AB233" t="str">
        <f>VLOOKUP(AA233,Problem3!$B$4:$C$15,2,FALSE)</f>
        <v>July</v>
      </c>
      <c r="AC233">
        <f t="shared" si="11"/>
        <v>2</v>
      </c>
      <c r="AD233" t="str">
        <f>VLOOKUP($AC233,Problem3!$M$7:$N$13,2,FALSE)</f>
        <v>Sunday</v>
      </c>
    </row>
    <row r="234" spans="1:30" x14ac:dyDescent="0.25">
      <c r="A234" s="3">
        <v>233</v>
      </c>
      <c r="B234" s="4">
        <v>40384</v>
      </c>
      <c r="C234" s="3" t="s">
        <v>63</v>
      </c>
      <c r="D234" s="3">
        <v>11.1</v>
      </c>
      <c r="E234" s="3">
        <v>22.8</v>
      </c>
      <c r="F234" s="3">
        <v>0</v>
      </c>
      <c r="G234" s="3">
        <v>2.8</v>
      </c>
      <c r="H234" s="3">
        <v>2.1</v>
      </c>
      <c r="I234" s="3" t="s">
        <v>30</v>
      </c>
      <c r="J234" s="3">
        <v>13</v>
      </c>
      <c r="K234" s="3" t="s">
        <v>36</v>
      </c>
      <c r="L234" s="3" t="s">
        <v>26</v>
      </c>
      <c r="M234" s="3">
        <v>4</v>
      </c>
      <c r="N234" s="3">
        <v>6</v>
      </c>
      <c r="O234" s="3">
        <v>80</v>
      </c>
      <c r="P234" s="3">
        <v>49</v>
      </c>
      <c r="Q234" s="3">
        <v>1018.9</v>
      </c>
      <c r="R234" s="3">
        <v>1014.7</v>
      </c>
      <c r="S234" s="3">
        <v>7</v>
      </c>
      <c r="T234" s="3">
        <v>6</v>
      </c>
      <c r="U234" s="3">
        <v>14.5</v>
      </c>
      <c r="V234" s="3">
        <v>21.9</v>
      </c>
      <c r="W234" s="3" t="s">
        <v>28</v>
      </c>
      <c r="X234" s="3">
        <v>0</v>
      </c>
      <c r="Y234" s="3" t="s">
        <v>28</v>
      </c>
      <c r="Z234">
        <f t="shared" si="9"/>
        <v>1</v>
      </c>
      <c r="AA234">
        <f t="shared" si="10"/>
        <v>7</v>
      </c>
      <c r="AB234" t="str">
        <f>VLOOKUP(AA234,Problem3!$B$4:$C$15,2,FALSE)</f>
        <v>July</v>
      </c>
      <c r="AC234">
        <f t="shared" si="11"/>
        <v>1</v>
      </c>
      <c r="AD234" t="str">
        <f>VLOOKUP($AC234,Problem3!$M$7:$N$13,2,FALSE)</f>
        <v>Saturday</v>
      </c>
    </row>
    <row r="235" spans="1:30" x14ac:dyDescent="0.25">
      <c r="A235" s="3">
        <v>234</v>
      </c>
      <c r="B235" s="4">
        <v>40383</v>
      </c>
      <c r="C235" s="3" t="s">
        <v>72</v>
      </c>
      <c r="D235" s="3">
        <v>-0.3</v>
      </c>
      <c r="E235" s="3">
        <v>15.5</v>
      </c>
      <c r="F235" s="3">
        <v>0</v>
      </c>
      <c r="G235" s="3" t="s">
        <v>25</v>
      </c>
      <c r="H235" s="3" t="s">
        <v>25</v>
      </c>
      <c r="I235" s="3" t="s">
        <v>32</v>
      </c>
      <c r="J235" s="3">
        <v>9</v>
      </c>
      <c r="K235" s="3" t="s">
        <v>25</v>
      </c>
      <c r="L235" s="3" t="s">
        <v>39</v>
      </c>
      <c r="M235" s="3">
        <v>0</v>
      </c>
      <c r="N235" s="3">
        <v>2</v>
      </c>
      <c r="O235" s="3">
        <v>99</v>
      </c>
      <c r="P235" s="3">
        <v>58</v>
      </c>
      <c r="Q235" s="3">
        <v>1029.5</v>
      </c>
      <c r="R235" s="3">
        <v>1029.3</v>
      </c>
      <c r="S235" s="3" t="s">
        <v>25</v>
      </c>
      <c r="T235" s="3" t="s">
        <v>25</v>
      </c>
      <c r="U235" s="3">
        <v>1.6</v>
      </c>
      <c r="V235" s="3">
        <v>15</v>
      </c>
      <c r="W235" s="3" t="s">
        <v>28</v>
      </c>
      <c r="X235" s="3">
        <v>0</v>
      </c>
      <c r="Y235" s="3" t="s">
        <v>28</v>
      </c>
      <c r="Z235">
        <f t="shared" si="9"/>
        <v>1</v>
      </c>
      <c r="AA235">
        <f t="shared" si="10"/>
        <v>7</v>
      </c>
      <c r="AB235" t="str">
        <f>VLOOKUP(AA235,Problem3!$B$4:$C$15,2,FALSE)</f>
        <v>July</v>
      </c>
      <c r="AC235">
        <f t="shared" si="11"/>
        <v>7</v>
      </c>
      <c r="AD235" t="str">
        <f>VLOOKUP($AC235,Problem3!$M$7:$N$13,2,FALSE)</f>
        <v>Friday</v>
      </c>
    </row>
    <row r="236" spans="1:30" x14ac:dyDescent="0.25">
      <c r="A236" s="3">
        <v>235</v>
      </c>
      <c r="B236" s="4">
        <v>40382</v>
      </c>
      <c r="C236" s="3" t="s">
        <v>72</v>
      </c>
      <c r="D236" s="3">
        <v>0.2</v>
      </c>
      <c r="E236" s="3">
        <v>9.1999999999999993</v>
      </c>
      <c r="F236" s="3">
        <v>0</v>
      </c>
      <c r="G236" s="3" t="s">
        <v>25</v>
      </c>
      <c r="H236" s="3" t="s">
        <v>25</v>
      </c>
      <c r="I236" s="3" t="s">
        <v>41</v>
      </c>
      <c r="J236" s="3">
        <v>13</v>
      </c>
      <c r="K236" s="3" t="s">
        <v>33</v>
      </c>
      <c r="L236" s="3" t="s">
        <v>33</v>
      </c>
      <c r="M236" s="3">
        <v>4</v>
      </c>
      <c r="N236" s="3">
        <v>7</v>
      </c>
      <c r="O236" s="3">
        <v>98</v>
      </c>
      <c r="P236" s="3">
        <v>81</v>
      </c>
      <c r="Q236" s="3">
        <v>1031.0999999999999</v>
      </c>
      <c r="R236" s="3">
        <v>1028.7</v>
      </c>
      <c r="S236" s="3" t="s">
        <v>25</v>
      </c>
      <c r="T236" s="3" t="s">
        <v>25</v>
      </c>
      <c r="U236" s="3">
        <v>2.1</v>
      </c>
      <c r="V236" s="3">
        <v>8.9</v>
      </c>
      <c r="W236" s="3" t="s">
        <v>28</v>
      </c>
      <c r="X236" s="3">
        <v>0</v>
      </c>
      <c r="Y236" s="3" t="s">
        <v>28</v>
      </c>
      <c r="Z236">
        <f t="shared" si="9"/>
        <v>1</v>
      </c>
      <c r="AA236">
        <f t="shared" si="10"/>
        <v>7</v>
      </c>
      <c r="AB236" t="str">
        <f>VLOOKUP(AA236,Problem3!$B$4:$C$15,2,FALSE)</f>
        <v>July</v>
      </c>
      <c r="AC236">
        <f t="shared" si="11"/>
        <v>6</v>
      </c>
      <c r="AD236" t="str">
        <f>VLOOKUP($AC236,Problem3!$M$7:$N$13,2,FALSE)</f>
        <v>Thursday</v>
      </c>
    </row>
    <row r="237" spans="1:30" x14ac:dyDescent="0.25">
      <c r="A237" s="3">
        <v>236</v>
      </c>
      <c r="B237" s="4">
        <v>40381</v>
      </c>
      <c r="C237" s="3" t="s">
        <v>72</v>
      </c>
      <c r="D237" s="3">
        <v>-1.2</v>
      </c>
      <c r="E237" s="3">
        <v>9.1999999999999993</v>
      </c>
      <c r="F237" s="3">
        <v>0</v>
      </c>
      <c r="G237" s="3" t="s">
        <v>25</v>
      </c>
      <c r="H237" s="3" t="s">
        <v>25</v>
      </c>
      <c r="I237" s="3" t="s">
        <v>34</v>
      </c>
      <c r="J237" s="3">
        <v>13</v>
      </c>
      <c r="K237" s="3" t="s">
        <v>41</v>
      </c>
      <c r="L237" s="3" t="s">
        <v>34</v>
      </c>
      <c r="M237" s="3">
        <v>6</v>
      </c>
      <c r="N237" s="3">
        <v>2</v>
      </c>
      <c r="O237" s="3">
        <v>100</v>
      </c>
      <c r="P237" s="3">
        <v>81</v>
      </c>
      <c r="Q237" s="3">
        <v>1030.7</v>
      </c>
      <c r="R237" s="3">
        <v>1028.7</v>
      </c>
      <c r="S237" s="3" t="s">
        <v>25</v>
      </c>
      <c r="T237" s="3" t="s">
        <v>25</v>
      </c>
      <c r="U237" s="3">
        <v>-0.5</v>
      </c>
      <c r="V237" s="3">
        <v>9</v>
      </c>
      <c r="W237" s="3" t="s">
        <v>28</v>
      </c>
      <c r="X237" s="3">
        <v>0.6</v>
      </c>
      <c r="Y237" s="3" t="s">
        <v>28</v>
      </c>
      <c r="Z237">
        <f t="shared" si="9"/>
        <v>1</v>
      </c>
      <c r="AA237">
        <f t="shared" si="10"/>
        <v>7</v>
      </c>
      <c r="AB237" t="str">
        <f>VLOOKUP(AA237,Problem3!$B$4:$C$15,2,FALSE)</f>
        <v>July</v>
      </c>
      <c r="AC237">
        <f t="shared" si="11"/>
        <v>5</v>
      </c>
      <c r="AD237" t="str">
        <f>VLOOKUP($AC237,Problem3!$M$7:$N$13,2,FALSE)</f>
        <v>Wednesday</v>
      </c>
    </row>
    <row r="238" spans="1:30" x14ac:dyDescent="0.25">
      <c r="A238" s="3">
        <v>237</v>
      </c>
      <c r="B238" s="4">
        <v>40380</v>
      </c>
      <c r="C238" s="3" t="s">
        <v>72</v>
      </c>
      <c r="D238" s="3">
        <v>-1.3</v>
      </c>
      <c r="E238" s="3">
        <v>8.1999999999999993</v>
      </c>
      <c r="F238" s="3">
        <v>0.6</v>
      </c>
      <c r="G238" s="3" t="s">
        <v>25</v>
      </c>
      <c r="H238" s="3" t="s">
        <v>25</v>
      </c>
      <c r="I238" s="3" t="s">
        <v>32</v>
      </c>
      <c r="J238" s="3">
        <v>9</v>
      </c>
      <c r="K238" s="3" t="s">
        <v>34</v>
      </c>
      <c r="L238" s="3" t="s">
        <v>25</v>
      </c>
      <c r="M238" s="3">
        <v>2</v>
      </c>
      <c r="N238" s="3">
        <v>0</v>
      </c>
      <c r="O238" s="3">
        <v>100</v>
      </c>
      <c r="P238" s="3">
        <v>86</v>
      </c>
      <c r="Q238" s="3">
        <v>1031.5</v>
      </c>
      <c r="R238" s="3">
        <v>1029.0999999999999</v>
      </c>
      <c r="S238" s="3" t="s">
        <v>25</v>
      </c>
      <c r="T238" s="3" t="s">
        <v>25</v>
      </c>
      <c r="U238" s="3">
        <v>0</v>
      </c>
      <c r="V238" s="3">
        <v>7.9</v>
      </c>
      <c r="W238" s="3" t="s">
        <v>28</v>
      </c>
      <c r="X238" s="3">
        <v>0</v>
      </c>
      <c r="Y238" s="3" t="s">
        <v>28</v>
      </c>
      <c r="Z238">
        <f t="shared" si="9"/>
        <v>1</v>
      </c>
      <c r="AA238">
        <f t="shared" si="10"/>
        <v>7</v>
      </c>
      <c r="AB238" t="str">
        <f>VLOOKUP(AA238,Problem3!$B$4:$C$15,2,FALSE)</f>
        <v>July</v>
      </c>
      <c r="AC238">
        <f t="shared" si="11"/>
        <v>4</v>
      </c>
      <c r="AD238" t="str">
        <f>VLOOKUP($AC238,Problem3!$M$7:$N$13,2,FALSE)</f>
        <v>Tuesday</v>
      </c>
    </row>
    <row r="239" spans="1:30" x14ac:dyDescent="0.25">
      <c r="A239" s="3">
        <v>238</v>
      </c>
      <c r="B239" s="4">
        <v>40379</v>
      </c>
      <c r="C239" s="3" t="s">
        <v>24</v>
      </c>
      <c r="D239" s="3">
        <v>0.5</v>
      </c>
      <c r="E239" s="3">
        <v>16.899999999999999</v>
      </c>
      <c r="F239" s="3">
        <v>0</v>
      </c>
      <c r="G239" s="3" t="s">
        <v>25</v>
      </c>
      <c r="H239" s="3" t="s">
        <v>25</v>
      </c>
      <c r="I239" s="3" t="s">
        <v>39</v>
      </c>
      <c r="J239" s="3">
        <v>15</v>
      </c>
      <c r="K239" s="3" t="s">
        <v>33</v>
      </c>
      <c r="L239" s="3" t="s">
        <v>39</v>
      </c>
      <c r="M239" s="3">
        <v>2</v>
      </c>
      <c r="N239" s="3">
        <v>7</v>
      </c>
      <c r="O239" s="3">
        <v>82</v>
      </c>
      <c r="P239" s="3">
        <v>48</v>
      </c>
      <c r="Q239" s="3">
        <v>1027</v>
      </c>
      <c r="R239" s="3">
        <v>1024.7</v>
      </c>
      <c r="S239" s="3" t="s">
        <v>25</v>
      </c>
      <c r="T239" s="3" t="s">
        <v>25</v>
      </c>
      <c r="U239" s="3">
        <v>5.8</v>
      </c>
      <c r="V239" s="3">
        <v>16.8</v>
      </c>
      <c r="W239" s="3" t="s">
        <v>28</v>
      </c>
      <c r="X239" s="3">
        <v>0</v>
      </c>
      <c r="Y239" s="3" t="s">
        <v>28</v>
      </c>
      <c r="Z239">
        <f t="shared" si="9"/>
        <v>1</v>
      </c>
      <c r="AA239">
        <f t="shared" si="10"/>
        <v>7</v>
      </c>
      <c r="AB239" t="str">
        <f>VLOOKUP(AA239,Problem3!$B$4:$C$15,2,FALSE)</f>
        <v>July</v>
      </c>
      <c r="AC239">
        <f t="shared" si="11"/>
        <v>3</v>
      </c>
      <c r="AD239" t="str">
        <f>VLOOKUP($AC239,Problem3!$M$7:$N$13,2,FALSE)</f>
        <v>Monday</v>
      </c>
    </row>
    <row r="240" spans="1:30" x14ac:dyDescent="0.25">
      <c r="A240" s="3">
        <v>239</v>
      </c>
      <c r="B240" s="4">
        <v>40378</v>
      </c>
      <c r="C240" s="3" t="s">
        <v>47</v>
      </c>
      <c r="D240" s="3">
        <v>2.8</v>
      </c>
      <c r="E240" s="3">
        <v>18.100000000000001</v>
      </c>
      <c r="F240" s="3">
        <v>0.2</v>
      </c>
      <c r="G240" s="3" t="s">
        <v>25</v>
      </c>
      <c r="H240" s="3" t="s">
        <v>25</v>
      </c>
      <c r="I240" s="3" t="s">
        <v>37</v>
      </c>
      <c r="J240" s="3">
        <v>11</v>
      </c>
      <c r="K240" s="3" t="s">
        <v>40</v>
      </c>
      <c r="L240" s="3" t="s">
        <v>29</v>
      </c>
      <c r="M240" s="3">
        <v>4</v>
      </c>
      <c r="N240" s="3">
        <v>6</v>
      </c>
      <c r="O240" s="3">
        <v>97</v>
      </c>
      <c r="P240" s="3">
        <v>46</v>
      </c>
      <c r="Q240" s="3" t="s">
        <v>25</v>
      </c>
      <c r="R240" s="3" t="s">
        <v>25</v>
      </c>
      <c r="S240" s="3" t="s">
        <v>25</v>
      </c>
      <c r="T240" s="3" t="s">
        <v>25</v>
      </c>
      <c r="U240" s="3">
        <v>7.3</v>
      </c>
      <c r="V240" s="3">
        <v>17.8</v>
      </c>
      <c r="W240" s="3" t="s">
        <v>28</v>
      </c>
      <c r="X240" s="3">
        <v>0</v>
      </c>
      <c r="Y240" s="3" t="s">
        <v>28</v>
      </c>
      <c r="Z240">
        <f t="shared" si="9"/>
        <v>1</v>
      </c>
      <c r="AA240">
        <f t="shared" si="10"/>
        <v>7</v>
      </c>
      <c r="AB240" t="str">
        <f>VLOOKUP(AA240,Problem3!$B$4:$C$15,2,FALSE)</f>
        <v>July</v>
      </c>
      <c r="AC240">
        <f t="shared" si="11"/>
        <v>2</v>
      </c>
      <c r="AD240" t="str">
        <f>VLOOKUP($AC240,Problem3!$M$7:$N$13,2,FALSE)</f>
        <v>Sunday</v>
      </c>
    </row>
    <row r="241" spans="1:30" x14ac:dyDescent="0.25">
      <c r="A241" s="3">
        <v>240</v>
      </c>
      <c r="B241" s="4">
        <v>40377</v>
      </c>
      <c r="C241" s="3" t="s">
        <v>51</v>
      </c>
      <c r="D241" s="3">
        <v>-2.6</v>
      </c>
      <c r="E241" s="3">
        <v>14</v>
      </c>
      <c r="F241" s="3">
        <v>0</v>
      </c>
      <c r="G241" s="3">
        <v>2</v>
      </c>
      <c r="H241" s="3">
        <v>6.8</v>
      </c>
      <c r="I241" s="3" t="s">
        <v>41</v>
      </c>
      <c r="J241" s="3">
        <v>13</v>
      </c>
      <c r="K241" s="3" t="s">
        <v>41</v>
      </c>
      <c r="L241" s="3" t="s">
        <v>36</v>
      </c>
      <c r="M241" s="3">
        <v>9</v>
      </c>
      <c r="N241" s="3">
        <v>2</v>
      </c>
      <c r="O241" s="3">
        <v>98</v>
      </c>
      <c r="P241" s="3">
        <v>52</v>
      </c>
      <c r="Q241" s="3">
        <v>1028.2</v>
      </c>
      <c r="R241" s="3">
        <v>1026.4000000000001</v>
      </c>
      <c r="S241" s="3">
        <v>8</v>
      </c>
      <c r="T241" s="3" t="s">
        <v>25</v>
      </c>
      <c r="U241" s="3">
        <v>1.5</v>
      </c>
      <c r="V241" s="3">
        <v>13.3</v>
      </c>
      <c r="W241" s="3" t="s">
        <v>28</v>
      </c>
      <c r="X241" s="3">
        <v>0</v>
      </c>
      <c r="Y241" s="3" t="s">
        <v>28</v>
      </c>
      <c r="Z241">
        <f t="shared" si="9"/>
        <v>1</v>
      </c>
      <c r="AA241">
        <f t="shared" si="10"/>
        <v>7</v>
      </c>
      <c r="AB241" t="str">
        <f>VLOOKUP(AA241,Problem3!$B$4:$C$15,2,FALSE)</f>
        <v>July</v>
      </c>
      <c r="AC241">
        <f t="shared" si="11"/>
        <v>1</v>
      </c>
      <c r="AD241" t="str">
        <f>VLOOKUP($AC241,Problem3!$M$7:$N$13,2,FALSE)</f>
        <v>Saturday</v>
      </c>
    </row>
    <row r="242" spans="1:30" x14ac:dyDescent="0.25">
      <c r="A242" s="3">
        <v>241</v>
      </c>
      <c r="B242" s="4">
        <v>40376</v>
      </c>
      <c r="C242" s="3" t="s">
        <v>24</v>
      </c>
      <c r="D242" s="3">
        <v>2.9</v>
      </c>
      <c r="E242" s="3">
        <v>13.1</v>
      </c>
      <c r="F242" s="3">
        <v>0</v>
      </c>
      <c r="G242" s="3" t="s">
        <v>25</v>
      </c>
      <c r="H242" s="3" t="s">
        <v>25</v>
      </c>
      <c r="I242" s="3" t="s">
        <v>27</v>
      </c>
      <c r="J242" s="3">
        <v>15</v>
      </c>
      <c r="K242" s="3" t="s">
        <v>31</v>
      </c>
      <c r="L242" s="3" t="s">
        <v>39</v>
      </c>
      <c r="M242" s="3">
        <v>6</v>
      </c>
      <c r="N242" s="3">
        <v>7</v>
      </c>
      <c r="O242" s="3">
        <v>99</v>
      </c>
      <c r="P242" s="3">
        <v>87</v>
      </c>
      <c r="Q242" s="3">
        <v>1028.3</v>
      </c>
      <c r="R242" s="3">
        <v>1027.8</v>
      </c>
      <c r="S242" s="3" t="s">
        <v>25</v>
      </c>
      <c r="T242" s="3" t="s">
        <v>25</v>
      </c>
      <c r="U242" s="3">
        <v>6.4</v>
      </c>
      <c r="V242" s="3">
        <v>11.9</v>
      </c>
      <c r="W242" s="3" t="s">
        <v>28</v>
      </c>
      <c r="X242" s="3">
        <v>0.4</v>
      </c>
      <c r="Y242" s="3" t="s">
        <v>28</v>
      </c>
      <c r="Z242">
        <f t="shared" si="9"/>
        <v>1</v>
      </c>
      <c r="AA242">
        <f t="shared" si="10"/>
        <v>7</v>
      </c>
      <c r="AB242" t="str">
        <f>VLOOKUP(AA242,Problem3!$B$4:$C$15,2,FALSE)</f>
        <v>July</v>
      </c>
      <c r="AC242">
        <f t="shared" si="11"/>
        <v>7</v>
      </c>
      <c r="AD242" t="str">
        <f>VLOOKUP($AC242,Problem3!$M$7:$N$13,2,FALSE)</f>
        <v>Friday</v>
      </c>
    </row>
    <row r="243" spans="1:30" x14ac:dyDescent="0.25">
      <c r="A243" s="3">
        <v>242</v>
      </c>
      <c r="B243" s="4">
        <v>40375</v>
      </c>
      <c r="C243" s="3" t="s">
        <v>24</v>
      </c>
      <c r="D243" s="3">
        <v>5.5</v>
      </c>
      <c r="E243" s="3">
        <v>15.5</v>
      </c>
      <c r="F243" s="3">
        <v>0.4</v>
      </c>
      <c r="G243" s="3" t="s">
        <v>25</v>
      </c>
      <c r="H243" s="3" t="s">
        <v>25</v>
      </c>
      <c r="I243" s="3" t="s">
        <v>32</v>
      </c>
      <c r="J243" s="3">
        <v>13</v>
      </c>
      <c r="K243" s="3" t="s">
        <v>37</v>
      </c>
      <c r="L243" s="3" t="s">
        <v>39</v>
      </c>
      <c r="M243" s="3">
        <v>7</v>
      </c>
      <c r="N243" s="3">
        <v>6</v>
      </c>
      <c r="O243" s="3">
        <v>99</v>
      </c>
      <c r="P243" s="3">
        <v>65</v>
      </c>
      <c r="Q243" s="3">
        <v>1031</v>
      </c>
      <c r="R243" s="3">
        <v>1028.0999999999999</v>
      </c>
      <c r="S243" s="3">
        <v>8</v>
      </c>
      <c r="T243" s="3" t="s">
        <v>25</v>
      </c>
      <c r="U243" s="3">
        <v>8</v>
      </c>
      <c r="V243" s="3">
        <v>14.8</v>
      </c>
      <c r="W243" s="3" t="s">
        <v>28</v>
      </c>
      <c r="X243" s="3">
        <v>0</v>
      </c>
      <c r="Y243" s="3" t="s">
        <v>28</v>
      </c>
      <c r="Z243">
        <f t="shared" si="9"/>
        <v>1</v>
      </c>
      <c r="AA243">
        <f t="shared" si="10"/>
        <v>7</v>
      </c>
      <c r="AB243" t="str">
        <f>VLOOKUP(AA243,Problem3!$B$4:$C$15,2,FALSE)</f>
        <v>July</v>
      </c>
      <c r="AC243">
        <f t="shared" si="11"/>
        <v>6</v>
      </c>
      <c r="AD243" t="str">
        <f>VLOOKUP($AC243,Problem3!$M$7:$N$13,2,FALSE)</f>
        <v>Thursday</v>
      </c>
    </row>
    <row r="244" spans="1:30" x14ac:dyDescent="0.25">
      <c r="A244" s="3">
        <v>243</v>
      </c>
      <c r="B244" s="4">
        <v>40374</v>
      </c>
      <c r="C244" s="3" t="s">
        <v>44</v>
      </c>
      <c r="D244" s="3">
        <v>-0.4</v>
      </c>
      <c r="E244" s="3">
        <v>19.399999999999999</v>
      </c>
      <c r="F244" s="3">
        <v>0.2</v>
      </c>
      <c r="G244" s="3" t="s">
        <v>25</v>
      </c>
      <c r="H244" s="3" t="s">
        <v>25</v>
      </c>
      <c r="I244" s="3" t="s">
        <v>42</v>
      </c>
      <c r="J244" s="3">
        <v>11</v>
      </c>
      <c r="K244" s="3" t="s">
        <v>25</v>
      </c>
      <c r="L244" s="3" t="s">
        <v>42</v>
      </c>
      <c r="M244" s="3">
        <v>0</v>
      </c>
      <c r="N244" s="3">
        <v>6</v>
      </c>
      <c r="O244" s="3">
        <v>100</v>
      </c>
      <c r="P244" s="3">
        <v>42</v>
      </c>
      <c r="Q244" s="3">
        <v>1026.9000000000001</v>
      </c>
      <c r="R244" s="3">
        <v>1023.2</v>
      </c>
      <c r="S244" s="3" t="s">
        <v>25</v>
      </c>
      <c r="T244" s="3" t="s">
        <v>25</v>
      </c>
      <c r="U244" s="3">
        <v>5.6</v>
      </c>
      <c r="V244" s="3">
        <v>18.899999999999999</v>
      </c>
      <c r="W244" s="3" t="s">
        <v>28</v>
      </c>
      <c r="X244" s="3">
        <v>0.2</v>
      </c>
      <c r="Y244" s="3" t="s">
        <v>28</v>
      </c>
      <c r="Z244">
        <f t="shared" si="9"/>
        <v>1</v>
      </c>
      <c r="AA244">
        <f t="shared" si="10"/>
        <v>7</v>
      </c>
      <c r="AB244" t="str">
        <f>VLOOKUP(AA244,Problem3!$B$4:$C$15,2,FALSE)</f>
        <v>July</v>
      </c>
      <c r="AC244">
        <f t="shared" si="11"/>
        <v>5</v>
      </c>
      <c r="AD244" t="str">
        <f>VLOOKUP($AC244,Problem3!$M$7:$N$13,2,FALSE)</f>
        <v>Wednesday</v>
      </c>
    </row>
    <row r="245" spans="1:30" x14ac:dyDescent="0.25">
      <c r="A245" s="3">
        <v>244</v>
      </c>
      <c r="B245" s="4">
        <v>40373</v>
      </c>
      <c r="C245" s="3" t="s">
        <v>62</v>
      </c>
      <c r="D245" s="3">
        <v>3.4</v>
      </c>
      <c r="E245" s="3">
        <v>15.9</v>
      </c>
      <c r="F245" s="3">
        <v>1.4</v>
      </c>
      <c r="G245" s="3">
        <v>1.4</v>
      </c>
      <c r="H245" s="3">
        <v>4.8</v>
      </c>
      <c r="I245" s="3" t="s">
        <v>35</v>
      </c>
      <c r="J245" s="3">
        <v>11</v>
      </c>
      <c r="K245" s="3" t="s">
        <v>25</v>
      </c>
      <c r="L245" s="3" t="s">
        <v>25</v>
      </c>
      <c r="M245" s="3">
        <v>0</v>
      </c>
      <c r="N245" s="3">
        <v>0</v>
      </c>
      <c r="O245" s="3">
        <v>100</v>
      </c>
      <c r="P245" s="3">
        <v>91</v>
      </c>
      <c r="Q245" s="3">
        <v>1030.0999999999999</v>
      </c>
      <c r="R245" s="3">
        <v>1029.8</v>
      </c>
      <c r="S245" s="3" t="s">
        <v>25</v>
      </c>
      <c r="T245" s="3" t="s">
        <v>25</v>
      </c>
      <c r="U245" s="3">
        <v>5.7</v>
      </c>
      <c r="V245" s="3">
        <v>14</v>
      </c>
      <c r="W245" s="3" t="s">
        <v>38</v>
      </c>
      <c r="X245" s="3">
        <v>0.4</v>
      </c>
      <c r="Y245" s="3" t="s">
        <v>28</v>
      </c>
      <c r="Z245">
        <f t="shared" si="9"/>
        <v>0</v>
      </c>
      <c r="AA245">
        <f t="shared" si="10"/>
        <v>7</v>
      </c>
      <c r="AB245" t="str">
        <f>VLOOKUP(AA245,Problem3!$B$4:$C$15,2,FALSE)</f>
        <v>July</v>
      </c>
      <c r="AC245">
        <f t="shared" si="11"/>
        <v>4</v>
      </c>
      <c r="AD245" t="str">
        <f>VLOOKUP($AC245,Problem3!$M$7:$N$13,2,FALSE)</f>
        <v>Tuesday</v>
      </c>
    </row>
    <row r="246" spans="1:30" x14ac:dyDescent="0.25">
      <c r="A246" s="3">
        <v>245</v>
      </c>
      <c r="B246" s="4">
        <v>40372</v>
      </c>
      <c r="C246" s="3" t="s">
        <v>24</v>
      </c>
      <c r="D246" s="3">
        <v>0.9</v>
      </c>
      <c r="E246" s="3">
        <v>16.399999999999999</v>
      </c>
      <c r="F246" s="3">
        <v>0</v>
      </c>
      <c r="G246" s="3" t="s">
        <v>25</v>
      </c>
      <c r="H246" s="3" t="s">
        <v>25</v>
      </c>
      <c r="I246" s="3" t="s">
        <v>42</v>
      </c>
      <c r="J246" s="3">
        <v>13</v>
      </c>
      <c r="K246" s="3" t="s">
        <v>25</v>
      </c>
      <c r="L246" s="3" t="s">
        <v>25</v>
      </c>
      <c r="M246" s="3">
        <v>0</v>
      </c>
      <c r="N246" s="3">
        <v>0</v>
      </c>
      <c r="O246" s="3">
        <v>99</v>
      </c>
      <c r="P246" s="3">
        <v>47</v>
      </c>
      <c r="Q246" s="3">
        <v>1030.5</v>
      </c>
      <c r="R246" s="3">
        <v>1028.7</v>
      </c>
      <c r="S246" s="3" t="s">
        <v>25</v>
      </c>
      <c r="T246" s="3" t="s">
        <v>25</v>
      </c>
      <c r="U246" s="3">
        <v>4.3</v>
      </c>
      <c r="V246" s="3">
        <v>16.2</v>
      </c>
      <c r="W246" s="3" t="s">
        <v>28</v>
      </c>
      <c r="X246" s="3">
        <v>0</v>
      </c>
      <c r="Y246" s="3" t="s">
        <v>28</v>
      </c>
      <c r="Z246">
        <f t="shared" si="9"/>
        <v>1</v>
      </c>
      <c r="AA246">
        <f t="shared" si="10"/>
        <v>7</v>
      </c>
      <c r="AB246" t="str">
        <f>VLOOKUP(AA246,Problem3!$B$4:$C$15,2,FALSE)</f>
        <v>July</v>
      </c>
      <c r="AC246">
        <f t="shared" si="11"/>
        <v>3</v>
      </c>
      <c r="AD246" t="str">
        <f>VLOOKUP($AC246,Problem3!$M$7:$N$13,2,FALSE)</f>
        <v>Monday</v>
      </c>
    </row>
    <row r="247" spans="1:30" x14ac:dyDescent="0.25">
      <c r="A247" s="3">
        <v>246</v>
      </c>
      <c r="B247" s="4">
        <v>40371</v>
      </c>
      <c r="C247" s="3" t="s">
        <v>63</v>
      </c>
      <c r="D247" s="3">
        <v>12.5</v>
      </c>
      <c r="E247" s="3">
        <v>22.6</v>
      </c>
      <c r="F247" s="3">
        <v>0</v>
      </c>
      <c r="G247" s="3">
        <v>2.8</v>
      </c>
      <c r="H247" s="3">
        <v>0.1</v>
      </c>
      <c r="I247" s="3" t="s">
        <v>30</v>
      </c>
      <c r="J247" s="3">
        <v>13</v>
      </c>
      <c r="K247" s="3" t="s">
        <v>30</v>
      </c>
      <c r="L247" s="3" t="s">
        <v>31</v>
      </c>
      <c r="M247" s="3">
        <v>2</v>
      </c>
      <c r="N247" s="3">
        <v>4</v>
      </c>
      <c r="O247" s="3">
        <v>77</v>
      </c>
      <c r="P247" s="3">
        <v>47</v>
      </c>
      <c r="Q247" s="3">
        <v>1027.3</v>
      </c>
      <c r="R247" s="3">
        <v>1024.3</v>
      </c>
      <c r="S247" s="3">
        <v>7</v>
      </c>
      <c r="T247" s="3">
        <v>6</v>
      </c>
      <c r="U247" s="3">
        <v>15</v>
      </c>
      <c r="V247" s="3">
        <v>21.3</v>
      </c>
      <c r="W247" s="3" t="s">
        <v>28</v>
      </c>
      <c r="X247" s="3">
        <v>0</v>
      </c>
      <c r="Y247" s="3" t="s">
        <v>28</v>
      </c>
      <c r="Z247">
        <f t="shared" si="9"/>
        <v>1</v>
      </c>
      <c r="AA247">
        <f t="shared" si="10"/>
        <v>7</v>
      </c>
      <c r="AB247" t="str">
        <f>VLOOKUP(AA247,Problem3!$B$4:$C$15,2,FALSE)</f>
        <v>July</v>
      </c>
      <c r="AC247">
        <f t="shared" si="11"/>
        <v>2</v>
      </c>
      <c r="AD247" t="str">
        <f>VLOOKUP($AC247,Problem3!$M$7:$N$13,2,FALSE)</f>
        <v>Sunday</v>
      </c>
    </row>
    <row r="248" spans="1:30" x14ac:dyDescent="0.25">
      <c r="A248" s="3">
        <v>247</v>
      </c>
      <c r="B248" s="4">
        <v>40370</v>
      </c>
      <c r="C248" s="3" t="s">
        <v>72</v>
      </c>
      <c r="D248" s="3">
        <v>-0.6</v>
      </c>
      <c r="E248" s="3">
        <v>12.7</v>
      </c>
      <c r="F248" s="3">
        <v>0</v>
      </c>
      <c r="G248" s="3" t="s">
        <v>25</v>
      </c>
      <c r="H248" s="3" t="s">
        <v>25</v>
      </c>
      <c r="I248" s="3" t="s">
        <v>33</v>
      </c>
      <c r="J248" s="3">
        <v>13</v>
      </c>
      <c r="K248" s="3" t="s">
        <v>32</v>
      </c>
      <c r="L248" s="3" t="s">
        <v>34</v>
      </c>
      <c r="M248" s="3">
        <v>4</v>
      </c>
      <c r="N248" s="3">
        <v>4</v>
      </c>
      <c r="O248" s="3">
        <v>97</v>
      </c>
      <c r="P248" s="3">
        <v>62</v>
      </c>
      <c r="Q248" s="3">
        <v>1036.2</v>
      </c>
      <c r="R248" s="3">
        <v>1035</v>
      </c>
      <c r="S248" s="3" t="s">
        <v>25</v>
      </c>
      <c r="T248" s="3" t="s">
        <v>25</v>
      </c>
      <c r="U248" s="3">
        <v>2</v>
      </c>
      <c r="V248" s="3">
        <v>12.3</v>
      </c>
      <c r="W248" s="3" t="s">
        <v>28</v>
      </c>
      <c r="X248" s="3">
        <v>0</v>
      </c>
      <c r="Y248" s="3" t="s">
        <v>28</v>
      </c>
      <c r="Z248">
        <f t="shared" si="9"/>
        <v>1</v>
      </c>
      <c r="AA248">
        <f t="shared" si="10"/>
        <v>7</v>
      </c>
      <c r="AB248" t="str">
        <f>VLOOKUP(AA248,Problem3!$B$4:$C$15,2,FALSE)</f>
        <v>July</v>
      </c>
      <c r="AC248">
        <f t="shared" si="11"/>
        <v>1</v>
      </c>
      <c r="AD248" t="str">
        <f>VLOOKUP($AC248,Problem3!$M$7:$N$13,2,FALSE)</f>
        <v>Saturday</v>
      </c>
    </row>
    <row r="249" spans="1:30" x14ac:dyDescent="0.25">
      <c r="A249" s="3">
        <v>248</v>
      </c>
      <c r="B249" s="4">
        <v>40369</v>
      </c>
      <c r="C249" s="3" t="s">
        <v>24</v>
      </c>
      <c r="D249" s="3">
        <v>-0.2</v>
      </c>
      <c r="E249" s="3">
        <v>15.2</v>
      </c>
      <c r="F249" s="3">
        <v>0</v>
      </c>
      <c r="G249" s="3" t="s">
        <v>25</v>
      </c>
      <c r="H249" s="3" t="s">
        <v>25</v>
      </c>
      <c r="I249" s="3" t="s">
        <v>37</v>
      </c>
      <c r="J249" s="3">
        <v>15</v>
      </c>
      <c r="K249" s="3" t="s">
        <v>25</v>
      </c>
      <c r="L249" s="3" t="s">
        <v>41</v>
      </c>
      <c r="M249" s="3">
        <v>0</v>
      </c>
      <c r="N249" s="3">
        <v>7</v>
      </c>
      <c r="O249" s="3">
        <v>98</v>
      </c>
      <c r="P249" s="3">
        <v>52</v>
      </c>
      <c r="Q249" s="3">
        <v>1035.7</v>
      </c>
      <c r="R249" s="3">
        <v>1032.5999999999999</v>
      </c>
      <c r="S249" s="3" t="s">
        <v>25</v>
      </c>
      <c r="T249" s="3" t="s">
        <v>25</v>
      </c>
      <c r="U249" s="3">
        <v>3.6</v>
      </c>
      <c r="V249" s="3">
        <v>15.2</v>
      </c>
      <c r="W249" s="3" t="s">
        <v>28</v>
      </c>
      <c r="X249" s="3">
        <v>0</v>
      </c>
      <c r="Y249" s="3" t="s">
        <v>28</v>
      </c>
      <c r="Z249">
        <f t="shared" si="9"/>
        <v>1</v>
      </c>
      <c r="AA249">
        <f t="shared" si="10"/>
        <v>7</v>
      </c>
      <c r="AB249" t="str">
        <f>VLOOKUP(AA249,Problem3!$B$4:$C$15,2,FALSE)</f>
        <v>July</v>
      </c>
      <c r="AC249">
        <f t="shared" si="11"/>
        <v>7</v>
      </c>
      <c r="AD249" t="str">
        <f>VLOOKUP($AC249,Problem3!$M$7:$N$13,2,FALSE)</f>
        <v>Friday</v>
      </c>
    </row>
    <row r="250" spans="1:30" x14ac:dyDescent="0.25">
      <c r="A250" s="3">
        <v>249</v>
      </c>
      <c r="B250" s="4">
        <v>40368</v>
      </c>
      <c r="C250" s="3" t="s">
        <v>72</v>
      </c>
      <c r="D250" s="3">
        <v>2</v>
      </c>
      <c r="E250" s="3">
        <v>13.1</v>
      </c>
      <c r="F250" s="3">
        <v>0</v>
      </c>
      <c r="G250" s="3" t="s">
        <v>25</v>
      </c>
      <c r="H250" s="3" t="s">
        <v>25</v>
      </c>
      <c r="I250" s="3" t="s">
        <v>31</v>
      </c>
      <c r="J250" s="3">
        <v>11</v>
      </c>
      <c r="K250" s="3" t="s">
        <v>25</v>
      </c>
      <c r="L250" s="3" t="s">
        <v>35</v>
      </c>
      <c r="M250" s="3">
        <v>0</v>
      </c>
      <c r="N250" s="3">
        <v>6</v>
      </c>
      <c r="O250" s="3">
        <v>97</v>
      </c>
      <c r="P250" s="3">
        <v>79</v>
      </c>
      <c r="Q250" s="3">
        <v>1040.3</v>
      </c>
      <c r="R250" s="3">
        <v>1038.4000000000001</v>
      </c>
      <c r="S250" s="3" t="s">
        <v>25</v>
      </c>
      <c r="T250" s="3" t="s">
        <v>25</v>
      </c>
      <c r="U250" s="3">
        <v>3.5</v>
      </c>
      <c r="V250" s="3">
        <v>12.6</v>
      </c>
      <c r="W250" s="3" t="s">
        <v>28</v>
      </c>
      <c r="X250" s="3">
        <v>0</v>
      </c>
      <c r="Y250" s="3" t="s">
        <v>28</v>
      </c>
      <c r="Z250">
        <f t="shared" si="9"/>
        <v>1</v>
      </c>
      <c r="AA250">
        <f t="shared" si="10"/>
        <v>7</v>
      </c>
      <c r="AB250" t="str">
        <f>VLOOKUP(AA250,Problem3!$B$4:$C$15,2,FALSE)</f>
        <v>July</v>
      </c>
      <c r="AC250">
        <f t="shared" si="11"/>
        <v>6</v>
      </c>
      <c r="AD250" t="str">
        <f>VLOOKUP($AC250,Problem3!$M$7:$N$13,2,FALSE)</f>
        <v>Thursday</v>
      </c>
    </row>
    <row r="251" spans="1:30" x14ac:dyDescent="0.25">
      <c r="A251" s="3">
        <v>250</v>
      </c>
      <c r="B251" s="4">
        <v>40367</v>
      </c>
      <c r="C251" s="3" t="s">
        <v>72</v>
      </c>
      <c r="D251" s="3">
        <v>3.5</v>
      </c>
      <c r="E251" s="3">
        <v>16.2</v>
      </c>
      <c r="F251" s="3">
        <v>0</v>
      </c>
      <c r="G251" s="3" t="s">
        <v>25</v>
      </c>
      <c r="H251" s="3" t="s">
        <v>25</v>
      </c>
      <c r="I251" s="3" t="s">
        <v>29</v>
      </c>
      <c r="J251" s="3">
        <v>11</v>
      </c>
      <c r="K251" s="3" t="s">
        <v>43</v>
      </c>
      <c r="L251" s="3" t="s">
        <v>35</v>
      </c>
      <c r="M251" s="3">
        <v>2</v>
      </c>
      <c r="N251" s="3">
        <v>6</v>
      </c>
      <c r="O251" s="3">
        <v>96</v>
      </c>
      <c r="P251" s="3">
        <v>61</v>
      </c>
      <c r="Q251" s="3">
        <v>1038.2</v>
      </c>
      <c r="R251" s="3">
        <v>1034.5</v>
      </c>
      <c r="S251" s="3" t="s">
        <v>25</v>
      </c>
      <c r="T251" s="3" t="s">
        <v>25</v>
      </c>
      <c r="U251" s="3">
        <v>9.1999999999999993</v>
      </c>
      <c r="V251" s="3">
        <v>15.8</v>
      </c>
      <c r="W251" s="3" t="s">
        <v>28</v>
      </c>
      <c r="X251" s="3">
        <v>0</v>
      </c>
      <c r="Y251" s="3" t="s">
        <v>28</v>
      </c>
      <c r="Z251">
        <f t="shared" si="9"/>
        <v>1</v>
      </c>
      <c r="AA251">
        <f t="shared" si="10"/>
        <v>7</v>
      </c>
      <c r="AB251" t="str">
        <f>VLOOKUP(AA251,Problem3!$B$4:$C$15,2,FALSE)</f>
        <v>July</v>
      </c>
      <c r="AC251">
        <f t="shared" si="11"/>
        <v>5</v>
      </c>
      <c r="AD251" t="str">
        <f>VLOOKUP($AC251,Problem3!$M$7:$N$13,2,FALSE)</f>
        <v>Wednesday</v>
      </c>
    </row>
    <row r="252" spans="1:30" x14ac:dyDescent="0.25">
      <c r="A252" s="3">
        <v>251</v>
      </c>
      <c r="B252" s="4">
        <v>40366</v>
      </c>
      <c r="C252" s="3" t="s">
        <v>56</v>
      </c>
      <c r="D252" s="3">
        <v>-1</v>
      </c>
      <c r="E252" s="3">
        <v>16.8</v>
      </c>
      <c r="F252" s="3">
        <v>0.2</v>
      </c>
      <c r="G252" s="3">
        <v>0.6</v>
      </c>
      <c r="H252" s="3">
        <v>8.3000000000000007</v>
      </c>
      <c r="I252" s="3" t="s">
        <v>33</v>
      </c>
      <c r="J252" s="3">
        <v>13</v>
      </c>
      <c r="K252" s="3" t="s">
        <v>35</v>
      </c>
      <c r="L252" s="3" t="s">
        <v>33</v>
      </c>
      <c r="M252" s="3">
        <v>7</v>
      </c>
      <c r="N252" s="3">
        <v>9</v>
      </c>
      <c r="O252" s="3">
        <v>96</v>
      </c>
      <c r="P252" s="3">
        <v>62</v>
      </c>
      <c r="Q252" s="3">
        <v>1037.4000000000001</v>
      </c>
      <c r="R252" s="3">
        <v>1033.5</v>
      </c>
      <c r="S252" s="3">
        <v>2</v>
      </c>
      <c r="T252" s="3">
        <v>1</v>
      </c>
      <c r="U252" s="3">
        <v>1.6</v>
      </c>
      <c r="V252" s="3">
        <v>16.100000000000001</v>
      </c>
      <c r="W252" s="3" t="s">
        <v>28</v>
      </c>
      <c r="X252" s="3">
        <v>0.2</v>
      </c>
      <c r="Y252" s="3" t="s">
        <v>28</v>
      </c>
      <c r="Z252">
        <f t="shared" si="9"/>
        <v>1</v>
      </c>
      <c r="AA252">
        <f t="shared" si="10"/>
        <v>7</v>
      </c>
      <c r="AB252" t="str">
        <f>VLOOKUP(AA252,Problem3!$B$4:$C$15,2,FALSE)</f>
        <v>July</v>
      </c>
      <c r="AC252">
        <f t="shared" si="11"/>
        <v>4</v>
      </c>
      <c r="AD252" t="str">
        <f>VLOOKUP($AC252,Problem3!$M$7:$N$13,2,FALSE)</f>
        <v>Tuesday</v>
      </c>
    </row>
    <row r="253" spans="1:30" x14ac:dyDescent="0.25">
      <c r="A253" s="3">
        <v>252</v>
      </c>
      <c r="B253" s="4">
        <v>40365</v>
      </c>
      <c r="C253" s="3" t="s">
        <v>72</v>
      </c>
      <c r="D253" s="3">
        <v>2.8</v>
      </c>
      <c r="E253" s="3">
        <v>12.7</v>
      </c>
      <c r="F253" s="3">
        <v>0</v>
      </c>
      <c r="G253" s="3" t="s">
        <v>25</v>
      </c>
      <c r="H253" s="3" t="s">
        <v>25</v>
      </c>
      <c r="I253" s="3" t="s">
        <v>34</v>
      </c>
      <c r="J253" s="3">
        <v>9</v>
      </c>
      <c r="K253" s="3" t="s">
        <v>25</v>
      </c>
      <c r="L253" s="3" t="s">
        <v>25</v>
      </c>
      <c r="M253" s="3">
        <v>0</v>
      </c>
      <c r="N253" s="3">
        <v>0</v>
      </c>
      <c r="O253" s="3">
        <v>99</v>
      </c>
      <c r="P253" s="3">
        <v>78</v>
      </c>
      <c r="Q253" s="3">
        <v>1032.3</v>
      </c>
      <c r="R253" s="3">
        <v>1028.5</v>
      </c>
      <c r="S253" s="3" t="s">
        <v>25</v>
      </c>
      <c r="T253" s="3" t="s">
        <v>25</v>
      </c>
      <c r="U253" s="3">
        <v>3.6</v>
      </c>
      <c r="V253" s="3">
        <v>11.8</v>
      </c>
      <c r="W253" s="3" t="s">
        <v>28</v>
      </c>
      <c r="X253" s="3">
        <v>0</v>
      </c>
      <c r="Y253" s="3" t="s">
        <v>28</v>
      </c>
      <c r="Z253">
        <f t="shared" si="9"/>
        <v>1</v>
      </c>
      <c r="AA253">
        <f t="shared" si="10"/>
        <v>7</v>
      </c>
      <c r="AB253" t="str">
        <f>VLOOKUP(AA253,Problem3!$B$4:$C$15,2,FALSE)</f>
        <v>July</v>
      </c>
      <c r="AC253">
        <f t="shared" si="11"/>
        <v>3</v>
      </c>
      <c r="AD253" t="str">
        <f>VLOOKUP($AC253,Problem3!$M$7:$N$13,2,FALSE)</f>
        <v>Monday</v>
      </c>
    </row>
    <row r="254" spans="1:30" x14ac:dyDescent="0.25">
      <c r="A254" s="3">
        <v>253</v>
      </c>
      <c r="B254" s="4">
        <v>40364</v>
      </c>
      <c r="C254" s="3" t="s">
        <v>24</v>
      </c>
      <c r="D254" s="3">
        <v>0.3</v>
      </c>
      <c r="E254" s="3">
        <v>14.1</v>
      </c>
      <c r="F254" s="3">
        <v>0</v>
      </c>
      <c r="G254" s="3" t="s">
        <v>25</v>
      </c>
      <c r="H254" s="3" t="s">
        <v>25</v>
      </c>
      <c r="I254" s="3" t="s">
        <v>33</v>
      </c>
      <c r="J254" s="3">
        <v>13</v>
      </c>
      <c r="K254" s="3" t="s">
        <v>32</v>
      </c>
      <c r="L254" s="3" t="s">
        <v>32</v>
      </c>
      <c r="M254" s="3">
        <v>2</v>
      </c>
      <c r="N254" s="3">
        <v>4</v>
      </c>
      <c r="O254" s="3">
        <v>99</v>
      </c>
      <c r="P254" s="3">
        <v>59</v>
      </c>
      <c r="Q254" s="3">
        <v>1033.5999999999999</v>
      </c>
      <c r="R254" s="3">
        <v>1028.7</v>
      </c>
      <c r="S254" s="3">
        <v>8</v>
      </c>
      <c r="T254" s="3" t="s">
        <v>25</v>
      </c>
      <c r="U254" s="3">
        <v>3.9</v>
      </c>
      <c r="V254" s="3">
        <v>13.8</v>
      </c>
      <c r="W254" s="3" t="s">
        <v>28</v>
      </c>
      <c r="X254" s="3">
        <v>0</v>
      </c>
      <c r="Y254" s="3" t="s">
        <v>28</v>
      </c>
      <c r="Z254">
        <f t="shared" si="9"/>
        <v>1</v>
      </c>
      <c r="AA254">
        <f t="shared" si="10"/>
        <v>7</v>
      </c>
      <c r="AB254" t="str">
        <f>VLOOKUP(AA254,Problem3!$B$4:$C$15,2,FALSE)</f>
        <v>July</v>
      </c>
      <c r="AC254">
        <f t="shared" si="11"/>
        <v>2</v>
      </c>
      <c r="AD254" t="str">
        <f>VLOOKUP($AC254,Problem3!$M$7:$N$13,2,FALSE)</f>
        <v>Sunday</v>
      </c>
    </row>
    <row r="255" spans="1:30" x14ac:dyDescent="0.25">
      <c r="A255" s="3">
        <v>254</v>
      </c>
      <c r="B255" s="4">
        <v>40363</v>
      </c>
      <c r="C255" s="3" t="s">
        <v>71</v>
      </c>
      <c r="D255" s="3">
        <v>7.6</v>
      </c>
      <c r="E255" s="3">
        <v>15.2</v>
      </c>
      <c r="F255" s="3">
        <v>0.8</v>
      </c>
      <c r="G255" s="3" t="s">
        <v>25</v>
      </c>
      <c r="H255" s="3" t="s">
        <v>25</v>
      </c>
      <c r="I255" s="3" t="s">
        <v>41</v>
      </c>
      <c r="J255" s="3">
        <v>13</v>
      </c>
      <c r="K255" s="3" t="s">
        <v>25</v>
      </c>
      <c r="L255" s="3" t="s">
        <v>31</v>
      </c>
      <c r="M255" s="3">
        <v>0</v>
      </c>
      <c r="N255" s="3">
        <v>6</v>
      </c>
      <c r="O255" s="3">
        <v>94</v>
      </c>
      <c r="P255" s="3">
        <v>68</v>
      </c>
      <c r="Q255" s="3">
        <v>1034.5999999999999</v>
      </c>
      <c r="R255" s="3">
        <v>1031</v>
      </c>
      <c r="S255" s="3" t="s">
        <v>25</v>
      </c>
      <c r="T255" s="3" t="s">
        <v>25</v>
      </c>
      <c r="U255" s="3">
        <v>9.3000000000000007</v>
      </c>
      <c r="V255" s="3">
        <v>14.7</v>
      </c>
      <c r="W255" s="3" t="s">
        <v>28</v>
      </c>
      <c r="X255" s="3">
        <v>0.2</v>
      </c>
      <c r="Y255" s="3" t="s">
        <v>28</v>
      </c>
      <c r="Z255">
        <f t="shared" si="9"/>
        <v>1</v>
      </c>
      <c r="AA255">
        <f t="shared" si="10"/>
        <v>7</v>
      </c>
      <c r="AB255" t="str">
        <f>VLOOKUP(AA255,Problem3!$B$4:$C$15,2,FALSE)</f>
        <v>July</v>
      </c>
      <c r="AC255">
        <f t="shared" si="11"/>
        <v>1</v>
      </c>
      <c r="AD255" t="str">
        <f>VLOOKUP($AC255,Problem3!$M$7:$N$13,2,FALSE)</f>
        <v>Saturday</v>
      </c>
    </row>
    <row r="256" spans="1:30" x14ac:dyDescent="0.25">
      <c r="A256" s="3">
        <v>255</v>
      </c>
      <c r="B256" s="4">
        <v>40362</v>
      </c>
      <c r="C256" s="3" t="s">
        <v>72</v>
      </c>
      <c r="D256" s="3">
        <v>-1.1000000000000001</v>
      </c>
      <c r="E256" s="3">
        <v>12.3</v>
      </c>
      <c r="F256" s="3">
        <v>0</v>
      </c>
      <c r="G256" s="3" t="s">
        <v>25</v>
      </c>
      <c r="H256" s="3" t="s">
        <v>25</v>
      </c>
      <c r="I256" s="3" t="s">
        <v>35</v>
      </c>
      <c r="J256" s="3">
        <v>11</v>
      </c>
      <c r="K256" s="3" t="s">
        <v>25</v>
      </c>
      <c r="L256" s="3" t="s">
        <v>35</v>
      </c>
      <c r="M256" s="3">
        <v>0</v>
      </c>
      <c r="N256" s="3">
        <v>4</v>
      </c>
      <c r="O256" s="3">
        <v>95</v>
      </c>
      <c r="P256" s="3">
        <v>47</v>
      </c>
      <c r="Q256" s="3">
        <v>1027</v>
      </c>
      <c r="R256" s="3">
        <v>1029.2</v>
      </c>
      <c r="S256" s="3" t="s">
        <v>25</v>
      </c>
      <c r="T256" s="3" t="s">
        <v>25</v>
      </c>
      <c r="U256" s="3">
        <v>1.9</v>
      </c>
      <c r="V256" s="3">
        <v>11.6</v>
      </c>
      <c r="W256" s="3" t="s">
        <v>28</v>
      </c>
      <c r="X256" s="3">
        <v>0</v>
      </c>
      <c r="Y256" s="3" t="s">
        <v>28</v>
      </c>
      <c r="Z256">
        <f t="shared" si="9"/>
        <v>1</v>
      </c>
      <c r="AA256">
        <f t="shared" si="10"/>
        <v>7</v>
      </c>
      <c r="AB256" t="str">
        <f>VLOOKUP(AA256,Problem3!$B$4:$C$15,2,FALSE)</f>
        <v>July</v>
      </c>
      <c r="AC256">
        <f t="shared" si="11"/>
        <v>7</v>
      </c>
      <c r="AD256" t="str">
        <f>VLOOKUP($AC256,Problem3!$M$7:$N$13,2,FALSE)</f>
        <v>Friday</v>
      </c>
    </row>
    <row r="257" spans="1:30" x14ac:dyDescent="0.25">
      <c r="A257" s="3">
        <v>256</v>
      </c>
      <c r="B257" s="4">
        <v>40361</v>
      </c>
      <c r="C257" s="3" t="s">
        <v>24</v>
      </c>
      <c r="D257" s="3">
        <v>-0.3</v>
      </c>
      <c r="E257" s="3">
        <v>12.6</v>
      </c>
      <c r="F257" s="3">
        <v>4</v>
      </c>
      <c r="G257" s="3" t="s">
        <v>25</v>
      </c>
      <c r="H257" s="3" t="s">
        <v>25</v>
      </c>
      <c r="I257" s="3" t="s">
        <v>36</v>
      </c>
      <c r="J257" s="3">
        <v>15</v>
      </c>
      <c r="K257" s="3" t="s">
        <v>39</v>
      </c>
      <c r="L257" s="3" t="s">
        <v>34</v>
      </c>
      <c r="M257" s="3">
        <v>6</v>
      </c>
      <c r="N257" s="3">
        <v>2</v>
      </c>
      <c r="O257" s="3">
        <v>99</v>
      </c>
      <c r="P257" s="3">
        <v>65</v>
      </c>
      <c r="Q257" s="3">
        <v>1029.3</v>
      </c>
      <c r="R257" s="3">
        <v>1029.7</v>
      </c>
      <c r="S257" s="3">
        <v>8</v>
      </c>
      <c r="T257" s="3" t="s">
        <v>25</v>
      </c>
      <c r="U257" s="3">
        <v>4</v>
      </c>
      <c r="V257" s="3">
        <v>10.7</v>
      </c>
      <c r="W257" s="3" t="s">
        <v>38</v>
      </c>
      <c r="X257" s="3">
        <v>0</v>
      </c>
      <c r="Y257" s="3" t="s">
        <v>28</v>
      </c>
      <c r="Z257">
        <f t="shared" si="9"/>
        <v>0</v>
      </c>
      <c r="AA257">
        <f t="shared" si="10"/>
        <v>7</v>
      </c>
      <c r="AB257" t="str">
        <f>VLOOKUP(AA257,Problem3!$B$4:$C$15,2,FALSE)</f>
        <v>July</v>
      </c>
      <c r="AC257">
        <f t="shared" si="11"/>
        <v>6</v>
      </c>
      <c r="AD257" t="str">
        <f>VLOOKUP($AC257,Problem3!$M$7:$N$13,2,FALSE)</f>
        <v>Thursday</v>
      </c>
    </row>
    <row r="258" spans="1:30" x14ac:dyDescent="0.25">
      <c r="A258" s="3">
        <v>257</v>
      </c>
      <c r="B258" s="4">
        <v>40360</v>
      </c>
      <c r="C258" s="3" t="s">
        <v>61</v>
      </c>
      <c r="D258" s="3">
        <v>3.1</v>
      </c>
      <c r="E258" s="3">
        <v>13.5</v>
      </c>
      <c r="F258" s="3">
        <v>0.2</v>
      </c>
      <c r="G258" s="3">
        <v>0.8</v>
      </c>
      <c r="H258" s="3">
        <v>8.9</v>
      </c>
      <c r="I258" s="3" t="s">
        <v>26</v>
      </c>
      <c r="J258" s="3">
        <v>13</v>
      </c>
      <c r="K258" s="3" t="s">
        <v>31</v>
      </c>
      <c r="L258" s="3" t="s">
        <v>25</v>
      </c>
      <c r="M258" s="3">
        <v>6</v>
      </c>
      <c r="N258" s="3">
        <v>0</v>
      </c>
      <c r="O258" s="3">
        <v>100</v>
      </c>
      <c r="P258" s="3">
        <v>62</v>
      </c>
      <c r="Q258" s="3">
        <v>1036.8</v>
      </c>
      <c r="R258" s="3">
        <v>1033.4000000000001</v>
      </c>
      <c r="S258" s="3">
        <v>3</v>
      </c>
      <c r="T258" s="3">
        <v>2</v>
      </c>
      <c r="U258" s="3">
        <v>4.2</v>
      </c>
      <c r="V258" s="3">
        <v>12.5</v>
      </c>
      <c r="W258" s="3" t="s">
        <v>28</v>
      </c>
      <c r="X258" s="3">
        <v>0.4</v>
      </c>
      <c r="Y258" s="3" t="s">
        <v>28</v>
      </c>
      <c r="Z258">
        <f t="shared" si="9"/>
        <v>1</v>
      </c>
      <c r="AA258">
        <f t="shared" si="10"/>
        <v>7</v>
      </c>
      <c r="AB258" t="str">
        <f>VLOOKUP(AA258,Problem3!$B$4:$C$15,2,FALSE)</f>
        <v>July</v>
      </c>
      <c r="AC258">
        <f t="shared" si="11"/>
        <v>5</v>
      </c>
      <c r="AD258" t="str">
        <f>VLOOKUP($AC258,Problem3!$M$7:$N$13,2,FALSE)</f>
        <v>Wednesday</v>
      </c>
    </row>
    <row r="259" spans="1:30" x14ac:dyDescent="0.25">
      <c r="A259" s="3">
        <v>258</v>
      </c>
      <c r="B259" s="4">
        <v>40359</v>
      </c>
      <c r="C259" s="3" t="s">
        <v>47</v>
      </c>
      <c r="D259" s="3">
        <v>6.5</v>
      </c>
      <c r="E259" s="3">
        <v>14.6</v>
      </c>
      <c r="F259" s="3">
        <v>1.6</v>
      </c>
      <c r="G259" s="3" t="s">
        <v>25</v>
      </c>
      <c r="H259" s="3" t="s">
        <v>25</v>
      </c>
      <c r="I259" s="3" t="s">
        <v>34</v>
      </c>
      <c r="J259" s="3">
        <v>9</v>
      </c>
      <c r="K259" s="3" t="s">
        <v>25</v>
      </c>
      <c r="L259" s="3" t="s">
        <v>26</v>
      </c>
      <c r="M259" s="3">
        <v>0</v>
      </c>
      <c r="N259" s="3">
        <v>4</v>
      </c>
      <c r="O259" s="3">
        <v>99</v>
      </c>
      <c r="P259" s="3">
        <v>73</v>
      </c>
      <c r="Q259" s="3" t="s">
        <v>25</v>
      </c>
      <c r="R259" s="3" t="s">
        <v>25</v>
      </c>
      <c r="S259" s="3" t="s">
        <v>25</v>
      </c>
      <c r="T259" s="3" t="s">
        <v>25</v>
      </c>
      <c r="U259" s="3">
        <v>9.4</v>
      </c>
      <c r="V259" s="3">
        <v>14.5</v>
      </c>
      <c r="W259" s="3" t="s">
        <v>38</v>
      </c>
      <c r="X259" s="3">
        <v>0.2</v>
      </c>
      <c r="Y259" s="3" t="s">
        <v>28</v>
      </c>
      <c r="Z259">
        <f t="shared" ref="Z259:Z322" si="12">IF(W259="No",1,0)</f>
        <v>0</v>
      </c>
      <c r="AA259">
        <f t="shared" ref="AA259:AA322" si="13">MONTH($B259)</f>
        <v>6</v>
      </c>
      <c r="AB259" t="str">
        <f>VLOOKUP(AA259,Problem3!$B$4:$C$15,2,FALSE)</f>
        <v>June</v>
      </c>
      <c r="AC259">
        <f t="shared" ref="AC259:AC322" si="14">WEEKDAY($B259)</f>
        <v>4</v>
      </c>
      <c r="AD259" t="str">
        <f>VLOOKUP($AC259,Problem3!$M$7:$N$13,2,FALSE)</f>
        <v>Tuesday</v>
      </c>
    </row>
    <row r="260" spans="1:30" x14ac:dyDescent="0.25">
      <c r="A260" s="3">
        <v>259</v>
      </c>
      <c r="B260" s="4">
        <v>40358</v>
      </c>
      <c r="C260" s="3" t="s">
        <v>72</v>
      </c>
      <c r="D260" s="3">
        <v>-1.7</v>
      </c>
      <c r="E260" s="3">
        <v>13.1</v>
      </c>
      <c r="F260" s="3">
        <v>0</v>
      </c>
      <c r="G260" s="3" t="s">
        <v>25</v>
      </c>
      <c r="H260" s="3" t="s">
        <v>25</v>
      </c>
      <c r="I260" s="3" t="s">
        <v>29</v>
      </c>
      <c r="J260" s="3">
        <v>9</v>
      </c>
      <c r="K260" s="3" t="s">
        <v>25</v>
      </c>
      <c r="L260" s="3" t="s">
        <v>27</v>
      </c>
      <c r="M260" s="3">
        <v>0</v>
      </c>
      <c r="N260" s="3">
        <v>6</v>
      </c>
      <c r="O260" s="3">
        <v>98</v>
      </c>
      <c r="P260" s="3">
        <v>68</v>
      </c>
      <c r="Q260" s="3">
        <v>1032.7</v>
      </c>
      <c r="R260" s="3">
        <v>1028.2</v>
      </c>
      <c r="S260" s="3" t="s">
        <v>25</v>
      </c>
      <c r="T260" s="3" t="s">
        <v>25</v>
      </c>
      <c r="U260" s="3">
        <v>1.4</v>
      </c>
      <c r="V260" s="3">
        <v>11.7</v>
      </c>
      <c r="W260" s="3" t="s">
        <v>28</v>
      </c>
      <c r="X260" s="3">
        <v>0</v>
      </c>
      <c r="Y260" s="3" t="s">
        <v>28</v>
      </c>
      <c r="Z260">
        <f t="shared" si="12"/>
        <v>1</v>
      </c>
      <c r="AA260">
        <f t="shared" si="13"/>
        <v>6</v>
      </c>
      <c r="AB260" t="str">
        <f>VLOOKUP(AA260,Problem3!$B$4:$C$15,2,FALSE)</f>
        <v>June</v>
      </c>
      <c r="AC260">
        <f t="shared" si="14"/>
        <v>3</v>
      </c>
      <c r="AD260" t="str">
        <f>VLOOKUP($AC260,Problem3!$M$7:$N$13,2,FALSE)</f>
        <v>Monday</v>
      </c>
    </row>
    <row r="261" spans="1:30" x14ac:dyDescent="0.25">
      <c r="A261" s="3">
        <v>260</v>
      </c>
      <c r="B261" s="4">
        <v>40357</v>
      </c>
      <c r="C261" s="3" t="s">
        <v>48</v>
      </c>
      <c r="D261" s="3">
        <v>5.7</v>
      </c>
      <c r="E261" s="3">
        <v>15.6</v>
      </c>
      <c r="F261" s="3">
        <v>1</v>
      </c>
      <c r="G261" s="3" t="s">
        <v>25</v>
      </c>
      <c r="H261" s="3" t="s">
        <v>25</v>
      </c>
      <c r="I261" s="3" t="s">
        <v>31</v>
      </c>
      <c r="J261" s="3">
        <v>13</v>
      </c>
      <c r="K261" s="3" t="s">
        <v>25</v>
      </c>
      <c r="L261" s="3" t="s">
        <v>27</v>
      </c>
      <c r="M261" s="3">
        <v>0</v>
      </c>
      <c r="N261" s="3">
        <v>2</v>
      </c>
      <c r="O261" s="3">
        <v>99</v>
      </c>
      <c r="P261" s="3">
        <v>65</v>
      </c>
      <c r="Q261" s="3">
        <v>1032.3</v>
      </c>
      <c r="R261" s="3">
        <v>1027.8</v>
      </c>
      <c r="S261" s="3" t="s">
        <v>25</v>
      </c>
      <c r="T261" s="3" t="s">
        <v>25</v>
      </c>
      <c r="U261" s="3">
        <v>9.9</v>
      </c>
      <c r="V261" s="3">
        <v>15.6</v>
      </c>
      <c r="W261" s="3" t="s">
        <v>28</v>
      </c>
      <c r="X261" s="3">
        <v>0.2</v>
      </c>
      <c r="Y261" s="3" t="s">
        <v>28</v>
      </c>
      <c r="Z261">
        <f t="shared" si="12"/>
        <v>1</v>
      </c>
      <c r="AA261">
        <f t="shared" si="13"/>
        <v>6</v>
      </c>
      <c r="AB261" t="str">
        <f>VLOOKUP(AA261,Problem3!$B$4:$C$15,2,FALSE)</f>
        <v>June</v>
      </c>
      <c r="AC261">
        <f t="shared" si="14"/>
        <v>2</v>
      </c>
      <c r="AD261" t="str">
        <f>VLOOKUP($AC261,Problem3!$M$7:$N$13,2,FALSE)</f>
        <v>Sunday</v>
      </c>
    </row>
    <row r="262" spans="1:30" x14ac:dyDescent="0.25">
      <c r="A262" s="3">
        <v>261</v>
      </c>
      <c r="B262" s="4">
        <v>40356</v>
      </c>
      <c r="C262" s="3" t="s">
        <v>72</v>
      </c>
      <c r="D262" s="3">
        <v>1.4</v>
      </c>
      <c r="E262" s="3">
        <v>11.7</v>
      </c>
      <c r="F262" s="3">
        <v>0</v>
      </c>
      <c r="G262" s="3" t="s">
        <v>25</v>
      </c>
      <c r="H262" s="3" t="s">
        <v>25</v>
      </c>
      <c r="I262" s="3" t="s">
        <v>33</v>
      </c>
      <c r="J262" s="3">
        <v>9</v>
      </c>
      <c r="K262" s="3" t="s">
        <v>33</v>
      </c>
      <c r="L262" s="3" t="s">
        <v>25</v>
      </c>
      <c r="M262" s="3">
        <v>2</v>
      </c>
      <c r="N262" s="3">
        <v>0</v>
      </c>
      <c r="O262" s="3">
        <v>98</v>
      </c>
      <c r="P262" s="3">
        <v>82</v>
      </c>
      <c r="Q262" s="3">
        <v>1023</v>
      </c>
      <c r="R262" s="3">
        <v>1019.8</v>
      </c>
      <c r="S262" s="3" t="s">
        <v>25</v>
      </c>
      <c r="T262" s="3" t="s">
        <v>25</v>
      </c>
      <c r="U262" s="3">
        <v>5.5</v>
      </c>
      <c r="V262" s="3">
        <v>11.6</v>
      </c>
      <c r="W262" s="3" t="s">
        <v>28</v>
      </c>
      <c r="X262" s="3">
        <v>0</v>
      </c>
      <c r="Y262" s="3" t="s">
        <v>28</v>
      </c>
      <c r="Z262">
        <f t="shared" si="12"/>
        <v>1</v>
      </c>
      <c r="AA262">
        <f t="shared" si="13"/>
        <v>6</v>
      </c>
      <c r="AB262" t="str">
        <f>VLOOKUP(AA262,Problem3!$B$4:$C$15,2,FALSE)</f>
        <v>June</v>
      </c>
      <c r="AC262">
        <f t="shared" si="14"/>
        <v>1</v>
      </c>
      <c r="AD262" t="str">
        <f>VLOOKUP($AC262,Problem3!$M$7:$N$13,2,FALSE)</f>
        <v>Saturday</v>
      </c>
    </row>
    <row r="263" spans="1:30" x14ac:dyDescent="0.25">
      <c r="A263" s="3">
        <v>262</v>
      </c>
      <c r="B263" s="4">
        <v>40355</v>
      </c>
      <c r="C263" s="3" t="s">
        <v>51</v>
      </c>
      <c r="D263" s="3">
        <v>-1.4</v>
      </c>
      <c r="E263" s="3">
        <v>14.1</v>
      </c>
      <c r="F263" s="3">
        <v>0</v>
      </c>
      <c r="G263" s="3">
        <v>2.8</v>
      </c>
      <c r="H263" s="3">
        <v>3.4</v>
      </c>
      <c r="I263" s="3" t="s">
        <v>33</v>
      </c>
      <c r="J263" s="3">
        <v>11</v>
      </c>
      <c r="K263" s="3" t="s">
        <v>43</v>
      </c>
      <c r="L263" s="3" t="s">
        <v>30</v>
      </c>
      <c r="M263" s="3">
        <v>6</v>
      </c>
      <c r="N263" s="3">
        <v>7</v>
      </c>
      <c r="O263" s="3">
        <v>97</v>
      </c>
      <c r="P263" s="3">
        <v>63</v>
      </c>
      <c r="Q263" s="3">
        <v>1026.5</v>
      </c>
      <c r="R263" s="3">
        <v>1022.6</v>
      </c>
      <c r="S263" s="3">
        <v>4</v>
      </c>
      <c r="T263" s="3">
        <v>8</v>
      </c>
      <c r="U263" s="3">
        <v>3</v>
      </c>
      <c r="V263" s="3">
        <v>11.6</v>
      </c>
      <c r="W263" s="3" t="s">
        <v>28</v>
      </c>
      <c r="X263" s="3">
        <v>1</v>
      </c>
      <c r="Y263" s="3" t="s">
        <v>28</v>
      </c>
      <c r="Z263">
        <f t="shared" si="12"/>
        <v>1</v>
      </c>
      <c r="AA263">
        <f t="shared" si="13"/>
        <v>6</v>
      </c>
      <c r="AB263" t="str">
        <f>VLOOKUP(AA263,Problem3!$B$4:$C$15,2,FALSE)</f>
        <v>June</v>
      </c>
      <c r="AC263">
        <f t="shared" si="14"/>
        <v>7</v>
      </c>
      <c r="AD263" t="str">
        <f>VLOOKUP($AC263,Problem3!$M$7:$N$13,2,FALSE)</f>
        <v>Friday</v>
      </c>
    </row>
    <row r="264" spans="1:30" x14ac:dyDescent="0.25">
      <c r="A264" s="3">
        <v>263</v>
      </c>
      <c r="B264" s="4">
        <v>40354</v>
      </c>
      <c r="C264" s="3" t="s">
        <v>24</v>
      </c>
      <c r="D264" s="3">
        <v>0.4</v>
      </c>
      <c r="E264" s="3">
        <v>14.5</v>
      </c>
      <c r="F264" s="3">
        <v>1.8</v>
      </c>
      <c r="G264" s="3" t="s">
        <v>25</v>
      </c>
      <c r="H264" s="3" t="s">
        <v>25</v>
      </c>
      <c r="I264" s="3" t="s">
        <v>30</v>
      </c>
      <c r="J264" s="3">
        <v>13</v>
      </c>
      <c r="K264" s="3" t="s">
        <v>35</v>
      </c>
      <c r="L264" s="3" t="s">
        <v>25</v>
      </c>
      <c r="M264" s="3">
        <v>4</v>
      </c>
      <c r="N264" s="3">
        <v>0</v>
      </c>
      <c r="O264" s="3">
        <v>99</v>
      </c>
      <c r="P264" s="3">
        <v>66</v>
      </c>
      <c r="Q264" s="3">
        <v>1020.4</v>
      </c>
      <c r="R264" s="3">
        <v>1017.8</v>
      </c>
      <c r="S264" s="3" t="s">
        <v>25</v>
      </c>
      <c r="T264" s="3" t="s">
        <v>25</v>
      </c>
      <c r="U264" s="3">
        <v>3.4</v>
      </c>
      <c r="V264" s="3">
        <v>14</v>
      </c>
      <c r="W264" s="3" t="s">
        <v>38</v>
      </c>
      <c r="X264" s="3">
        <v>0.2</v>
      </c>
      <c r="Y264" s="3" t="s">
        <v>28</v>
      </c>
      <c r="Z264">
        <f t="shared" si="12"/>
        <v>0</v>
      </c>
      <c r="AA264">
        <f t="shared" si="13"/>
        <v>6</v>
      </c>
      <c r="AB264" t="str">
        <f>VLOOKUP(AA264,Problem3!$B$4:$C$15,2,FALSE)</f>
        <v>June</v>
      </c>
      <c r="AC264">
        <f t="shared" si="14"/>
        <v>6</v>
      </c>
      <c r="AD264" t="str">
        <f>VLOOKUP($AC264,Problem3!$M$7:$N$13,2,FALSE)</f>
        <v>Thursday</v>
      </c>
    </row>
    <row r="265" spans="1:30" x14ac:dyDescent="0.25">
      <c r="A265" s="3">
        <v>264</v>
      </c>
      <c r="B265" s="4">
        <v>40353</v>
      </c>
      <c r="C265" s="3" t="s">
        <v>61</v>
      </c>
      <c r="D265" s="3">
        <v>3.3</v>
      </c>
      <c r="E265" s="3">
        <v>12.9</v>
      </c>
      <c r="F265" s="3">
        <v>0.2</v>
      </c>
      <c r="G265" s="3">
        <v>1.4</v>
      </c>
      <c r="H265" s="3">
        <v>3</v>
      </c>
      <c r="I265" s="3" t="s">
        <v>31</v>
      </c>
      <c r="J265" s="3">
        <v>13</v>
      </c>
      <c r="K265" s="3" t="s">
        <v>34</v>
      </c>
      <c r="L265" s="3" t="s">
        <v>25</v>
      </c>
      <c r="M265" s="3">
        <v>6</v>
      </c>
      <c r="N265" s="3">
        <v>0</v>
      </c>
      <c r="O265" s="3">
        <v>100</v>
      </c>
      <c r="P265" s="3">
        <v>73</v>
      </c>
      <c r="Q265" s="3">
        <v>1024.4000000000001</v>
      </c>
      <c r="R265" s="3">
        <v>1021.2</v>
      </c>
      <c r="S265" s="3">
        <v>8</v>
      </c>
      <c r="T265" s="3">
        <v>6</v>
      </c>
      <c r="U265" s="3">
        <v>5.6</v>
      </c>
      <c r="V265" s="3">
        <v>12.1</v>
      </c>
      <c r="W265" s="3" t="s">
        <v>28</v>
      </c>
      <c r="X265" s="3">
        <v>4</v>
      </c>
      <c r="Y265" s="3" t="s">
        <v>38</v>
      </c>
      <c r="Z265">
        <f t="shared" si="12"/>
        <v>1</v>
      </c>
      <c r="AA265">
        <f t="shared" si="13"/>
        <v>6</v>
      </c>
      <c r="AB265" t="str">
        <f>VLOOKUP(AA265,Problem3!$B$4:$C$15,2,FALSE)</f>
        <v>June</v>
      </c>
      <c r="AC265">
        <f t="shared" si="14"/>
        <v>5</v>
      </c>
      <c r="AD265" t="str">
        <f>VLOOKUP($AC265,Problem3!$M$7:$N$13,2,FALSE)</f>
        <v>Wednesday</v>
      </c>
    </row>
    <row r="266" spans="1:30" x14ac:dyDescent="0.25">
      <c r="A266" s="3">
        <v>265</v>
      </c>
      <c r="B266" s="4">
        <v>40352</v>
      </c>
      <c r="C266" s="3" t="s">
        <v>47</v>
      </c>
      <c r="D266" s="3">
        <v>3</v>
      </c>
      <c r="E266" s="3">
        <v>14.4</v>
      </c>
      <c r="F266" s="3">
        <v>0</v>
      </c>
      <c r="G266" s="3" t="s">
        <v>25</v>
      </c>
      <c r="H266" s="3" t="s">
        <v>25</v>
      </c>
      <c r="I266" s="3" t="s">
        <v>36</v>
      </c>
      <c r="J266" s="3">
        <v>9</v>
      </c>
      <c r="K266" s="3" t="s">
        <v>25</v>
      </c>
      <c r="L266" s="3" t="s">
        <v>37</v>
      </c>
      <c r="M266" s="3">
        <v>0</v>
      </c>
      <c r="N266" s="3">
        <v>6</v>
      </c>
      <c r="O266" s="3">
        <v>98</v>
      </c>
      <c r="P266" s="3">
        <v>47</v>
      </c>
      <c r="Q266" s="3" t="s">
        <v>25</v>
      </c>
      <c r="R266" s="3" t="s">
        <v>25</v>
      </c>
      <c r="S266" s="3" t="s">
        <v>25</v>
      </c>
      <c r="T266" s="3" t="s">
        <v>25</v>
      </c>
      <c r="U266" s="3">
        <v>6.8</v>
      </c>
      <c r="V266" s="3">
        <v>14</v>
      </c>
      <c r="W266" s="3" t="s">
        <v>28</v>
      </c>
      <c r="X266" s="3">
        <v>0.2</v>
      </c>
      <c r="Y266" s="3" t="s">
        <v>28</v>
      </c>
      <c r="Z266">
        <f t="shared" si="12"/>
        <v>1</v>
      </c>
      <c r="AA266">
        <f t="shared" si="13"/>
        <v>6</v>
      </c>
      <c r="AB266" t="str">
        <f>VLOOKUP(AA266,Problem3!$B$4:$C$15,2,FALSE)</f>
        <v>June</v>
      </c>
      <c r="AC266">
        <f t="shared" si="14"/>
        <v>4</v>
      </c>
      <c r="AD266" t="str">
        <f>VLOOKUP($AC266,Problem3!$M$7:$N$13,2,FALSE)</f>
        <v>Tuesday</v>
      </c>
    </row>
    <row r="267" spans="1:30" x14ac:dyDescent="0.25">
      <c r="A267" s="3">
        <v>266</v>
      </c>
      <c r="B267" s="4">
        <v>40351</v>
      </c>
      <c r="C267" s="3" t="s">
        <v>48</v>
      </c>
      <c r="D267" s="3">
        <v>0.2</v>
      </c>
      <c r="E267" s="3">
        <v>14.3</v>
      </c>
      <c r="F267" s="3">
        <v>0</v>
      </c>
      <c r="G267" s="3" t="s">
        <v>25</v>
      </c>
      <c r="H267" s="3" t="s">
        <v>25</v>
      </c>
      <c r="I267" s="3" t="s">
        <v>37</v>
      </c>
      <c r="J267" s="3">
        <v>13</v>
      </c>
      <c r="K267" s="3" t="s">
        <v>25</v>
      </c>
      <c r="L267" s="3" t="s">
        <v>39</v>
      </c>
      <c r="M267" s="3">
        <v>0</v>
      </c>
      <c r="N267" s="3">
        <v>7</v>
      </c>
      <c r="O267" s="3">
        <v>99</v>
      </c>
      <c r="P267" s="3">
        <v>54</v>
      </c>
      <c r="Q267" s="3">
        <v>1020.5</v>
      </c>
      <c r="R267" s="3">
        <v>1018.2</v>
      </c>
      <c r="S267" s="3" t="s">
        <v>25</v>
      </c>
      <c r="T267" s="3" t="s">
        <v>25</v>
      </c>
      <c r="U267" s="3">
        <v>6.1</v>
      </c>
      <c r="V267" s="3">
        <v>13.7</v>
      </c>
      <c r="W267" s="3" t="s">
        <v>28</v>
      </c>
      <c r="X267" s="3">
        <v>0</v>
      </c>
      <c r="Y267" s="3" t="s">
        <v>28</v>
      </c>
      <c r="Z267">
        <f t="shared" si="12"/>
        <v>1</v>
      </c>
      <c r="AA267">
        <f t="shared" si="13"/>
        <v>6</v>
      </c>
      <c r="AB267" t="str">
        <f>VLOOKUP(AA267,Problem3!$B$4:$C$15,2,FALSE)</f>
        <v>June</v>
      </c>
      <c r="AC267">
        <f t="shared" si="14"/>
        <v>3</v>
      </c>
      <c r="AD267" t="str">
        <f>VLOOKUP($AC267,Problem3!$M$7:$N$13,2,FALSE)</f>
        <v>Monday</v>
      </c>
    </row>
    <row r="268" spans="1:30" x14ac:dyDescent="0.25">
      <c r="A268" s="3">
        <v>267</v>
      </c>
      <c r="B268" s="4">
        <v>40350</v>
      </c>
      <c r="C268" s="3" t="s">
        <v>72</v>
      </c>
      <c r="D268" s="3">
        <v>-1.5</v>
      </c>
      <c r="E268" s="3">
        <v>10.7</v>
      </c>
      <c r="F268" s="3">
        <v>0</v>
      </c>
      <c r="G268" s="3" t="s">
        <v>25</v>
      </c>
      <c r="H268" s="3" t="s">
        <v>25</v>
      </c>
      <c r="I268" s="3" t="s">
        <v>33</v>
      </c>
      <c r="J268" s="3">
        <v>13</v>
      </c>
      <c r="K268" s="3" t="s">
        <v>25</v>
      </c>
      <c r="L268" s="3" t="s">
        <v>39</v>
      </c>
      <c r="M268" s="3">
        <v>0</v>
      </c>
      <c r="N268" s="3">
        <v>2</v>
      </c>
      <c r="O268" s="3">
        <v>97</v>
      </c>
      <c r="P268" s="3">
        <v>55</v>
      </c>
      <c r="Q268" s="3">
        <v>1021.7</v>
      </c>
      <c r="R268" s="3">
        <v>1018.9</v>
      </c>
      <c r="S268" s="3" t="s">
        <v>25</v>
      </c>
      <c r="T268" s="3" t="s">
        <v>25</v>
      </c>
      <c r="U268" s="3">
        <v>1.8</v>
      </c>
      <c r="V268" s="3">
        <v>10.6</v>
      </c>
      <c r="W268" s="3" t="s">
        <v>28</v>
      </c>
      <c r="X268" s="3">
        <v>0</v>
      </c>
      <c r="Y268" s="3" t="s">
        <v>28</v>
      </c>
      <c r="Z268">
        <f t="shared" si="12"/>
        <v>1</v>
      </c>
      <c r="AA268">
        <f t="shared" si="13"/>
        <v>6</v>
      </c>
      <c r="AB268" t="str">
        <f>VLOOKUP(AA268,Problem3!$B$4:$C$15,2,FALSE)</f>
        <v>June</v>
      </c>
      <c r="AC268">
        <f t="shared" si="14"/>
        <v>2</v>
      </c>
      <c r="AD268" t="str">
        <f>VLOOKUP($AC268,Problem3!$M$7:$N$13,2,FALSE)</f>
        <v>Sunday</v>
      </c>
    </row>
    <row r="269" spans="1:30" x14ac:dyDescent="0.25">
      <c r="A269" s="3">
        <v>268</v>
      </c>
      <c r="B269" s="4">
        <v>40349</v>
      </c>
      <c r="C269" s="3" t="s">
        <v>72</v>
      </c>
      <c r="D269" s="3">
        <v>-2</v>
      </c>
      <c r="E269" s="3">
        <v>11.2</v>
      </c>
      <c r="F269" s="3">
        <v>0</v>
      </c>
      <c r="G269" s="3" t="s">
        <v>25</v>
      </c>
      <c r="H269" s="3" t="s">
        <v>25</v>
      </c>
      <c r="I269" s="3" t="s">
        <v>33</v>
      </c>
      <c r="J269" s="3">
        <v>7</v>
      </c>
      <c r="K269" s="3" t="s">
        <v>33</v>
      </c>
      <c r="L269" s="3" t="s">
        <v>40</v>
      </c>
      <c r="M269" s="3">
        <v>2</v>
      </c>
      <c r="N269" s="3">
        <v>4</v>
      </c>
      <c r="O269" s="3">
        <v>98</v>
      </c>
      <c r="P269" s="3">
        <v>65</v>
      </c>
      <c r="Q269" s="3">
        <v>1017.7</v>
      </c>
      <c r="R269" s="3">
        <v>1014.7</v>
      </c>
      <c r="S269" s="3" t="s">
        <v>25</v>
      </c>
      <c r="T269" s="3" t="s">
        <v>25</v>
      </c>
      <c r="U269" s="3">
        <v>0.3</v>
      </c>
      <c r="V269" s="3">
        <v>10.3</v>
      </c>
      <c r="W269" s="3" t="s">
        <v>28</v>
      </c>
      <c r="X269" s="3">
        <v>0</v>
      </c>
      <c r="Y269" s="3" t="s">
        <v>28</v>
      </c>
      <c r="Z269">
        <f t="shared" si="12"/>
        <v>1</v>
      </c>
      <c r="AA269">
        <f t="shared" si="13"/>
        <v>6</v>
      </c>
      <c r="AB269" t="str">
        <f>VLOOKUP(AA269,Problem3!$B$4:$C$15,2,FALSE)</f>
        <v>June</v>
      </c>
      <c r="AC269">
        <f t="shared" si="14"/>
        <v>1</v>
      </c>
      <c r="AD269" t="str">
        <f>VLOOKUP($AC269,Problem3!$M$7:$N$13,2,FALSE)</f>
        <v>Saturday</v>
      </c>
    </row>
    <row r="270" spans="1:30" x14ac:dyDescent="0.25">
      <c r="A270" s="3">
        <v>269</v>
      </c>
      <c r="B270" s="4">
        <v>40348</v>
      </c>
      <c r="C270" s="3" t="s">
        <v>24</v>
      </c>
      <c r="D270" s="3">
        <v>0.5</v>
      </c>
      <c r="E270" s="3">
        <v>14.5</v>
      </c>
      <c r="F270" s="3">
        <v>0</v>
      </c>
      <c r="G270" s="3" t="s">
        <v>25</v>
      </c>
      <c r="H270" s="3" t="s">
        <v>25</v>
      </c>
      <c r="I270" s="3" t="s">
        <v>29</v>
      </c>
      <c r="J270" s="3">
        <v>15</v>
      </c>
      <c r="K270" s="3" t="s">
        <v>25</v>
      </c>
      <c r="L270" s="3" t="s">
        <v>35</v>
      </c>
      <c r="M270" s="3">
        <v>0</v>
      </c>
      <c r="N270" s="3">
        <v>7</v>
      </c>
      <c r="O270" s="3">
        <v>99</v>
      </c>
      <c r="P270" s="3">
        <v>49</v>
      </c>
      <c r="Q270" s="3">
        <v>1030.0999999999999</v>
      </c>
      <c r="R270" s="3">
        <v>1028.8</v>
      </c>
      <c r="S270" s="3" t="s">
        <v>25</v>
      </c>
      <c r="T270" s="3" t="s">
        <v>25</v>
      </c>
      <c r="U270" s="3">
        <v>4.3</v>
      </c>
      <c r="V270" s="3">
        <v>14.2</v>
      </c>
      <c r="W270" s="3" t="s">
        <v>28</v>
      </c>
      <c r="X270" s="3">
        <v>0</v>
      </c>
      <c r="Y270" s="3" t="s">
        <v>28</v>
      </c>
      <c r="Z270">
        <f t="shared" si="12"/>
        <v>1</v>
      </c>
      <c r="AA270">
        <f t="shared" si="13"/>
        <v>6</v>
      </c>
      <c r="AB270" t="str">
        <f>VLOOKUP(AA270,Problem3!$B$4:$C$15,2,FALSE)</f>
        <v>June</v>
      </c>
      <c r="AC270">
        <f t="shared" si="14"/>
        <v>7</v>
      </c>
      <c r="AD270" t="str">
        <f>VLOOKUP($AC270,Problem3!$M$7:$N$13,2,FALSE)</f>
        <v>Friday</v>
      </c>
    </row>
    <row r="271" spans="1:30" x14ac:dyDescent="0.25">
      <c r="A271" s="3">
        <v>270</v>
      </c>
      <c r="B271" s="4">
        <v>40347</v>
      </c>
      <c r="C271" s="3" t="s">
        <v>44</v>
      </c>
      <c r="D271" s="3">
        <v>1.1000000000000001</v>
      </c>
      <c r="E271" s="3">
        <v>18.3</v>
      </c>
      <c r="F271" s="3">
        <v>0.2</v>
      </c>
      <c r="G271" s="3" t="s">
        <v>25</v>
      </c>
      <c r="H271" s="3" t="s">
        <v>25</v>
      </c>
      <c r="I271" s="3" t="s">
        <v>40</v>
      </c>
      <c r="J271" s="3">
        <v>13</v>
      </c>
      <c r="K271" s="3" t="s">
        <v>25</v>
      </c>
      <c r="L271" s="3" t="s">
        <v>42</v>
      </c>
      <c r="M271" s="3">
        <v>0</v>
      </c>
      <c r="N271" s="3">
        <v>6</v>
      </c>
      <c r="O271" s="3">
        <v>100</v>
      </c>
      <c r="P271" s="3">
        <v>49</v>
      </c>
      <c r="Q271" s="3">
        <v>1029.5</v>
      </c>
      <c r="R271" s="3">
        <v>1025.5</v>
      </c>
      <c r="S271" s="3" t="s">
        <v>25</v>
      </c>
      <c r="T271" s="3" t="s">
        <v>25</v>
      </c>
      <c r="U271" s="3">
        <v>7.1</v>
      </c>
      <c r="V271" s="3">
        <v>17.899999999999999</v>
      </c>
      <c r="W271" s="3" t="s">
        <v>28</v>
      </c>
      <c r="X271" s="3">
        <v>0</v>
      </c>
      <c r="Y271" s="3" t="s">
        <v>28</v>
      </c>
      <c r="Z271">
        <f t="shared" si="12"/>
        <v>1</v>
      </c>
      <c r="AA271">
        <f t="shared" si="13"/>
        <v>6</v>
      </c>
      <c r="AB271" t="str">
        <f>VLOOKUP(AA271,Problem3!$B$4:$C$15,2,FALSE)</f>
        <v>June</v>
      </c>
      <c r="AC271">
        <f t="shared" si="14"/>
        <v>6</v>
      </c>
      <c r="AD271" t="str">
        <f>VLOOKUP($AC271,Problem3!$M$7:$N$13,2,FALSE)</f>
        <v>Thursday</v>
      </c>
    </row>
    <row r="272" spans="1:30" x14ac:dyDescent="0.25">
      <c r="A272" s="3">
        <v>271</v>
      </c>
      <c r="B272" s="4">
        <v>40346</v>
      </c>
      <c r="C272" s="3" t="s">
        <v>47</v>
      </c>
      <c r="D272" s="3">
        <v>3.6</v>
      </c>
      <c r="E272" s="3">
        <v>19.5</v>
      </c>
      <c r="F272" s="3">
        <v>0.2</v>
      </c>
      <c r="G272" s="3" t="s">
        <v>25</v>
      </c>
      <c r="H272" s="3" t="s">
        <v>25</v>
      </c>
      <c r="I272" s="3" t="s">
        <v>31</v>
      </c>
      <c r="J272" s="3">
        <v>13</v>
      </c>
      <c r="K272" s="3" t="s">
        <v>25</v>
      </c>
      <c r="L272" s="3" t="s">
        <v>43</v>
      </c>
      <c r="M272" s="3">
        <v>0</v>
      </c>
      <c r="N272" s="3">
        <v>4</v>
      </c>
      <c r="O272" s="3">
        <v>99</v>
      </c>
      <c r="P272" s="3">
        <v>54</v>
      </c>
      <c r="Q272" s="3" t="s">
        <v>25</v>
      </c>
      <c r="R272" s="3" t="s">
        <v>25</v>
      </c>
      <c r="S272" s="3" t="s">
        <v>25</v>
      </c>
      <c r="T272" s="3" t="s">
        <v>25</v>
      </c>
      <c r="U272" s="3">
        <v>5.9</v>
      </c>
      <c r="V272" s="3">
        <v>18.5</v>
      </c>
      <c r="W272" s="3" t="s">
        <v>28</v>
      </c>
      <c r="X272" s="3">
        <v>0.4</v>
      </c>
      <c r="Y272" s="3" t="s">
        <v>28</v>
      </c>
      <c r="Z272">
        <f t="shared" si="12"/>
        <v>1</v>
      </c>
      <c r="AA272">
        <f t="shared" si="13"/>
        <v>6</v>
      </c>
      <c r="AB272" t="str">
        <f>VLOOKUP(AA272,Problem3!$B$4:$C$15,2,FALSE)</f>
        <v>June</v>
      </c>
      <c r="AC272">
        <f t="shared" si="14"/>
        <v>5</v>
      </c>
      <c r="AD272" t="str">
        <f>VLOOKUP($AC272,Problem3!$M$7:$N$13,2,FALSE)</f>
        <v>Wednesday</v>
      </c>
    </row>
    <row r="273" spans="1:30" x14ac:dyDescent="0.25">
      <c r="A273" s="3">
        <v>272</v>
      </c>
      <c r="B273" s="4">
        <v>40345</v>
      </c>
      <c r="C273" s="3" t="s">
        <v>44</v>
      </c>
      <c r="D273" s="3">
        <v>0.5</v>
      </c>
      <c r="E273" s="3">
        <v>19.3</v>
      </c>
      <c r="F273" s="3">
        <v>0</v>
      </c>
      <c r="G273" s="3" t="s">
        <v>25</v>
      </c>
      <c r="H273" s="3" t="s">
        <v>25</v>
      </c>
      <c r="I273" s="3" t="s">
        <v>40</v>
      </c>
      <c r="J273" s="3">
        <v>11</v>
      </c>
      <c r="K273" s="3" t="s">
        <v>25</v>
      </c>
      <c r="L273" s="3" t="s">
        <v>40</v>
      </c>
      <c r="M273" s="3">
        <v>0</v>
      </c>
      <c r="N273" s="3">
        <v>4</v>
      </c>
      <c r="O273" s="3">
        <v>100</v>
      </c>
      <c r="P273" s="3">
        <v>34</v>
      </c>
      <c r="Q273" s="3">
        <v>1027.2</v>
      </c>
      <c r="R273" s="3">
        <v>1023.4</v>
      </c>
      <c r="S273" s="3" t="s">
        <v>25</v>
      </c>
      <c r="T273" s="3" t="s">
        <v>25</v>
      </c>
      <c r="U273" s="3">
        <v>6.8</v>
      </c>
      <c r="V273" s="3">
        <v>19</v>
      </c>
      <c r="W273" s="3" t="s">
        <v>28</v>
      </c>
      <c r="X273" s="3">
        <v>0.2</v>
      </c>
      <c r="Y273" s="3" t="s">
        <v>28</v>
      </c>
      <c r="Z273">
        <f t="shared" si="12"/>
        <v>1</v>
      </c>
      <c r="AA273">
        <f t="shared" si="13"/>
        <v>6</v>
      </c>
      <c r="AB273" t="str">
        <f>VLOOKUP(AA273,Problem3!$B$4:$C$15,2,FALSE)</f>
        <v>June</v>
      </c>
      <c r="AC273">
        <f t="shared" si="14"/>
        <v>4</v>
      </c>
      <c r="AD273" t="str">
        <f>VLOOKUP($AC273,Problem3!$M$7:$N$13,2,FALSE)</f>
        <v>Tuesday</v>
      </c>
    </row>
    <row r="274" spans="1:30" x14ac:dyDescent="0.25">
      <c r="A274" s="3">
        <v>273</v>
      </c>
      <c r="B274" s="4">
        <v>40344</v>
      </c>
      <c r="C274" s="3" t="s">
        <v>47</v>
      </c>
      <c r="D274" s="3">
        <v>2.7</v>
      </c>
      <c r="E274" s="3">
        <v>19</v>
      </c>
      <c r="F274" s="3">
        <v>0.4</v>
      </c>
      <c r="G274" s="3" t="s">
        <v>25</v>
      </c>
      <c r="H274" s="3" t="s">
        <v>25</v>
      </c>
      <c r="I274" s="3" t="s">
        <v>40</v>
      </c>
      <c r="J274" s="3">
        <v>11</v>
      </c>
      <c r="K274" s="3" t="s">
        <v>43</v>
      </c>
      <c r="L274" s="3" t="s">
        <v>29</v>
      </c>
      <c r="M274" s="3">
        <v>2</v>
      </c>
      <c r="N274" s="3">
        <v>6</v>
      </c>
      <c r="O274" s="3">
        <v>99</v>
      </c>
      <c r="P274" s="3">
        <v>39</v>
      </c>
      <c r="Q274" s="3" t="s">
        <v>25</v>
      </c>
      <c r="R274" s="3" t="s">
        <v>25</v>
      </c>
      <c r="S274" s="3" t="s">
        <v>25</v>
      </c>
      <c r="T274" s="3" t="s">
        <v>25</v>
      </c>
      <c r="U274" s="3">
        <v>5.9</v>
      </c>
      <c r="V274" s="3">
        <v>18.5</v>
      </c>
      <c r="W274" s="3" t="s">
        <v>28</v>
      </c>
      <c r="X274" s="3">
        <v>0</v>
      </c>
      <c r="Y274" s="3" t="s">
        <v>28</v>
      </c>
      <c r="Z274">
        <f t="shared" si="12"/>
        <v>1</v>
      </c>
      <c r="AA274">
        <f t="shared" si="13"/>
        <v>6</v>
      </c>
      <c r="AB274" t="str">
        <f>VLOOKUP(AA274,Problem3!$B$4:$C$15,2,FALSE)</f>
        <v>June</v>
      </c>
      <c r="AC274">
        <f t="shared" si="14"/>
        <v>3</v>
      </c>
      <c r="AD274" t="str">
        <f>VLOOKUP($AC274,Problem3!$M$7:$N$13,2,FALSE)</f>
        <v>Monday</v>
      </c>
    </row>
    <row r="275" spans="1:30" x14ac:dyDescent="0.25">
      <c r="A275" s="3">
        <v>274</v>
      </c>
      <c r="B275" s="4">
        <v>40343</v>
      </c>
      <c r="C275" s="3" t="s">
        <v>48</v>
      </c>
      <c r="D275" s="3">
        <v>0.2</v>
      </c>
      <c r="E275" s="3">
        <v>18.899999999999999</v>
      </c>
      <c r="F275" s="3">
        <v>0.2</v>
      </c>
      <c r="G275" s="3">
        <v>1.6</v>
      </c>
      <c r="H275" s="3" t="s">
        <v>25</v>
      </c>
      <c r="I275" s="3" t="s">
        <v>33</v>
      </c>
      <c r="J275" s="3">
        <v>13</v>
      </c>
      <c r="K275" s="3" t="s">
        <v>25</v>
      </c>
      <c r="L275" s="3" t="s">
        <v>34</v>
      </c>
      <c r="M275" s="3">
        <v>0</v>
      </c>
      <c r="N275" s="3">
        <v>4</v>
      </c>
      <c r="O275" s="3">
        <v>99</v>
      </c>
      <c r="P275" s="3">
        <v>31</v>
      </c>
      <c r="Q275" s="3">
        <v>1027.7</v>
      </c>
      <c r="R275" s="3">
        <v>1023.7</v>
      </c>
      <c r="S275" s="3" t="s">
        <v>25</v>
      </c>
      <c r="T275" s="3" t="s">
        <v>25</v>
      </c>
      <c r="U275" s="3">
        <v>4.8</v>
      </c>
      <c r="V275" s="3">
        <v>18.7</v>
      </c>
      <c r="W275" s="3" t="s">
        <v>28</v>
      </c>
      <c r="X275" s="3">
        <v>0</v>
      </c>
      <c r="Y275" s="3" t="s">
        <v>28</v>
      </c>
      <c r="Z275">
        <f t="shared" si="12"/>
        <v>1</v>
      </c>
      <c r="AA275">
        <f t="shared" si="13"/>
        <v>6</v>
      </c>
      <c r="AB275" t="str">
        <f>VLOOKUP(AA275,Problem3!$B$4:$C$15,2,FALSE)</f>
        <v>June</v>
      </c>
      <c r="AC275">
        <f t="shared" si="14"/>
        <v>2</v>
      </c>
      <c r="AD275" t="str">
        <f>VLOOKUP($AC275,Problem3!$M$7:$N$13,2,FALSE)</f>
        <v>Sunday</v>
      </c>
    </row>
    <row r="276" spans="1:30" x14ac:dyDescent="0.25">
      <c r="A276" s="3">
        <v>275</v>
      </c>
      <c r="B276" s="4">
        <v>40342</v>
      </c>
      <c r="C276" s="3" t="s">
        <v>47</v>
      </c>
      <c r="D276" s="3">
        <v>2.1</v>
      </c>
      <c r="E276" s="3">
        <v>20</v>
      </c>
      <c r="F276" s="3">
        <v>0</v>
      </c>
      <c r="G276" s="3" t="s">
        <v>25</v>
      </c>
      <c r="H276" s="3" t="s">
        <v>25</v>
      </c>
      <c r="I276" s="3" t="s">
        <v>39</v>
      </c>
      <c r="J276" s="3">
        <v>9</v>
      </c>
      <c r="K276" s="3" t="s">
        <v>25</v>
      </c>
      <c r="L276" s="3" t="s">
        <v>39</v>
      </c>
      <c r="M276" s="3">
        <v>0</v>
      </c>
      <c r="N276" s="3">
        <v>2</v>
      </c>
      <c r="O276" s="3">
        <v>99</v>
      </c>
      <c r="P276" s="3">
        <v>42</v>
      </c>
      <c r="Q276" s="3" t="s">
        <v>25</v>
      </c>
      <c r="R276" s="3" t="s">
        <v>25</v>
      </c>
      <c r="S276" s="3" t="s">
        <v>25</v>
      </c>
      <c r="T276" s="3" t="s">
        <v>25</v>
      </c>
      <c r="U276" s="3">
        <v>5.9</v>
      </c>
      <c r="V276" s="3">
        <v>19.7</v>
      </c>
      <c r="W276" s="3" t="s">
        <v>28</v>
      </c>
      <c r="X276" s="3">
        <v>0.2</v>
      </c>
      <c r="Y276" s="3" t="s">
        <v>28</v>
      </c>
      <c r="Z276">
        <f t="shared" si="12"/>
        <v>1</v>
      </c>
      <c r="AA276">
        <f t="shared" si="13"/>
        <v>6</v>
      </c>
      <c r="AB276" t="str">
        <f>VLOOKUP(AA276,Problem3!$B$4:$C$15,2,FALSE)</f>
        <v>June</v>
      </c>
      <c r="AC276">
        <f t="shared" si="14"/>
        <v>1</v>
      </c>
      <c r="AD276" t="str">
        <f>VLOOKUP($AC276,Problem3!$M$7:$N$13,2,FALSE)</f>
        <v>Saturday</v>
      </c>
    </row>
    <row r="277" spans="1:30" x14ac:dyDescent="0.25">
      <c r="A277" s="3">
        <v>276</v>
      </c>
      <c r="B277" s="4">
        <v>40341</v>
      </c>
      <c r="C277" s="3" t="s">
        <v>44</v>
      </c>
      <c r="D277" s="3">
        <v>0.5</v>
      </c>
      <c r="E277" s="3">
        <v>19.2</v>
      </c>
      <c r="F277" s="3">
        <v>0.2</v>
      </c>
      <c r="G277" s="3" t="s">
        <v>25</v>
      </c>
      <c r="H277" s="3" t="s">
        <v>25</v>
      </c>
      <c r="I277" s="3" t="s">
        <v>42</v>
      </c>
      <c r="J277" s="3">
        <v>15</v>
      </c>
      <c r="K277" s="3" t="s">
        <v>25</v>
      </c>
      <c r="L277" s="3" t="s">
        <v>42</v>
      </c>
      <c r="M277" s="3">
        <v>0</v>
      </c>
      <c r="N277" s="3">
        <v>7</v>
      </c>
      <c r="O277" s="3">
        <v>100</v>
      </c>
      <c r="P277" s="3">
        <v>37</v>
      </c>
      <c r="Q277" s="3">
        <v>1024.8</v>
      </c>
      <c r="R277" s="3">
        <v>1020.4</v>
      </c>
      <c r="S277" s="3" t="s">
        <v>25</v>
      </c>
      <c r="T277" s="3" t="s">
        <v>25</v>
      </c>
      <c r="U277" s="3">
        <v>8.1</v>
      </c>
      <c r="V277" s="3">
        <v>18.600000000000001</v>
      </c>
      <c r="W277" s="3" t="s">
        <v>28</v>
      </c>
      <c r="X277" s="3">
        <v>0</v>
      </c>
      <c r="Y277" s="3" t="s">
        <v>28</v>
      </c>
      <c r="Z277">
        <f t="shared" si="12"/>
        <v>1</v>
      </c>
      <c r="AA277">
        <f t="shared" si="13"/>
        <v>6</v>
      </c>
      <c r="AB277" t="str">
        <f>VLOOKUP(AA277,Problem3!$B$4:$C$15,2,FALSE)</f>
        <v>June</v>
      </c>
      <c r="AC277">
        <f t="shared" si="14"/>
        <v>7</v>
      </c>
      <c r="AD277" t="str">
        <f>VLOOKUP($AC277,Problem3!$M$7:$N$13,2,FALSE)</f>
        <v>Friday</v>
      </c>
    </row>
    <row r="278" spans="1:30" x14ac:dyDescent="0.25">
      <c r="A278" s="3">
        <v>277</v>
      </c>
      <c r="B278" s="4">
        <v>40340</v>
      </c>
      <c r="C278" s="3" t="s">
        <v>47</v>
      </c>
      <c r="D278" s="3">
        <v>2.2999999999999998</v>
      </c>
      <c r="E278" s="3">
        <v>19.100000000000001</v>
      </c>
      <c r="F278" s="3">
        <v>0.2</v>
      </c>
      <c r="G278" s="3" t="s">
        <v>25</v>
      </c>
      <c r="H278" s="3" t="s">
        <v>25</v>
      </c>
      <c r="I278" s="3" t="s">
        <v>27</v>
      </c>
      <c r="J278" s="3">
        <v>9</v>
      </c>
      <c r="K278" s="3" t="s">
        <v>25</v>
      </c>
      <c r="L278" s="3" t="s">
        <v>29</v>
      </c>
      <c r="M278" s="3">
        <v>0</v>
      </c>
      <c r="N278" s="3">
        <v>4</v>
      </c>
      <c r="O278" s="3">
        <v>98</v>
      </c>
      <c r="P278" s="3">
        <v>50</v>
      </c>
      <c r="Q278" s="3" t="s">
        <v>25</v>
      </c>
      <c r="R278" s="3" t="s">
        <v>25</v>
      </c>
      <c r="S278" s="3" t="s">
        <v>25</v>
      </c>
      <c r="T278" s="3" t="s">
        <v>25</v>
      </c>
      <c r="U278" s="3">
        <v>7.8</v>
      </c>
      <c r="V278" s="3">
        <v>18.399999999999999</v>
      </c>
      <c r="W278" s="3" t="s">
        <v>28</v>
      </c>
      <c r="X278" s="3">
        <v>0</v>
      </c>
      <c r="Y278" s="3" t="s">
        <v>28</v>
      </c>
      <c r="Z278">
        <f t="shared" si="12"/>
        <v>1</v>
      </c>
      <c r="AA278">
        <f t="shared" si="13"/>
        <v>6</v>
      </c>
      <c r="AB278" t="str">
        <f>VLOOKUP(AA278,Problem3!$B$4:$C$15,2,FALSE)</f>
        <v>June</v>
      </c>
      <c r="AC278">
        <f t="shared" si="14"/>
        <v>6</v>
      </c>
      <c r="AD278" t="str">
        <f>VLOOKUP($AC278,Problem3!$M$7:$N$13,2,FALSE)</f>
        <v>Thursday</v>
      </c>
    </row>
    <row r="279" spans="1:30" x14ac:dyDescent="0.25">
      <c r="A279" s="3">
        <v>278</v>
      </c>
      <c r="B279" s="4">
        <v>40339</v>
      </c>
      <c r="C279" s="3" t="s">
        <v>44</v>
      </c>
      <c r="D279" s="3">
        <v>0.4</v>
      </c>
      <c r="E279" s="3">
        <v>19</v>
      </c>
      <c r="F279" s="3">
        <v>0</v>
      </c>
      <c r="G279" s="3" t="s">
        <v>25</v>
      </c>
      <c r="H279" s="3" t="s">
        <v>25</v>
      </c>
      <c r="I279" s="3" t="s">
        <v>30</v>
      </c>
      <c r="J279" s="3">
        <v>11</v>
      </c>
      <c r="K279" s="3" t="s">
        <v>42</v>
      </c>
      <c r="L279" s="3" t="s">
        <v>42</v>
      </c>
      <c r="M279" s="3">
        <v>2</v>
      </c>
      <c r="N279" s="3">
        <v>6</v>
      </c>
      <c r="O279" s="3">
        <v>100</v>
      </c>
      <c r="P279" s="3">
        <v>43</v>
      </c>
      <c r="Q279" s="3">
        <v>1022.6</v>
      </c>
      <c r="R279" s="3">
        <v>1019.5</v>
      </c>
      <c r="S279" s="3" t="s">
        <v>25</v>
      </c>
      <c r="T279" s="3" t="s">
        <v>25</v>
      </c>
      <c r="U279" s="3">
        <v>7.7</v>
      </c>
      <c r="V279" s="3">
        <v>18.600000000000001</v>
      </c>
      <c r="W279" s="3" t="s">
        <v>28</v>
      </c>
      <c r="X279" s="3">
        <v>0</v>
      </c>
      <c r="Y279" s="3" t="s">
        <v>28</v>
      </c>
      <c r="Z279">
        <f t="shared" si="12"/>
        <v>1</v>
      </c>
      <c r="AA279">
        <f t="shared" si="13"/>
        <v>6</v>
      </c>
      <c r="AB279" t="str">
        <f>VLOOKUP(AA279,Problem3!$B$4:$C$15,2,FALSE)</f>
        <v>June</v>
      </c>
      <c r="AC279">
        <f t="shared" si="14"/>
        <v>5</v>
      </c>
      <c r="AD279" t="str">
        <f>VLOOKUP($AC279,Problem3!$M$7:$N$13,2,FALSE)</f>
        <v>Wednesday</v>
      </c>
    </row>
    <row r="280" spans="1:30" x14ac:dyDescent="0.25">
      <c r="A280" s="3">
        <v>279</v>
      </c>
      <c r="B280" s="4">
        <v>40338</v>
      </c>
      <c r="C280" s="3" t="s">
        <v>48</v>
      </c>
      <c r="D280" s="3">
        <v>-0.5</v>
      </c>
      <c r="E280" s="3">
        <v>20</v>
      </c>
      <c r="F280" s="3">
        <v>0</v>
      </c>
      <c r="G280" s="3">
        <v>2.8</v>
      </c>
      <c r="H280" s="3" t="s">
        <v>25</v>
      </c>
      <c r="I280" s="3" t="s">
        <v>26</v>
      </c>
      <c r="J280" s="3">
        <v>13</v>
      </c>
      <c r="K280" s="3" t="s">
        <v>25</v>
      </c>
      <c r="L280" s="3" t="s">
        <v>25</v>
      </c>
      <c r="M280" s="3">
        <v>0</v>
      </c>
      <c r="N280" s="3">
        <v>0</v>
      </c>
      <c r="O280" s="3">
        <v>97</v>
      </c>
      <c r="P280" s="3">
        <v>48</v>
      </c>
      <c r="Q280" s="3">
        <v>1022.8</v>
      </c>
      <c r="R280" s="3">
        <v>1019.4</v>
      </c>
      <c r="S280" s="3" t="s">
        <v>25</v>
      </c>
      <c r="T280" s="3" t="s">
        <v>25</v>
      </c>
      <c r="U280" s="3">
        <v>6.2</v>
      </c>
      <c r="V280" s="3">
        <v>18.8</v>
      </c>
      <c r="W280" s="3" t="s">
        <v>28</v>
      </c>
      <c r="X280" s="3">
        <v>0.4</v>
      </c>
      <c r="Y280" s="3" t="s">
        <v>28</v>
      </c>
      <c r="Z280">
        <f t="shared" si="12"/>
        <v>1</v>
      </c>
      <c r="AA280">
        <f t="shared" si="13"/>
        <v>6</v>
      </c>
      <c r="AB280" t="str">
        <f>VLOOKUP(AA280,Problem3!$B$4:$C$15,2,FALSE)</f>
        <v>June</v>
      </c>
      <c r="AC280">
        <f t="shared" si="14"/>
        <v>4</v>
      </c>
      <c r="AD280" t="str">
        <f>VLOOKUP($AC280,Problem3!$M$7:$N$13,2,FALSE)</f>
        <v>Tuesday</v>
      </c>
    </row>
    <row r="281" spans="1:30" x14ac:dyDescent="0.25">
      <c r="A281" s="3">
        <v>280</v>
      </c>
      <c r="B281" s="4">
        <v>40337</v>
      </c>
      <c r="C281" s="3" t="s">
        <v>47</v>
      </c>
      <c r="D281" s="3">
        <v>5.4</v>
      </c>
      <c r="E281" s="3">
        <v>22.4</v>
      </c>
      <c r="F281" s="3">
        <v>0</v>
      </c>
      <c r="G281" s="3" t="s">
        <v>25</v>
      </c>
      <c r="H281" s="3" t="s">
        <v>25</v>
      </c>
      <c r="I281" s="3" t="s">
        <v>40</v>
      </c>
      <c r="J281" s="3">
        <v>13</v>
      </c>
      <c r="K281" s="3" t="s">
        <v>25</v>
      </c>
      <c r="L281" s="3" t="s">
        <v>25</v>
      </c>
      <c r="M281" s="3">
        <v>0</v>
      </c>
      <c r="N281" s="3">
        <v>0</v>
      </c>
      <c r="O281" s="3">
        <v>98</v>
      </c>
      <c r="P281" s="3">
        <v>43</v>
      </c>
      <c r="Q281" s="3" t="s">
        <v>25</v>
      </c>
      <c r="R281" s="3" t="s">
        <v>25</v>
      </c>
      <c r="S281" s="3" t="s">
        <v>25</v>
      </c>
      <c r="T281" s="3" t="s">
        <v>25</v>
      </c>
      <c r="U281" s="3">
        <v>9.5</v>
      </c>
      <c r="V281" s="3">
        <v>21.7</v>
      </c>
      <c r="W281" s="3" t="s">
        <v>28</v>
      </c>
      <c r="X281" s="3">
        <v>0.4</v>
      </c>
      <c r="Y281" s="3" t="s">
        <v>28</v>
      </c>
      <c r="Z281">
        <f t="shared" si="12"/>
        <v>1</v>
      </c>
      <c r="AA281">
        <f t="shared" si="13"/>
        <v>6</v>
      </c>
      <c r="AB281" t="str">
        <f>VLOOKUP(AA281,Problem3!$B$4:$C$15,2,FALSE)</f>
        <v>June</v>
      </c>
      <c r="AC281">
        <f t="shared" si="14"/>
        <v>3</v>
      </c>
      <c r="AD281" t="str">
        <f>VLOOKUP($AC281,Problem3!$M$7:$N$13,2,FALSE)</f>
        <v>Monday</v>
      </c>
    </row>
    <row r="282" spans="1:30" x14ac:dyDescent="0.25">
      <c r="A282" s="3">
        <v>281</v>
      </c>
      <c r="B282" s="4">
        <v>40336</v>
      </c>
      <c r="C282" s="3" t="s">
        <v>47</v>
      </c>
      <c r="D282" s="3">
        <v>4</v>
      </c>
      <c r="E282" s="3">
        <v>23.5</v>
      </c>
      <c r="F282" s="3">
        <v>0.4</v>
      </c>
      <c r="G282" s="3" t="s">
        <v>25</v>
      </c>
      <c r="H282" s="3" t="s">
        <v>25</v>
      </c>
      <c r="I282" s="3" t="s">
        <v>27</v>
      </c>
      <c r="J282" s="3">
        <v>9</v>
      </c>
      <c r="K282" s="3" t="s">
        <v>25</v>
      </c>
      <c r="L282" s="3" t="s">
        <v>29</v>
      </c>
      <c r="M282" s="3">
        <v>0</v>
      </c>
      <c r="N282" s="3">
        <v>2</v>
      </c>
      <c r="O282" s="3">
        <v>97</v>
      </c>
      <c r="P282" s="3">
        <v>35</v>
      </c>
      <c r="Q282" s="3" t="s">
        <v>25</v>
      </c>
      <c r="R282" s="3" t="s">
        <v>25</v>
      </c>
      <c r="S282" s="3" t="s">
        <v>25</v>
      </c>
      <c r="T282" s="3" t="s">
        <v>25</v>
      </c>
      <c r="U282" s="3">
        <v>9.1</v>
      </c>
      <c r="V282" s="3">
        <v>22.7</v>
      </c>
      <c r="W282" s="3" t="s">
        <v>28</v>
      </c>
      <c r="X282" s="3">
        <v>0</v>
      </c>
      <c r="Y282" s="3" t="s">
        <v>28</v>
      </c>
      <c r="Z282">
        <f t="shared" si="12"/>
        <v>1</v>
      </c>
      <c r="AA282">
        <f t="shared" si="13"/>
        <v>6</v>
      </c>
      <c r="AB282" t="str">
        <f>VLOOKUP(AA282,Problem3!$B$4:$C$15,2,FALSE)</f>
        <v>June</v>
      </c>
      <c r="AC282">
        <f t="shared" si="14"/>
        <v>2</v>
      </c>
      <c r="AD282" t="str">
        <f>VLOOKUP($AC282,Problem3!$M$7:$N$13,2,FALSE)</f>
        <v>Sunday</v>
      </c>
    </row>
    <row r="283" spans="1:30" x14ac:dyDescent="0.25">
      <c r="A283" s="3">
        <v>282</v>
      </c>
      <c r="B283" s="4">
        <v>40335</v>
      </c>
      <c r="C283" s="3" t="s">
        <v>44</v>
      </c>
      <c r="D283" s="3">
        <v>1.7</v>
      </c>
      <c r="E283" s="3">
        <v>22.7</v>
      </c>
      <c r="F283" s="3">
        <v>0</v>
      </c>
      <c r="G283" s="3" t="s">
        <v>25</v>
      </c>
      <c r="H283" s="3" t="s">
        <v>25</v>
      </c>
      <c r="I283" s="3" t="s">
        <v>31</v>
      </c>
      <c r="J283" s="3">
        <v>13</v>
      </c>
      <c r="K283" s="3" t="s">
        <v>25</v>
      </c>
      <c r="L283" s="3" t="s">
        <v>34</v>
      </c>
      <c r="M283" s="3">
        <v>0</v>
      </c>
      <c r="N283" s="3">
        <v>6</v>
      </c>
      <c r="O283" s="3">
        <v>100</v>
      </c>
      <c r="P283" s="3">
        <v>33</v>
      </c>
      <c r="Q283" s="3">
        <v>1023.6</v>
      </c>
      <c r="R283" s="3">
        <v>1020.6</v>
      </c>
      <c r="S283" s="3" t="s">
        <v>25</v>
      </c>
      <c r="T283" s="3" t="s">
        <v>25</v>
      </c>
      <c r="U283" s="3">
        <v>10.4</v>
      </c>
      <c r="V283" s="3">
        <v>22.3</v>
      </c>
      <c r="W283" s="3" t="s">
        <v>28</v>
      </c>
      <c r="X283" s="3">
        <v>0</v>
      </c>
      <c r="Y283" s="3" t="s">
        <v>28</v>
      </c>
      <c r="Z283">
        <f t="shared" si="12"/>
        <v>1</v>
      </c>
      <c r="AA283">
        <f t="shared" si="13"/>
        <v>6</v>
      </c>
      <c r="AB283" t="str">
        <f>VLOOKUP(AA283,Problem3!$B$4:$C$15,2,FALSE)</f>
        <v>June</v>
      </c>
      <c r="AC283">
        <f t="shared" si="14"/>
        <v>1</v>
      </c>
      <c r="AD283" t="str">
        <f>VLOOKUP($AC283,Problem3!$M$7:$N$13,2,FALSE)</f>
        <v>Saturday</v>
      </c>
    </row>
    <row r="284" spans="1:30" x14ac:dyDescent="0.25">
      <c r="A284" s="3">
        <v>283</v>
      </c>
      <c r="B284" s="4">
        <v>40334</v>
      </c>
      <c r="C284" s="3" t="s">
        <v>72</v>
      </c>
      <c r="D284" s="3">
        <v>4.2</v>
      </c>
      <c r="E284" s="3">
        <v>14.1</v>
      </c>
      <c r="F284" s="3">
        <v>0</v>
      </c>
      <c r="G284" s="3" t="s">
        <v>25</v>
      </c>
      <c r="H284" s="3" t="s">
        <v>25</v>
      </c>
      <c r="I284" s="3" t="s">
        <v>35</v>
      </c>
      <c r="J284" s="3">
        <v>11</v>
      </c>
      <c r="K284" s="3" t="s">
        <v>41</v>
      </c>
      <c r="L284" s="3" t="s">
        <v>35</v>
      </c>
      <c r="M284" s="3">
        <v>6</v>
      </c>
      <c r="N284" s="3">
        <v>6</v>
      </c>
      <c r="O284" s="3">
        <v>87</v>
      </c>
      <c r="P284" s="3">
        <v>56</v>
      </c>
      <c r="Q284" s="3">
        <v>1021.1</v>
      </c>
      <c r="R284" s="3">
        <v>1019.7</v>
      </c>
      <c r="S284" s="3" t="s">
        <v>25</v>
      </c>
      <c r="T284" s="3" t="s">
        <v>25</v>
      </c>
      <c r="U284" s="3">
        <v>6.8</v>
      </c>
      <c r="V284" s="3">
        <v>13.8</v>
      </c>
      <c r="W284" s="3" t="s">
        <v>28</v>
      </c>
      <c r="X284" s="3">
        <v>0</v>
      </c>
      <c r="Y284" s="3" t="s">
        <v>28</v>
      </c>
      <c r="Z284">
        <f t="shared" si="12"/>
        <v>1</v>
      </c>
      <c r="AA284">
        <f t="shared" si="13"/>
        <v>6</v>
      </c>
      <c r="AB284" t="str">
        <f>VLOOKUP(AA284,Problem3!$B$4:$C$15,2,FALSE)</f>
        <v>June</v>
      </c>
      <c r="AC284">
        <f t="shared" si="14"/>
        <v>7</v>
      </c>
      <c r="AD284" t="str">
        <f>VLOOKUP($AC284,Problem3!$M$7:$N$13,2,FALSE)</f>
        <v>Friday</v>
      </c>
    </row>
    <row r="285" spans="1:30" x14ac:dyDescent="0.25">
      <c r="A285" s="3">
        <v>284</v>
      </c>
      <c r="B285" s="4">
        <v>40333</v>
      </c>
      <c r="C285" s="3" t="s">
        <v>61</v>
      </c>
      <c r="D285" s="3">
        <v>1.6</v>
      </c>
      <c r="E285" s="3">
        <v>12.6</v>
      </c>
      <c r="F285" s="3">
        <v>0.2</v>
      </c>
      <c r="G285" s="3">
        <v>2.8</v>
      </c>
      <c r="H285" s="3">
        <v>5.9</v>
      </c>
      <c r="I285" s="3" t="s">
        <v>34</v>
      </c>
      <c r="J285" s="3">
        <v>13</v>
      </c>
      <c r="K285" s="3" t="s">
        <v>33</v>
      </c>
      <c r="L285" s="3" t="s">
        <v>33</v>
      </c>
      <c r="M285" s="3">
        <v>2</v>
      </c>
      <c r="N285" s="3">
        <v>2</v>
      </c>
      <c r="O285" s="3">
        <v>100</v>
      </c>
      <c r="P285" s="3">
        <v>64</v>
      </c>
      <c r="Q285" s="3">
        <v>1021.5</v>
      </c>
      <c r="R285" s="3">
        <v>1020.6</v>
      </c>
      <c r="S285" s="3">
        <v>7</v>
      </c>
      <c r="T285" s="3">
        <v>2</v>
      </c>
      <c r="U285" s="3">
        <v>5.3</v>
      </c>
      <c r="V285" s="3">
        <v>12</v>
      </c>
      <c r="W285" s="3" t="s">
        <v>28</v>
      </c>
      <c r="X285" s="3">
        <v>0.2</v>
      </c>
      <c r="Y285" s="3" t="s">
        <v>28</v>
      </c>
      <c r="Z285">
        <f t="shared" si="12"/>
        <v>1</v>
      </c>
      <c r="AA285">
        <f t="shared" si="13"/>
        <v>6</v>
      </c>
      <c r="AB285" t="str">
        <f>VLOOKUP(AA285,Problem3!$B$4:$C$15,2,FALSE)</f>
        <v>June</v>
      </c>
      <c r="AC285">
        <f t="shared" si="14"/>
        <v>6</v>
      </c>
      <c r="AD285" t="str">
        <f>VLOOKUP($AC285,Problem3!$M$7:$N$13,2,FALSE)</f>
        <v>Thursday</v>
      </c>
    </row>
    <row r="286" spans="1:30" x14ac:dyDescent="0.25">
      <c r="A286" s="3">
        <v>285</v>
      </c>
      <c r="B286" s="4">
        <v>40332</v>
      </c>
      <c r="C286" s="3" t="s">
        <v>61</v>
      </c>
      <c r="D286" s="3">
        <v>1</v>
      </c>
      <c r="E286" s="3">
        <v>12.7</v>
      </c>
      <c r="F286" s="3">
        <v>0.2</v>
      </c>
      <c r="G286" s="3">
        <v>0.6</v>
      </c>
      <c r="H286" s="3">
        <v>0.2</v>
      </c>
      <c r="I286" s="3" t="s">
        <v>34</v>
      </c>
      <c r="J286" s="3">
        <v>11</v>
      </c>
      <c r="K286" s="3" t="s">
        <v>31</v>
      </c>
      <c r="L286" s="3" t="s">
        <v>33</v>
      </c>
      <c r="M286" s="3">
        <v>4</v>
      </c>
      <c r="N286" s="3">
        <v>4</v>
      </c>
      <c r="O286" s="3">
        <v>100</v>
      </c>
      <c r="P286" s="3">
        <v>78</v>
      </c>
      <c r="Q286" s="3">
        <v>1024.2</v>
      </c>
      <c r="R286" s="3">
        <v>1022.7</v>
      </c>
      <c r="S286" s="3">
        <v>7</v>
      </c>
      <c r="T286" s="3">
        <v>8</v>
      </c>
      <c r="U286" s="3">
        <v>5.2</v>
      </c>
      <c r="V286" s="3">
        <v>12.4</v>
      </c>
      <c r="W286" s="3" t="s">
        <v>28</v>
      </c>
      <c r="X286" s="3">
        <v>1.2</v>
      </c>
      <c r="Y286" s="3" t="s">
        <v>38</v>
      </c>
      <c r="Z286">
        <f t="shared" si="12"/>
        <v>1</v>
      </c>
      <c r="AA286">
        <f t="shared" si="13"/>
        <v>6</v>
      </c>
      <c r="AB286" t="str">
        <f>VLOOKUP(AA286,Problem3!$B$4:$C$15,2,FALSE)</f>
        <v>June</v>
      </c>
      <c r="AC286">
        <f t="shared" si="14"/>
        <v>5</v>
      </c>
      <c r="AD286" t="str">
        <f>VLOOKUP($AC286,Problem3!$M$7:$N$13,2,FALSE)</f>
        <v>Wednesday</v>
      </c>
    </row>
    <row r="287" spans="1:30" x14ac:dyDescent="0.25">
      <c r="A287" s="3">
        <v>286</v>
      </c>
      <c r="B287" s="4">
        <v>40331</v>
      </c>
      <c r="C287" s="3" t="s">
        <v>24</v>
      </c>
      <c r="D287" s="3">
        <v>0.7</v>
      </c>
      <c r="E287" s="3">
        <v>13.4</v>
      </c>
      <c r="F287" s="3">
        <v>0</v>
      </c>
      <c r="G287" s="3" t="s">
        <v>25</v>
      </c>
      <c r="H287" s="3" t="s">
        <v>25</v>
      </c>
      <c r="I287" s="3" t="s">
        <v>41</v>
      </c>
      <c r="J287" s="3">
        <v>13</v>
      </c>
      <c r="K287" s="3" t="s">
        <v>25</v>
      </c>
      <c r="L287" s="3" t="s">
        <v>33</v>
      </c>
      <c r="M287" s="3">
        <v>0</v>
      </c>
      <c r="N287" s="3">
        <v>7</v>
      </c>
      <c r="O287" s="3">
        <v>91</v>
      </c>
      <c r="P287" s="3">
        <v>65</v>
      </c>
      <c r="Q287" s="3">
        <v>1025</v>
      </c>
      <c r="R287" s="3">
        <v>1023.1</v>
      </c>
      <c r="S287" s="3" t="s">
        <v>25</v>
      </c>
      <c r="T287" s="3" t="s">
        <v>25</v>
      </c>
      <c r="U287" s="3">
        <v>5.8</v>
      </c>
      <c r="V287" s="3">
        <v>13</v>
      </c>
      <c r="W287" s="3" t="s">
        <v>28</v>
      </c>
      <c r="X287" s="3">
        <v>0</v>
      </c>
      <c r="Y287" s="3" t="s">
        <v>28</v>
      </c>
      <c r="Z287">
        <f t="shared" si="12"/>
        <v>1</v>
      </c>
      <c r="AA287">
        <f t="shared" si="13"/>
        <v>6</v>
      </c>
      <c r="AB287" t="str">
        <f>VLOOKUP(AA287,Problem3!$B$4:$C$15,2,FALSE)</f>
        <v>June</v>
      </c>
      <c r="AC287">
        <f t="shared" si="14"/>
        <v>4</v>
      </c>
      <c r="AD287" t="str">
        <f>VLOOKUP($AC287,Problem3!$M$7:$N$13,2,FALSE)</f>
        <v>Tuesday</v>
      </c>
    </row>
    <row r="288" spans="1:30" x14ac:dyDescent="0.25">
      <c r="A288" s="3">
        <v>287</v>
      </c>
      <c r="B288" s="4">
        <v>40330</v>
      </c>
      <c r="C288" s="3" t="s">
        <v>62</v>
      </c>
      <c r="D288" s="3">
        <v>4.4000000000000004</v>
      </c>
      <c r="E288" s="3">
        <v>14.7</v>
      </c>
      <c r="F288" s="3">
        <v>0</v>
      </c>
      <c r="G288" s="3">
        <v>0.8</v>
      </c>
      <c r="H288" s="3">
        <v>5.2</v>
      </c>
      <c r="I288" s="3" t="s">
        <v>34</v>
      </c>
      <c r="J288" s="3">
        <v>13</v>
      </c>
      <c r="K288" s="3" t="s">
        <v>25</v>
      </c>
      <c r="L288" s="3" t="s">
        <v>39</v>
      </c>
      <c r="M288" s="3">
        <v>0</v>
      </c>
      <c r="N288" s="3">
        <v>7</v>
      </c>
      <c r="O288" s="3">
        <v>99</v>
      </c>
      <c r="P288" s="3">
        <v>74</v>
      </c>
      <c r="Q288" s="3">
        <v>1023.3</v>
      </c>
      <c r="R288" s="3">
        <v>1021.9</v>
      </c>
      <c r="S288" s="3" t="s">
        <v>25</v>
      </c>
      <c r="T288" s="3" t="s">
        <v>25</v>
      </c>
      <c r="U288" s="3">
        <v>6.9</v>
      </c>
      <c r="V288" s="3">
        <v>12.6</v>
      </c>
      <c r="W288" s="3" t="s">
        <v>28</v>
      </c>
      <c r="X288" s="3">
        <v>0.2</v>
      </c>
      <c r="Y288" s="3" t="s">
        <v>28</v>
      </c>
      <c r="Z288">
        <f t="shared" si="12"/>
        <v>1</v>
      </c>
      <c r="AA288">
        <f t="shared" si="13"/>
        <v>6</v>
      </c>
      <c r="AB288" t="str">
        <f>VLOOKUP(AA288,Problem3!$B$4:$C$15,2,FALSE)</f>
        <v>June</v>
      </c>
      <c r="AC288">
        <f t="shared" si="14"/>
        <v>3</v>
      </c>
      <c r="AD288" t="str">
        <f>VLOOKUP($AC288,Problem3!$M$7:$N$13,2,FALSE)</f>
        <v>Monday</v>
      </c>
    </row>
    <row r="289" spans="1:30" x14ac:dyDescent="0.25">
      <c r="A289" s="3">
        <v>288</v>
      </c>
      <c r="B289" s="4">
        <v>40329</v>
      </c>
      <c r="C289" s="3" t="s">
        <v>24</v>
      </c>
      <c r="D289" s="3">
        <v>3.9</v>
      </c>
      <c r="E289" s="3">
        <v>13.8</v>
      </c>
      <c r="F289" s="3">
        <v>1.2</v>
      </c>
      <c r="G289" s="3" t="s">
        <v>25</v>
      </c>
      <c r="H289" s="3" t="s">
        <v>25</v>
      </c>
      <c r="I289" s="3" t="s">
        <v>34</v>
      </c>
      <c r="J289" s="3">
        <v>15</v>
      </c>
      <c r="K289" s="3" t="s">
        <v>32</v>
      </c>
      <c r="L289" s="3" t="s">
        <v>41</v>
      </c>
      <c r="M289" s="3">
        <v>6</v>
      </c>
      <c r="N289" s="3">
        <v>7</v>
      </c>
      <c r="O289" s="3">
        <v>86</v>
      </c>
      <c r="P289" s="3">
        <v>73</v>
      </c>
      <c r="Q289" s="3">
        <v>1025.5999999999999</v>
      </c>
      <c r="R289" s="3">
        <v>1021.7</v>
      </c>
      <c r="S289" s="3" t="s">
        <v>25</v>
      </c>
      <c r="T289" s="3" t="s">
        <v>25</v>
      </c>
      <c r="U289" s="3">
        <v>9.3000000000000007</v>
      </c>
      <c r="V289" s="3">
        <v>13.3</v>
      </c>
      <c r="W289" s="3" t="s">
        <v>38</v>
      </c>
      <c r="X289" s="3">
        <v>0.2</v>
      </c>
      <c r="Y289" s="3" t="s">
        <v>28</v>
      </c>
      <c r="Z289">
        <f t="shared" si="12"/>
        <v>0</v>
      </c>
      <c r="AA289">
        <f t="shared" si="13"/>
        <v>5</v>
      </c>
      <c r="AB289" t="str">
        <f>VLOOKUP(AA289,Problem3!$B$4:$C$15,2,FALSE)</f>
        <v>May</v>
      </c>
      <c r="AC289">
        <f t="shared" si="14"/>
        <v>2</v>
      </c>
      <c r="AD289" t="str">
        <f>VLOOKUP($AC289,Problem3!$M$7:$N$13,2,FALSE)</f>
        <v>Sunday</v>
      </c>
    </row>
    <row r="290" spans="1:30" x14ac:dyDescent="0.25">
      <c r="A290" s="3">
        <v>289</v>
      </c>
      <c r="B290" s="4">
        <v>40328</v>
      </c>
      <c r="C290" s="3" t="s">
        <v>47</v>
      </c>
      <c r="D290" s="3">
        <v>6.7</v>
      </c>
      <c r="E290" s="3">
        <v>12.7</v>
      </c>
      <c r="F290" s="3">
        <v>0</v>
      </c>
      <c r="G290" s="3" t="s">
        <v>25</v>
      </c>
      <c r="H290" s="3" t="s">
        <v>25</v>
      </c>
      <c r="I290" s="3" t="s">
        <v>40</v>
      </c>
      <c r="J290" s="3">
        <v>9</v>
      </c>
      <c r="K290" s="3" t="s">
        <v>25</v>
      </c>
      <c r="L290" s="3" t="s">
        <v>42</v>
      </c>
      <c r="M290" s="3">
        <v>0</v>
      </c>
      <c r="N290" s="3">
        <v>6</v>
      </c>
      <c r="O290" s="3">
        <v>99</v>
      </c>
      <c r="P290" s="3">
        <v>99</v>
      </c>
      <c r="Q290" s="3" t="s">
        <v>25</v>
      </c>
      <c r="R290" s="3" t="s">
        <v>25</v>
      </c>
      <c r="S290" s="3" t="s">
        <v>25</v>
      </c>
      <c r="T290" s="3" t="s">
        <v>25</v>
      </c>
      <c r="U290" s="3">
        <v>9.6999999999999993</v>
      </c>
      <c r="V290" s="3">
        <v>12.3</v>
      </c>
      <c r="W290" s="3" t="s">
        <v>28</v>
      </c>
      <c r="X290" s="3">
        <v>11.2</v>
      </c>
      <c r="Y290" s="3" t="s">
        <v>38</v>
      </c>
      <c r="Z290">
        <f t="shared" si="12"/>
        <v>1</v>
      </c>
      <c r="AA290">
        <f t="shared" si="13"/>
        <v>5</v>
      </c>
      <c r="AB290" t="str">
        <f>VLOOKUP(AA290,Problem3!$B$4:$C$15,2,FALSE)</f>
        <v>May</v>
      </c>
      <c r="AC290">
        <f t="shared" si="14"/>
        <v>1</v>
      </c>
      <c r="AD290" t="str">
        <f>VLOOKUP($AC290,Problem3!$M$7:$N$13,2,FALSE)</f>
        <v>Saturday</v>
      </c>
    </row>
    <row r="291" spans="1:30" x14ac:dyDescent="0.25">
      <c r="A291" s="3">
        <v>290</v>
      </c>
      <c r="B291" s="4">
        <v>40327</v>
      </c>
      <c r="C291" s="3" t="s">
        <v>44</v>
      </c>
      <c r="D291" s="3">
        <v>9.1</v>
      </c>
      <c r="E291" s="3">
        <v>17.600000000000001</v>
      </c>
      <c r="F291" s="3">
        <v>0</v>
      </c>
      <c r="G291" s="3" t="s">
        <v>25</v>
      </c>
      <c r="H291" s="3" t="s">
        <v>25</v>
      </c>
      <c r="I291" s="3" t="s">
        <v>33</v>
      </c>
      <c r="J291" s="3">
        <v>13</v>
      </c>
      <c r="K291" s="3" t="s">
        <v>36</v>
      </c>
      <c r="L291" s="3" t="s">
        <v>31</v>
      </c>
      <c r="M291" s="3">
        <v>6</v>
      </c>
      <c r="N291" s="3">
        <v>4</v>
      </c>
      <c r="O291" s="3">
        <v>87</v>
      </c>
      <c r="P291" s="3">
        <v>67</v>
      </c>
      <c r="Q291" s="3">
        <v>1036.5</v>
      </c>
      <c r="R291" s="3">
        <v>1031.7</v>
      </c>
      <c r="S291" s="3" t="s">
        <v>25</v>
      </c>
      <c r="T291" s="3" t="s">
        <v>25</v>
      </c>
      <c r="U291" s="3">
        <v>13.8</v>
      </c>
      <c r="V291" s="3">
        <v>17</v>
      </c>
      <c r="W291" s="3" t="s">
        <v>28</v>
      </c>
      <c r="X291" s="3">
        <v>0.2</v>
      </c>
      <c r="Y291" s="3" t="s">
        <v>28</v>
      </c>
      <c r="Z291">
        <f t="shared" si="12"/>
        <v>1</v>
      </c>
      <c r="AA291">
        <f t="shared" si="13"/>
        <v>5</v>
      </c>
      <c r="AB291" t="str">
        <f>VLOOKUP(AA291,Problem3!$B$4:$C$15,2,FALSE)</f>
        <v>May</v>
      </c>
      <c r="AC291">
        <f t="shared" si="14"/>
        <v>7</v>
      </c>
      <c r="AD291" t="str">
        <f>VLOOKUP($AC291,Problem3!$M$7:$N$13,2,FALSE)</f>
        <v>Friday</v>
      </c>
    </row>
    <row r="292" spans="1:30" x14ac:dyDescent="0.25">
      <c r="A292" s="3">
        <v>291</v>
      </c>
      <c r="B292" s="4">
        <v>40326</v>
      </c>
      <c r="C292" s="3" t="s">
        <v>47</v>
      </c>
      <c r="D292" s="3">
        <v>10.7</v>
      </c>
      <c r="E292" s="3">
        <v>18.100000000000001</v>
      </c>
      <c r="F292" s="3">
        <v>0</v>
      </c>
      <c r="G292" s="3" t="s">
        <v>25</v>
      </c>
      <c r="H292" s="3" t="s">
        <v>25</v>
      </c>
      <c r="I292" s="3" t="s">
        <v>30</v>
      </c>
      <c r="J292" s="3">
        <v>13</v>
      </c>
      <c r="K292" s="3" t="s">
        <v>36</v>
      </c>
      <c r="L292" s="3" t="s">
        <v>29</v>
      </c>
      <c r="M292" s="3">
        <v>4</v>
      </c>
      <c r="N292" s="3">
        <v>4</v>
      </c>
      <c r="O292" s="3">
        <v>82</v>
      </c>
      <c r="P292" s="3">
        <v>64</v>
      </c>
      <c r="Q292" s="3" t="s">
        <v>25</v>
      </c>
      <c r="R292" s="3" t="s">
        <v>25</v>
      </c>
      <c r="S292" s="3" t="s">
        <v>25</v>
      </c>
      <c r="T292" s="3" t="s">
        <v>25</v>
      </c>
      <c r="U292" s="3">
        <v>14</v>
      </c>
      <c r="V292" s="3">
        <v>17.600000000000001</v>
      </c>
      <c r="W292" s="3" t="s">
        <v>28</v>
      </c>
      <c r="X292" s="3">
        <v>0</v>
      </c>
      <c r="Y292" s="3" t="s">
        <v>28</v>
      </c>
      <c r="Z292">
        <f t="shared" si="12"/>
        <v>1</v>
      </c>
      <c r="AA292">
        <f t="shared" si="13"/>
        <v>5</v>
      </c>
      <c r="AB292" t="str">
        <f>VLOOKUP(AA292,Problem3!$B$4:$C$15,2,FALSE)</f>
        <v>May</v>
      </c>
      <c r="AC292">
        <f t="shared" si="14"/>
        <v>6</v>
      </c>
      <c r="AD292" t="str">
        <f>VLOOKUP($AC292,Problem3!$M$7:$N$13,2,FALSE)</f>
        <v>Thursday</v>
      </c>
    </row>
    <row r="293" spans="1:30" x14ac:dyDescent="0.25">
      <c r="A293" s="3">
        <v>292</v>
      </c>
      <c r="B293" s="4">
        <v>40325</v>
      </c>
      <c r="C293" s="3" t="s">
        <v>47</v>
      </c>
      <c r="D293" s="3">
        <v>4.9000000000000004</v>
      </c>
      <c r="E293" s="3">
        <v>23.4</v>
      </c>
      <c r="F293" s="3">
        <v>0</v>
      </c>
      <c r="G293" s="3" t="s">
        <v>25</v>
      </c>
      <c r="H293" s="3" t="s">
        <v>25</v>
      </c>
      <c r="I293" s="3" t="s">
        <v>31</v>
      </c>
      <c r="J293" s="3">
        <v>13</v>
      </c>
      <c r="K293" s="3" t="s">
        <v>40</v>
      </c>
      <c r="L293" s="3" t="s">
        <v>42</v>
      </c>
      <c r="M293" s="3">
        <v>2</v>
      </c>
      <c r="N293" s="3">
        <v>7</v>
      </c>
      <c r="O293" s="3">
        <v>98</v>
      </c>
      <c r="P293" s="3">
        <v>49</v>
      </c>
      <c r="Q293" s="3" t="s">
        <v>25</v>
      </c>
      <c r="R293" s="3" t="s">
        <v>25</v>
      </c>
      <c r="S293" s="3" t="s">
        <v>25</v>
      </c>
      <c r="T293" s="3" t="s">
        <v>25</v>
      </c>
      <c r="U293" s="3">
        <v>8.9</v>
      </c>
      <c r="V293" s="3">
        <v>22.6</v>
      </c>
      <c r="W293" s="3" t="s">
        <v>28</v>
      </c>
      <c r="X293" s="3">
        <v>0.2</v>
      </c>
      <c r="Y293" s="3" t="s">
        <v>28</v>
      </c>
      <c r="Z293">
        <f t="shared" si="12"/>
        <v>1</v>
      </c>
      <c r="AA293">
        <f t="shared" si="13"/>
        <v>5</v>
      </c>
      <c r="AB293" t="str">
        <f>VLOOKUP(AA293,Problem3!$B$4:$C$15,2,FALSE)</f>
        <v>May</v>
      </c>
      <c r="AC293">
        <f t="shared" si="14"/>
        <v>5</v>
      </c>
      <c r="AD293" t="str">
        <f>VLOOKUP($AC293,Problem3!$M$7:$N$13,2,FALSE)</f>
        <v>Wednesday</v>
      </c>
    </row>
    <row r="294" spans="1:30" x14ac:dyDescent="0.25">
      <c r="A294" s="3">
        <v>293</v>
      </c>
      <c r="B294" s="4">
        <v>40324</v>
      </c>
      <c r="C294" s="3" t="s">
        <v>47</v>
      </c>
      <c r="D294" s="3">
        <v>10.199999999999999</v>
      </c>
      <c r="E294" s="3">
        <v>18.899999999999999</v>
      </c>
      <c r="F294" s="3">
        <v>0</v>
      </c>
      <c r="G294" s="3" t="s">
        <v>25</v>
      </c>
      <c r="H294" s="3" t="s">
        <v>25</v>
      </c>
      <c r="I294" s="3" t="s">
        <v>29</v>
      </c>
      <c r="J294" s="3">
        <v>13</v>
      </c>
      <c r="K294" s="3" t="s">
        <v>25</v>
      </c>
      <c r="L294" s="3" t="s">
        <v>29</v>
      </c>
      <c r="M294" s="3">
        <v>0</v>
      </c>
      <c r="N294" s="3">
        <v>6</v>
      </c>
      <c r="O294" s="3">
        <v>98</v>
      </c>
      <c r="P294" s="3">
        <v>66</v>
      </c>
      <c r="Q294" s="3" t="s">
        <v>25</v>
      </c>
      <c r="R294" s="3" t="s">
        <v>25</v>
      </c>
      <c r="S294" s="3" t="s">
        <v>25</v>
      </c>
      <c r="T294" s="3" t="s">
        <v>25</v>
      </c>
      <c r="U294" s="3">
        <v>11.6</v>
      </c>
      <c r="V294" s="3">
        <v>18</v>
      </c>
      <c r="W294" s="3" t="s">
        <v>28</v>
      </c>
      <c r="X294" s="3">
        <v>0</v>
      </c>
      <c r="Y294" s="3" t="s">
        <v>28</v>
      </c>
      <c r="Z294">
        <f t="shared" si="12"/>
        <v>1</v>
      </c>
      <c r="AA294">
        <f t="shared" si="13"/>
        <v>5</v>
      </c>
      <c r="AB294" t="str">
        <f>VLOOKUP(AA294,Problem3!$B$4:$C$15,2,FALSE)</f>
        <v>May</v>
      </c>
      <c r="AC294">
        <f t="shared" si="14"/>
        <v>4</v>
      </c>
      <c r="AD294" t="str">
        <f>VLOOKUP($AC294,Problem3!$M$7:$N$13,2,FALSE)</f>
        <v>Tuesday</v>
      </c>
    </row>
    <row r="295" spans="1:30" x14ac:dyDescent="0.25">
      <c r="A295" s="3">
        <v>294</v>
      </c>
      <c r="B295" s="4">
        <v>40323</v>
      </c>
      <c r="C295" s="3" t="s">
        <v>50</v>
      </c>
      <c r="D295" s="3">
        <v>6.9</v>
      </c>
      <c r="E295" s="3">
        <v>15.9</v>
      </c>
      <c r="F295" s="3">
        <v>0</v>
      </c>
      <c r="G295" s="3" t="s">
        <v>25</v>
      </c>
      <c r="H295" s="3" t="s">
        <v>25</v>
      </c>
      <c r="I295" s="3" t="s">
        <v>42</v>
      </c>
      <c r="J295" s="3">
        <v>13</v>
      </c>
      <c r="K295" s="3" t="s">
        <v>25</v>
      </c>
      <c r="L295" s="3" t="s">
        <v>29</v>
      </c>
      <c r="M295" s="3">
        <v>0</v>
      </c>
      <c r="N295" s="3">
        <v>2</v>
      </c>
      <c r="O295" s="3">
        <v>95</v>
      </c>
      <c r="P295" s="3">
        <v>80</v>
      </c>
      <c r="Q295" s="3">
        <v>1021.5</v>
      </c>
      <c r="R295" s="3">
        <v>1018.2</v>
      </c>
      <c r="S295" s="3">
        <v>1</v>
      </c>
      <c r="T295" s="3">
        <v>8</v>
      </c>
      <c r="U295" s="3">
        <v>12.1</v>
      </c>
      <c r="V295" s="3">
        <v>15.2</v>
      </c>
      <c r="W295" s="3" t="s">
        <v>28</v>
      </c>
      <c r="X295" s="3">
        <v>0</v>
      </c>
      <c r="Y295" s="3" t="s">
        <v>28</v>
      </c>
      <c r="Z295">
        <f t="shared" si="12"/>
        <v>1</v>
      </c>
      <c r="AA295">
        <f t="shared" si="13"/>
        <v>5</v>
      </c>
      <c r="AB295" t="str">
        <f>VLOOKUP(AA295,Problem3!$B$4:$C$15,2,FALSE)</f>
        <v>May</v>
      </c>
      <c r="AC295">
        <f t="shared" si="14"/>
        <v>3</v>
      </c>
      <c r="AD295" t="str">
        <f>VLOOKUP($AC295,Problem3!$M$7:$N$13,2,FALSE)</f>
        <v>Monday</v>
      </c>
    </row>
    <row r="296" spans="1:30" x14ac:dyDescent="0.25">
      <c r="A296" s="3">
        <v>295</v>
      </c>
      <c r="B296" s="4">
        <v>40322</v>
      </c>
      <c r="C296" s="3" t="s">
        <v>44</v>
      </c>
      <c r="D296" s="3">
        <v>8</v>
      </c>
      <c r="E296" s="3">
        <v>19.100000000000001</v>
      </c>
      <c r="F296" s="3">
        <v>0.2</v>
      </c>
      <c r="G296" s="3" t="s">
        <v>25</v>
      </c>
      <c r="H296" s="3" t="s">
        <v>25</v>
      </c>
      <c r="I296" s="3" t="s">
        <v>42</v>
      </c>
      <c r="J296" s="3">
        <v>15</v>
      </c>
      <c r="K296" s="3" t="s">
        <v>42</v>
      </c>
      <c r="L296" s="3" t="s">
        <v>40</v>
      </c>
      <c r="M296" s="3">
        <v>4</v>
      </c>
      <c r="N296" s="3">
        <v>6</v>
      </c>
      <c r="O296" s="3">
        <v>100</v>
      </c>
      <c r="P296" s="3">
        <v>72</v>
      </c>
      <c r="Q296" s="3">
        <v>1022.1</v>
      </c>
      <c r="R296" s="3">
        <v>1018</v>
      </c>
      <c r="S296" s="3" t="s">
        <v>25</v>
      </c>
      <c r="T296" s="3" t="s">
        <v>25</v>
      </c>
      <c r="U296" s="3">
        <v>11.2</v>
      </c>
      <c r="V296" s="3">
        <v>18</v>
      </c>
      <c r="W296" s="3" t="s">
        <v>28</v>
      </c>
      <c r="X296" s="3">
        <v>0</v>
      </c>
      <c r="Y296" s="3" t="s">
        <v>28</v>
      </c>
      <c r="Z296">
        <f t="shared" si="12"/>
        <v>1</v>
      </c>
      <c r="AA296">
        <f t="shared" si="13"/>
        <v>5</v>
      </c>
      <c r="AB296" t="str">
        <f>VLOOKUP(AA296,Problem3!$B$4:$C$15,2,FALSE)</f>
        <v>May</v>
      </c>
      <c r="AC296">
        <f t="shared" si="14"/>
        <v>2</v>
      </c>
      <c r="AD296" t="str">
        <f>VLOOKUP($AC296,Problem3!$M$7:$N$13,2,FALSE)</f>
        <v>Sunday</v>
      </c>
    </row>
    <row r="297" spans="1:30" x14ac:dyDescent="0.25">
      <c r="A297" s="3">
        <v>296</v>
      </c>
      <c r="B297" s="4">
        <v>40321</v>
      </c>
      <c r="C297" s="3" t="s">
        <v>24</v>
      </c>
      <c r="D297" s="3">
        <v>2.6</v>
      </c>
      <c r="E297" s="3">
        <v>18.3</v>
      </c>
      <c r="F297" s="3">
        <v>0</v>
      </c>
      <c r="G297" s="3" t="s">
        <v>25</v>
      </c>
      <c r="H297" s="3" t="s">
        <v>25</v>
      </c>
      <c r="I297" s="3" t="s">
        <v>39</v>
      </c>
      <c r="J297" s="3">
        <v>15</v>
      </c>
      <c r="K297" s="3" t="s">
        <v>33</v>
      </c>
      <c r="L297" s="3" t="s">
        <v>39</v>
      </c>
      <c r="M297" s="3">
        <v>6</v>
      </c>
      <c r="N297" s="3">
        <v>4</v>
      </c>
      <c r="O297" s="3">
        <v>82</v>
      </c>
      <c r="P297" s="3">
        <v>42</v>
      </c>
      <c r="Q297" s="3">
        <v>1025.5999999999999</v>
      </c>
      <c r="R297" s="3">
        <v>1023</v>
      </c>
      <c r="S297" s="3" t="s">
        <v>25</v>
      </c>
      <c r="T297" s="3" t="s">
        <v>25</v>
      </c>
      <c r="U297" s="3">
        <v>9.3000000000000007</v>
      </c>
      <c r="V297" s="3">
        <v>17.899999999999999</v>
      </c>
      <c r="W297" s="3" t="s">
        <v>28</v>
      </c>
      <c r="X297" s="3">
        <v>0</v>
      </c>
      <c r="Y297" s="3" t="s">
        <v>28</v>
      </c>
      <c r="Z297">
        <f t="shared" si="12"/>
        <v>1</v>
      </c>
      <c r="AA297">
        <f t="shared" si="13"/>
        <v>5</v>
      </c>
      <c r="AB297" t="str">
        <f>VLOOKUP(AA297,Problem3!$B$4:$C$15,2,FALSE)</f>
        <v>May</v>
      </c>
      <c r="AC297">
        <f t="shared" si="14"/>
        <v>1</v>
      </c>
      <c r="AD297" t="str">
        <f>VLOOKUP($AC297,Problem3!$M$7:$N$13,2,FALSE)</f>
        <v>Saturday</v>
      </c>
    </row>
    <row r="298" spans="1:30" x14ac:dyDescent="0.25">
      <c r="A298" s="3">
        <v>297</v>
      </c>
      <c r="B298" s="4">
        <v>40320</v>
      </c>
      <c r="C298" s="3" t="s">
        <v>24</v>
      </c>
      <c r="D298" s="3">
        <v>10.199999999999999</v>
      </c>
      <c r="E298" s="3">
        <v>16</v>
      </c>
      <c r="F298" s="3">
        <v>0</v>
      </c>
      <c r="G298" s="3" t="s">
        <v>25</v>
      </c>
      <c r="H298" s="3" t="s">
        <v>25</v>
      </c>
      <c r="I298" s="3" t="s">
        <v>36</v>
      </c>
      <c r="J298" s="3">
        <v>13</v>
      </c>
      <c r="K298" s="3" t="s">
        <v>39</v>
      </c>
      <c r="L298" s="3" t="s">
        <v>39</v>
      </c>
      <c r="M298" s="3">
        <v>9</v>
      </c>
      <c r="N298" s="3">
        <v>4</v>
      </c>
      <c r="O298" s="3">
        <v>87</v>
      </c>
      <c r="P298" s="3">
        <v>80</v>
      </c>
      <c r="Q298" s="3">
        <v>1014.8</v>
      </c>
      <c r="R298" s="3">
        <v>1012.6</v>
      </c>
      <c r="S298" s="3" t="s">
        <v>25</v>
      </c>
      <c r="T298" s="3">
        <v>8</v>
      </c>
      <c r="U298" s="3">
        <v>13</v>
      </c>
      <c r="V298" s="3">
        <v>15</v>
      </c>
      <c r="W298" s="3" t="s">
        <v>28</v>
      </c>
      <c r="X298" s="3">
        <v>4.2</v>
      </c>
      <c r="Y298" s="3" t="s">
        <v>38</v>
      </c>
      <c r="Z298">
        <f t="shared" si="12"/>
        <v>1</v>
      </c>
      <c r="AA298">
        <f t="shared" si="13"/>
        <v>5</v>
      </c>
      <c r="AB298" t="str">
        <f>VLOOKUP(AA298,Problem3!$B$4:$C$15,2,FALSE)</f>
        <v>May</v>
      </c>
      <c r="AC298">
        <f t="shared" si="14"/>
        <v>7</v>
      </c>
      <c r="AD298" t="str">
        <f>VLOOKUP($AC298,Problem3!$M$7:$N$13,2,FALSE)</f>
        <v>Friday</v>
      </c>
    </row>
    <row r="299" spans="1:30" x14ac:dyDescent="0.25">
      <c r="A299" s="3">
        <v>298</v>
      </c>
      <c r="B299" s="4">
        <v>40319</v>
      </c>
      <c r="C299" s="3" t="s">
        <v>46</v>
      </c>
      <c r="D299" s="3">
        <v>13.6</v>
      </c>
      <c r="E299" s="3">
        <v>18.2</v>
      </c>
      <c r="F299" s="3">
        <v>0</v>
      </c>
      <c r="G299" s="3" t="s">
        <v>25</v>
      </c>
      <c r="H299" s="3" t="s">
        <v>25</v>
      </c>
      <c r="I299" s="3" t="s">
        <v>37</v>
      </c>
      <c r="J299" s="3">
        <v>13</v>
      </c>
      <c r="K299" s="3" t="s">
        <v>26</v>
      </c>
      <c r="L299" s="3" t="s">
        <v>25</v>
      </c>
      <c r="M299" s="3">
        <v>4</v>
      </c>
      <c r="N299" s="3">
        <v>0</v>
      </c>
      <c r="O299" s="3">
        <v>72</v>
      </c>
      <c r="P299" s="3">
        <v>75</v>
      </c>
      <c r="Q299" s="3">
        <v>1016.4</v>
      </c>
      <c r="R299" s="3">
        <v>1013.6</v>
      </c>
      <c r="S299" s="3" t="s">
        <v>25</v>
      </c>
      <c r="T299" s="3" t="s">
        <v>25</v>
      </c>
      <c r="U299" s="3">
        <v>15.5</v>
      </c>
      <c r="V299" s="3">
        <v>17.100000000000001</v>
      </c>
      <c r="W299" s="3" t="s">
        <v>28</v>
      </c>
      <c r="X299" s="3">
        <v>2.2000000000000002</v>
      </c>
      <c r="Y299" s="3" t="s">
        <v>38</v>
      </c>
      <c r="Z299">
        <f t="shared" si="12"/>
        <v>1</v>
      </c>
      <c r="AA299">
        <f t="shared" si="13"/>
        <v>5</v>
      </c>
      <c r="AB299" t="str">
        <f>VLOOKUP(AA299,Problem3!$B$4:$C$15,2,FALSE)</f>
        <v>May</v>
      </c>
      <c r="AC299">
        <f t="shared" si="14"/>
        <v>6</v>
      </c>
      <c r="AD299" t="str">
        <f>VLOOKUP($AC299,Problem3!$M$7:$N$13,2,FALSE)</f>
        <v>Thursday</v>
      </c>
    </row>
    <row r="300" spans="1:30" x14ac:dyDescent="0.25">
      <c r="A300" s="3">
        <v>299</v>
      </c>
      <c r="B300" s="4">
        <v>40318</v>
      </c>
      <c r="C300" s="3" t="s">
        <v>47</v>
      </c>
      <c r="D300" s="3">
        <v>14.2</v>
      </c>
      <c r="E300" s="3">
        <v>17.600000000000001</v>
      </c>
      <c r="F300" s="3">
        <v>0</v>
      </c>
      <c r="G300" s="3" t="s">
        <v>25</v>
      </c>
      <c r="H300" s="3" t="s">
        <v>25</v>
      </c>
      <c r="I300" s="3" t="s">
        <v>43</v>
      </c>
      <c r="J300" s="3">
        <v>11</v>
      </c>
      <c r="K300" s="3" t="s">
        <v>26</v>
      </c>
      <c r="L300" s="3" t="s">
        <v>36</v>
      </c>
      <c r="M300" s="3">
        <v>2</v>
      </c>
      <c r="N300" s="3">
        <v>4</v>
      </c>
      <c r="O300" s="3">
        <v>93</v>
      </c>
      <c r="P300" s="3">
        <v>97</v>
      </c>
      <c r="Q300" s="3" t="s">
        <v>25</v>
      </c>
      <c r="R300" s="3" t="s">
        <v>25</v>
      </c>
      <c r="S300" s="3" t="s">
        <v>25</v>
      </c>
      <c r="T300" s="3" t="s">
        <v>25</v>
      </c>
      <c r="U300" s="3">
        <v>14.4</v>
      </c>
      <c r="V300" s="3">
        <v>16.2</v>
      </c>
      <c r="W300" s="3" t="s">
        <v>28</v>
      </c>
      <c r="X300" s="3">
        <v>0.8</v>
      </c>
      <c r="Y300" s="3" t="s">
        <v>28</v>
      </c>
      <c r="Z300">
        <f t="shared" si="12"/>
        <v>1</v>
      </c>
      <c r="AA300">
        <f t="shared" si="13"/>
        <v>5</v>
      </c>
      <c r="AB300" t="str">
        <f>VLOOKUP(AA300,Problem3!$B$4:$C$15,2,FALSE)</f>
        <v>May</v>
      </c>
      <c r="AC300">
        <f t="shared" si="14"/>
        <v>5</v>
      </c>
      <c r="AD300" t="str">
        <f>VLOOKUP($AC300,Problem3!$M$7:$N$13,2,FALSE)</f>
        <v>Wednesday</v>
      </c>
    </row>
    <row r="301" spans="1:30" x14ac:dyDescent="0.25">
      <c r="A301" s="3">
        <v>300</v>
      </c>
      <c r="B301" s="4">
        <v>40317</v>
      </c>
      <c r="C301" s="3" t="s">
        <v>44</v>
      </c>
      <c r="D301" s="3">
        <v>14.7</v>
      </c>
      <c r="E301" s="3">
        <v>20.3</v>
      </c>
      <c r="F301" s="3">
        <v>11</v>
      </c>
      <c r="G301" s="3" t="s">
        <v>25</v>
      </c>
      <c r="H301" s="3" t="s">
        <v>25</v>
      </c>
      <c r="I301" s="3" t="s">
        <v>32</v>
      </c>
      <c r="J301" s="3">
        <v>13</v>
      </c>
      <c r="K301" s="3" t="s">
        <v>25</v>
      </c>
      <c r="L301" s="3" t="s">
        <v>41</v>
      </c>
      <c r="M301" s="3">
        <v>0</v>
      </c>
      <c r="N301" s="3">
        <v>6</v>
      </c>
      <c r="O301" s="3">
        <v>100</v>
      </c>
      <c r="P301" s="3">
        <v>100</v>
      </c>
      <c r="Q301" s="3">
        <v>1020.3</v>
      </c>
      <c r="R301" s="3">
        <v>1018.7</v>
      </c>
      <c r="S301" s="3" t="s">
        <v>25</v>
      </c>
      <c r="T301" s="3" t="s">
        <v>25</v>
      </c>
      <c r="U301" s="3">
        <v>16</v>
      </c>
      <c r="V301" s="3">
        <v>17</v>
      </c>
      <c r="W301" s="3" t="s">
        <v>38</v>
      </c>
      <c r="X301" s="3">
        <v>5.2</v>
      </c>
      <c r="Y301" s="3" t="s">
        <v>38</v>
      </c>
      <c r="Z301">
        <f t="shared" si="12"/>
        <v>0</v>
      </c>
      <c r="AA301">
        <f t="shared" si="13"/>
        <v>5</v>
      </c>
      <c r="AB301" t="str">
        <f>VLOOKUP(AA301,Problem3!$B$4:$C$15,2,FALSE)</f>
        <v>May</v>
      </c>
      <c r="AC301">
        <f t="shared" si="14"/>
        <v>4</v>
      </c>
      <c r="AD301" t="str">
        <f>VLOOKUP($AC301,Problem3!$M$7:$N$13,2,FALSE)</f>
        <v>Tuesday</v>
      </c>
    </row>
    <row r="302" spans="1:30" x14ac:dyDescent="0.25">
      <c r="A302" s="3">
        <v>301</v>
      </c>
      <c r="B302" s="4">
        <v>40316</v>
      </c>
      <c r="C302" s="3" t="s">
        <v>24</v>
      </c>
      <c r="D302" s="3">
        <v>10.6</v>
      </c>
      <c r="E302" s="3">
        <v>22</v>
      </c>
      <c r="F302" s="3">
        <v>0</v>
      </c>
      <c r="G302" s="3" t="s">
        <v>25</v>
      </c>
      <c r="H302" s="3" t="s">
        <v>25</v>
      </c>
      <c r="I302" s="3" t="s">
        <v>39</v>
      </c>
      <c r="J302" s="3">
        <v>13</v>
      </c>
      <c r="K302" s="3" t="s">
        <v>37</v>
      </c>
      <c r="L302" s="3" t="s">
        <v>40</v>
      </c>
      <c r="M302" s="3">
        <v>4</v>
      </c>
      <c r="N302" s="3">
        <v>6</v>
      </c>
      <c r="O302" s="3">
        <v>86</v>
      </c>
      <c r="P302" s="3">
        <v>57</v>
      </c>
      <c r="Q302" s="3">
        <v>1022.7</v>
      </c>
      <c r="R302" s="3">
        <v>1020.6</v>
      </c>
      <c r="S302" s="3" t="s">
        <v>25</v>
      </c>
      <c r="T302" s="3" t="s">
        <v>25</v>
      </c>
      <c r="U302" s="3">
        <v>13.5</v>
      </c>
      <c r="V302" s="3">
        <v>21.1</v>
      </c>
      <c r="W302" s="3" t="s">
        <v>28</v>
      </c>
      <c r="X302" s="3">
        <v>0</v>
      </c>
      <c r="Y302" s="3" t="s">
        <v>28</v>
      </c>
      <c r="Z302">
        <f t="shared" si="12"/>
        <v>1</v>
      </c>
      <c r="AA302">
        <f t="shared" si="13"/>
        <v>5</v>
      </c>
      <c r="AB302" t="str">
        <f>VLOOKUP(AA302,Problem3!$B$4:$C$15,2,FALSE)</f>
        <v>May</v>
      </c>
      <c r="AC302">
        <f t="shared" si="14"/>
        <v>3</v>
      </c>
      <c r="AD302" t="str">
        <f>VLOOKUP($AC302,Problem3!$M$7:$N$13,2,FALSE)</f>
        <v>Monday</v>
      </c>
    </row>
    <row r="303" spans="1:30" x14ac:dyDescent="0.25">
      <c r="A303" s="3">
        <v>302</v>
      </c>
      <c r="B303" s="4">
        <v>40315</v>
      </c>
      <c r="C303" s="3" t="s">
        <v>47</v>
      </c>
      <c r="D303" s="3">
        <v>17.8</v>
      </c>
      <c r="E303" s="3">
        <v>24</v>
      </c>
      <c r="F303" s="3">
        <v>0</v>
      </c>
      <c r="G303" s="3" t="s">
        <v>25</v>
      </c>
      <c r="H303" s="3" t="s">
        <v>25</v>
      </c>
      <c r="I303" s="3" t="s">
        <v>34</v>
      </c>
      <c r="J303" s="3">
        <v>11</v>
      </c>
      <c r="K303" s="3" t="s">
        <v>39</v>
      </c>
      <c r="L303" s="3" t="s">
        <v>31</v>
      </c>
      <c r="M303" s="3">
        <v>4</v>
      </c>
      <c r="N303" s="3">
        <v>2</v>
      </c>
      <c r="O303" s="3">
        <v>98</v>
      </c>
      <c r="P303" s="3">
        <v>63</v>
      </c>
      <c r="Q303" s="3" t="s">
        <v>25</v>
      </c>
      <c r="R303" s="3" t="s">
        <v>25</v>
      </c>
      <c r="S303" s="3" t="s">
        <v>25</v>
      </c>
      <c r="T303" s="3" t="s">
        <v>25</v>
      </c>
      <c r="U303" s="3">
        <v>19.5</v>
      </c>
      <c r="V303" s="3">
        <v>23.3</v>
      </c>
      <c r="W303" s="3" t="s">
        <v>28</v>
      </c>
      <c r="X303" s="3">
        <v>0</v>
      </c>
      <c r="Y303" s="3" t="s">
        <v>28</v>
      </c>
      <c r="Z303">
        <f t="shared" si="12"/>
        <v>1</v>
      </c>
      <c r="AA303">
        <f t="shared" si="13"/>
        <v>5</v>
      </c>
      <c r="AB303" t="str">
        <f>VLOOKUP(AA303,Problem3!$B$4:$C$15,2,FALSE)</f>
        <v>May</v>
      </c>
      <c r="AC303">
        <f t="shared" si="14"/>
        <v>2</v>
      </c>
      <c r="AD303" t="str">
        <f>VLOOKUP($AC303,Problem3!$M$7:$N$13,2,FALSE)</f>
        <v>Sunday</v>
      </c>
    </row>
    <row r="304" spans="1:30" x14ac:dyDescent="0.25">
      <c r="A304" s="3">
        <v>303</v>
      </c>
      <c r="B304" s="4">
        <v>40314</v>
      </c>
      <c r="C304" s="3" t="s">
        <v>47</v>
      </c>
      <c r="D304" s="3">
        <v>14.4</v>
      </c>
      <c r="E304" s="3">
        <v>27.5</v>
      </c>
      <c r="F304" s="3">
        <v>2.2000000000000002</v>
      </c>
      <c r="G304" s="3" t="s">
        <v>25</v>
      </c>
      <c r="H304" s="3" t="s">
        <v>25</v>
      </c>
      <c r="I304" s="3" t="s">
        <v>40</v>
      </c>
      <c r="J304" s="3">
        <v>13</v>
      </c>
      <c r="K304" s="3" t="s">
        <v>34</v>
      </c>
      <c r="L304" s="3" t="s">
        <v>42</v>
      </c>
      <c r="M304" s="3">
        <v>4</v>
      </c>
      <c r="N304" s="3">
        <v>4</v>
      </c>
      <c r="O304" s="3">
        <v>98</v>
      </c>
      <c r="P304" s="3">
        <v>48</v>
      </c>
      <c r="Q304" s="3" t="s">
        <v>25</v>
      </c>
      <c r="R304" s="3" t="s">
        <v>25</v>
      </c>
      <c r="S304" s="3" t="s">
        <v>25</v>
      </c>
      <c r="T304" s="3" t="s">
        <v>25</v>
      </c>
      <c r="U304" s="3">
        <v>17.3</v>
      </c>
      <c r="V304" s="3">
        <v>26.7</v>
      </c>
      <c r="W304" s="3" t="s">
        <v>38</v>
      </c>
      <c r="X304" s="3">
        <v>0</v>
      </c>
      <c r="Y304" s="3" t="s">
        <v>28</v>
      </c>
      <c r="Z304">
        <f t="shared" si="12"/>
        <v>0</v>
      </c>
      <c r="AA304">
        <f t="shared" si="13"/>
        <v>5</v>
      </c>
      <c r="AB304" t="str">
        <f>VLOOKUP(AA304,Problem3!$B$4:$C$15,2,FALSE)</f>
        <v>May</v>
      </c>
      <c r="AC304">
        <f t="shared" si="14"/>
        <v>1</v>
      </c>
      <c r="AD304" t="str">
        <f>VLOOKUP($AC304,Problem3!$M$7:$N$13,2,FALSE)</f>
        <v>Saturday</v>
      </c>
    </row>
    <row r="305" spans="1:30" x14ac:dyDescent="0.25">
      <c r="A305" s="3">
        <v>304</v>
      </c>
      <c r="B305" s="4">
        <v>40313</v>
      </c>
      <c r="C305" s="3" t="s">
        <v>24</v>
      </c>
      <c r="D305" s="3">
        <v>4.8</v>
      </c>
      <c r="E305" s="3">
        <v>22.7</v>
      </c>
      <c r="F305" s="3">
        <v>0</v>
      </c>
      <c r="G305" s="3" t="s">
        <v>25</v>
      </c>
      <c r="H305" s="3" t="s">
        <v>25</v>
      </c>
      <c r="I305" s="3" t="s">
        <v>39</v>
      </c>
      <c r="J305" s="3">
        <v>15</v>
      </c>
      <c r="K305" s="3" t="s">
        <v>25</v>
      </c>
      <c r="L305" s="3" t="s">
        <v>39</v>
      </c>
      <c r="M305" s="3">
        <v>0</v>
      </c>
      <c r="N305" s="3">
        <v>7</v>
      </c>
      <c r="O305" s="3">
        <v>78</v>
      </c>
      <c r="P305" s="3">
        <v>33</v>
      </c>
      <c r="Q305" s="3">
        <v>1033</v>
      </c>
      <c r="R305" s="3">
        <v>1028.0999999999999</v>
      </c>
      <c r="S305" s="3" t="s">
        <v>25</v>
      </c>
      <c r="T305" s="3" t="s">
        <v>25</v>
      </c>
      <c r="U305" s="3">
        <v>13.1</v>
      </c>
      <c r="V305" s="3">
        <v>21.9</v>
      </c>
      <c r="W305" s="3" t="s">
        <v>28</v>
      </c>
      <c r="X305" s="3">
        <v>0</v>
      </c>
      <c r="Y305" s="3" t="s">
        <v>28</v>
      </c>
      <c r="Z305">
        <f t="shared" si="12"/>
        <v>1</v>
      </c>
      <c r="AA305">
        <f t="shared" si="13"/>
        <v>5</v>
      </c>
      <c r="AB305" t="str">
        <f>VLOOKUP(AA305,Problem3!$B$4:$C$15,2,FALSE)</f>
        <v>May</v>
      </c>
      <c r="AC305">
        <f t="shared" si="14"/>
        <v>7</v>
      </c>
      <c r="AD305" t="str">
        <f>VLOOKUP($AC305,Problem3!$M$7:$N$13,2,FALSE)</f>
        <v>Friday</v>
      </c>
    </row>
    <row r="306" spans="1:30" x14ac:dyDescent="0.25">
      <c r="A306" s="3">
        <v>305</v>
      </c>
      <c r="B306" s="4">
        <v>40312</v>
      </c>
      <c r="C306" s="3" t="s">
        <v>44</v>
      </c>
      <c r="D306" s="3">
        <v>7.2</v>
      </c>
      <c r="E306" s="3">
        <v>25.3</v>
      </c>
      <c r="F306" s="3">
        <v>0.2</v>
      </c>
      <c r="G306" s="3" t="s">
        <v>25</v>
      </c>
      <c r="H306" s="3" t="s">
        <v>25</v>
      </c>
      <c r="I306" s="3" t="s">
        <v>42</v>
      </c>
      <c r="J306" s="3">
        <v>15</v>
      </c>
      <c r="K306" s="3" t="s">
        <v>30</v>
      </c>
      <c r="L306" s="3" t="s">
        <v>31</v>
      </c>
      <c r="M306" s="3">
        <v>4</v>
      </c>
      <c r="N306" s="3">
        <v>6</v>
      </c>
      <c r="O306" s="3">
        <v>84</v>
      </c>
      <c r="P306" s="3">
        <v>47</v>
      </c>
      <c r="Q306" s="3">
        <v>1032</v>
      </c>
      <c r="R306" s="3">
        <v>1027.5999999999999</v>
      </c>
      <c r="S306" s="3" t="s">
        <v>25</v>
      </c>
      <c r="T306" s="3" t="s">
        <v>25</v>
      </c>
      <c r="U306" s="3">
        <v>15.1</v>
      </c>
      <c r="V306" s="3">
        <v>25</v>
      </c>
      <c r="W306" s="3" t="s">
        <v>28</v>
      </c>
      <c r="X306" s="3">
        <v>0</v>
      </c>
      <c r="Y306" s="3" t="s">
        <v>28</v>
      </c>
      <c r="Z306">
        <f t="shared" si="12"/>
        <v>1</v>
      </c>
      <c r="AA306">
        <f t="shared" si="13"/>
        <v>5</v>
      </c>
      <c r="AB306" t="str">
        <f>VLOOKUP(AA306,Problem3!$B$4:$C$15,2,FALSE)</f>
        <v>May</v>
      </c>
      <c r="AC306">
        <f t="shared" si="14"/>
        <v>6</v>
      </c>
      <c r="AD306" t="str">
        <f>VLOOKUP($AC306,Problem3!$M$7:$N$13,2,FALSE)</f>
        <v>Thursday</v>
      </c>
    </row>
    <row r="307" spans="1:30" x14ac:dyDescent="0.25">
      <c r="A307" s="3">
        <v>306</v>
      </c>
      <c r="B307" s="4">
        <v>40311</v>
      </c>
      <c r="C307" s="3" t="s">
        <v>24</v>
      </c>
      <c r="D307" s="3">
        <v>6.7</v>
      </c>
      <c r="E307" s="3">
        <v>19.8</v>
      </c>
      <c r="F307" s="3">
        <v>0</v>
      </c>
      <c r="G307" s="3" t="s">
        <v>25</v>
      </c>
      <c r="H307" s="3" t="s">
        <v>25</v>
      </c>
      <c r="I307" s="3" t="s">
        <v>32</v>
      </c>
      <c r="J307" s="3">
        <v>15</v>
      </c>
      <c r="K307" s="3" t="s">
        <v>25</v>
      </c>
      <c r="L307" s="3" t="s">
        <v>32</v>
      </c>
      <c r="M307" s="3">
        <v>0</v>
      </c>
      <c r="N307" s="3">
        <v>9</v>
      </c>
      <c r="O307" s="3">
        <v>82</v>
      </c>
      <c r="P307" s="3">
        <v>63</v>
      </c>
      <c r="Q307" s="3">
        <v>1028</v>
      </c>
      <c r="R307" s="3">
        <v>1023.9</v>
      </c>
      <c r="S307" s="3" t="s">
        <v>25</v>
      </c>
      <c r="T307" s="3">
        <v>1</v>
      </c>
      <c r="U307" s="3">
        <v>11.8</v>
      </c>
      <c r="V307" s="3">
        <v>19.600000000000001</v>
      </c>
      <c r="W307" s="3" t="s">
        <v>28</v>
      </c>
      <c r="X307" s="3">
        <v>0</v>
      </c>
      <c r="Y307" s="3" t="s">
        <v>28</v>
      </c>
      <c r="Z307">
        <f t="shared" si="12"/>
        <v>1</v>
      </c>
      <c r="AA307">
        <f t="shared" si="13"/>
        <v>5</v>
      </c>
      <c r="AB307" t="str">
        <f>VLOOKUP(AA307,Problem3!$B$4:$C$15,2,FALSE)</f>
        <v>May</v>
      </c>
      <c r="AC307">
        <f t="shared" si="14"/>
        <v>5</v>
      </c>
      <c r="AD307" t="str">
        <f>VLOOKUP($AC307,Problem3!$M$7:$N$13,2,FALSE)</f>
        <v>Wednesday</v>
      </c>
    </row>
    <row r="308" spans="1:30" x14ac:dyDescent="0.25">
      <c r="A308" s="3">
        <v>307</v>
      </c>
      <c r="B308" s="4">
        <v>40310</v>
      </c>
      <c r="C308" s="3" t="s">
        <v>44</v>
      </c>
      <c r="D308" s="3">
        <v>14.1</v>
      </c>
      <c r="E308" s="3">
        <v>26.6</v>
      </c>
      <c r="F308" s="3">
        <v>0.6</v>
      </c>
      <c r="G308" s="3" t="s">
        <v>25</v>
      </c>
      <c r="H308" s="3" t="s">
        <v>25</v>
      </c>
      <c r="I308" s="3" t="s">
        <v>34</v>
      </c>
      <c r="J308" s="3">
        <v>13</v>
      </c>
      <c r="K308" s="3" t="s">
        <v>35</v>
      </c>
      <c r="L308" s="3" t="s">
        <v>42</v>
      </c>
      <c r="M308" s="3">
        <v>2</v>
      </c>
      <c r="N308" s="3">
        <v>9</v>
      </c>
      <c r="O308" s="3">
        <v>100</v>
      </c>
      <c r="P308" s="3">
        <v>54</v>
      </c>
      <c r="Q308" s="3">
        <v>1016.5</v>
      </c>
      <c r="R308" s="3">
        <v>1014</v>
      </c>
      <c r="S308" s="3" t="s">
        <v>25</v>
      </c>
      <c r="T308" s="3" t="s">
        <v>25</v>
      </c>
      <c r="U308" s="3">
        <v>17.600000000000001</v>
      </c>
      <c r="V308" s="3">
        <v>26.3</v>
      </c>
      <c r="W308" s="3" t="s">
        <v>28</v>
      </c>
      <c r="X308" s="3">
        <v>0</v>
      </c>
      <c r="Y308" s="3" t="s">
        <v>28</v>
      </c>
      <c r="Z308">
        <f t="shared" si="12"/>
        <v>1</v>
      </c>
      <c r="AA308">
        <f t="shared" si="13"/>
        <v>5</v>
      </c>
      <c r="AB308" t="str">
        <f>VLOOKUP(AA308,Problem3!$B$4:$C$15,2,FALSE)</f>
        <v>May</v>
      </c>
      <c r="AC308">
        <f t="shared" si="14"/>
        <v>4</v>
      </c>
      <c r="AD308" t="str">
        <f>VLOOKUP($AC308,Problem3!$M$7:$N$13,2,FALSE)</f>
        <v>Tuesday</v>
      </c>
    </row>
    <row r="309" spans="1:30" x14ac:dyDescent="0.25">
      <c r="A309" s="3">
        <v>308</v>
      </c>
      <c r="B309" s="4">
        <v>40309</v>
      </c>
      <c r="C309" s="3" t="s">
        <v>47</v>
      </c>
      <c r="D309" s="3">
        <v>15.4</v>
      </c>
      <c r="E309" s="3">
        <v>26.3</v>
      </c>
      <c r="F309" s="3">
        <v>2</v>
      </c>
      <c r="G309" s="3" t="s">
        <v>25</v>
      </c>
      <c r="H309" s="3" t="s">
        <v>25</v>
      </c>
      <c r="I309" s="3" t="s">
        <v>42</v>
      </c>
      <c r="J309" s="3">
        <v>13</v>
      </c>
      <c r="K309" s="3" t="s">
        <v>25</v>
      </c>
      <c r="L309" s="3" t="s">
        <v>31</v>
      </c>
      <c r="M309" s="3">
        <v>0</v>
      </c>
      <c r="N309" s="3">
        <v>7</v>
      </c>
      <c r="O309" s="3">
        <v>99</v>
      </c>
      <c r="P309" s="3">
        <v>58</v>
      </c>
      <c r="Q309" s="3" t="s">
        <v>25</v>
      </c>
      <c r="R309" s="3" t="s">
        <v>25</v>
      </c>
      <c r="S309" s="3" t="s">
        <v>25</v>
      </c>
      <c r="T309" s="3" t="s">
        <v>25</v>
      </c>
      <c r="U309" s="3">
        <v>18</v>
      </c>
      <c r="V309" s="3">
        <v>25.8</v>
      </c>
      <c r="W309" s="3" t="s">
        <v>38</v>
      </c>
      <c r="X309" s="3">
        <v>0.2</v>
      </c>
      <c r="Y309" s="3" t="s">
        <v>28</v>
      </c>
      <c r="Z309">
        <f t="shared" si="12"/>
        <v>0</v>
      </c>
      <c r="AA309">
        <f t="shared" si="13"/>
        <v>5</v>
      </c>
      <c r="AB309" t="str">
        <f>VLOOKUP(AA309,Problem3!$B$4:$C$15,2,FALSE)</f>
        <v>May</v>
      </c>
      <c r="AC309">
        <f t="shared" si="14"/>
        <v>3</v>
      </c>
      <c r="AD309" t="str">
        <f>VLOOKUP($AC309,Problem3!$M$7:$N$13,2,FALSE)</f>
        <v>Monday</v>
      </c>
    </row>
    <row r="310" spans="1:30" x14ac:dyDescent="0.25">
      <c r="A310" s="3">
        <v>309</v>
      </c>
      <c r="B310" s="4">
        <v>40308</v>
      </c>
      <c r="C310" s="3" t="s">
        <v>44</v>
      </c>
      <c r="D310" s="3">
        <v>12.7</v>
      </c>
      <c r="E310" s="3">
        <v>19.8</v>
      </c>
      <c r="F310" s="3">
        <v>1.2</v>
      </c>
      <c r="G310" s="3" t="s">
        <v>25</v>
      </c>
      <c r="H310" s="3" t="s">
        <v>25</v>
      </c>
      <c r="I310" s="3" t="s">
        <v>30</v>
      </c>
      <c r="J310" s="3">
        <v>11</v>
      </c>
      <c r="K310" s="3" t="s">
        <v>31</v>
      </c>
      <c r="L310" s="3" t="s">
        <v>30</v>
      </c>
      <c r="M310" s="3">
        <v>6</v>
      </c>
      <c r="N310" s="3">
        <v>6</v>
      </c>
      <c r="O310" s="3">
        <v>100</v>
      </c>
      <c r="P310" s="3">
        <v>92</v>
      </c>
      <c r="Q310" s="3">
        <v>1014.5</v>
      </c>
      <c r="R310" s="3">
        <v>1011.2</v>
      </c>
      <c r="S310" s="3" t="s">
        <v>25</v>
      </c>
      <c r="T310" s="3" t="s">
        <v>25</v>
      </c>
      <c r="U310" s="3">
        <v>15.6</v>
      </c>
      <c r="V310" s="3">
        <v>19.3</v>
      </c>
      <c r="W310" s="3" t="s">
        <v>38</v>
      </c>
      <c r="X310" s="3">
        <v>1.6</v>
      </c>
      <c r="Y310" s="3" t="s">
        <v>38</v>
      </c>
      <c r="Z310">
        <f t="shared" si="12"/>
        <v>0</v>
      </c>
      <c r="AA310">
        <f t="shared" si="13"/>
        <v>5</v>
      </c>
      <c r="AB310" t="str">
        <f>VLOOKUP(AA310,Problem3!$B$4:$C$15,2,FALSE)</f>
        <v>May</v>
      </c>
      <c r="AC310">
        <f t="shared" si="14"/>
        <v>2</v>
      </c>
      <c r="AD310" t="str">
        <f>VLOOKUP($AC310,Problem3!$M$7:$N$13,2,FALSE)</f>
        <v>Sunday</v>
      </c>
    </row>
    <row r="311" spans="1:30" x14ac:dyDescent="0.25">
      <c r="A311" s="3">
        <v>310</v>
      </c>
      <c r="B311" s="4">
        <v>40307</v>
      </c>
      <c r="C311" s="3" t="s">
        <v>47</v>
      </c>
      <c r="D311" s="3">
        <v>15</v>
      </c>
      <c r="E311" s="3">
        <v>20.2</v>
      </c>
      <c r="F311" s="3">
        <v>0.4</v>
      </c>
      <c r="G311" s="3" t="s">
        <v>25</v>
      </c>
      <c r="H311" s="3" t="s">
        <v>25</v>
      </c>
      <c r="I311" s="3" t="s">
        <v>39</v>
      </c>
      <c r="J311" s="3">
        <v>11</v>
      </c>
      <c r="K311" s="3" t="s">
        <v>31</v>
      </c>
      <c r="L311" s="3" t="s">
        <v>39</v>
      </c>
      <c r="M311" s="3">
        <v>7</v>
      </c>
      <c r="N311" s="3">
        <v>6</v>
      </c>
      <c r="O311" s="3">
        <v>100</v>
      </c>
      <c r="P311" s="3">
        <v>98</v>
      </c>
      <c r="Q311" s="3" t="s">
        <v>25</v>
      </c>
      <c r="R311" s="3" t="s">
        <v>25</v>
      </c>
      <c r="S311" s="3" t="s">
        <v>25</v>
      </c>
      <c r="T311" s="3" t="s">
        <v>25</v>
      </c>
      <c r="U311" s="3">
        <v>15.9</v>
      </c>
      <c r="V311" s="3">
        <v>20</v>
      </c>
      <c r="W311" s="3" t="s">
        <v>28</v>
      </c>
      <c r="X311" s="3">
        <v>2</v>
      </c>
      <c r="Y311" s="3" t="s">
        <v>38</v>
      </c>
      <c r="Z311">
        <f t="shared" si="12"/>
        <v>1</v>
      </c>
      <c r="AA311">
        <f t="shared" si="13"/>
        <v>5</v>
      </c>
      <c r="AB311" t="str">
        <f>VLOOKUP(AA311,Problem3!$B$4:$C$15,2,FALSE)</f>
        <v>May</v>
      </c>
      <c r="AC311">
        <f t="shared" si="14"/>
        <v>1</v>
      </c>
      <c r="AD311" t="str">
        <f>VLOOKUP($AC311,Problem3!$M$7:$N$13,2,FALSE)</f>
        <v>Saturday</v>
      </c>
    </row>
    <row r="312" spans="1:30" x14ac:dyDescent="0.25">
      <c r="A312" s="3">
        <v>311</v>
      </c>
      <c r="B312" s="4">
        <v>40306</v>
      </c>
      <c r="C312" s="3" t="s">
        <v>48</v>
      </c>
      <c r="D312" s="3">
        <v>15</v>
      </c>
      <c r="E312" s="3">
        <v>23.6</v>
      </c>
      <c r="F312" s="3">
        <v>0</v>
      </c>
      <c r="G312" s="3" t="s">
        <v>25</v>
      </c>
      <c r="H312" s="3" t="s">
        <v>25</v>
      </c>
      <c r="I312" s="3" t="s">
        <v>31</v>
      </c>
      <c r="J312" s="3">
        <v>13</v>
      </c>
      <c r="K312" s="3" t="s">
        <v>42</v>
      </c>
      <c r="L312" s="3" t="s">
        <v>36</v>
      </c>
      <c r="M312" s="3">
        <v>2</v>
      </c>
      <c r="N312" s="3">
        <v>7</v>
      </c>
      <c r="O312" s="3">
        <v>100</v>
      </c>
      <c r="P312" s="3">
        <v>88</v>
      </c>
      <c r="Q312" s="3">
        <v>1014.5</v>
      </c>
      <c r="R312" s="3">
        <v>1011</v>
      </c>
      <c r="S312" s="3" t="s">
        <v>25</v>
      </c>
      <c r="T312" s="3" t="s">
        <v>25</v>
      </c>
      <c r="U312" s="3">
        <v>16.5</v>
      </c>
      <c r="V312" s="3">
        <v>20.7</v>
      </c>
      <c r="W312" s="3" t="s">
        <v>28</v>
      </c>
      <c r="X312" s="3">
        <v>2.8</v>
      </c>
      <c r="Y312" s="3" t="s">
        <v>38</v>
      </c>
      <c r="Z312">
        <f t="shared" si="12"/>
        <v>1</v>
      </c>
      <c r="AA312">
        <f t="shared" si="13"/>
        <v>5</v>
      </c>
      <c r="AB312" t="str">
        <f>VLOOKUP(AA312,Problem3!$B$4:$C$15,2,FALSE)</f>
        <v>May</v>
      </c>
      <c r="AC312">
        <f t="shared" si="14"/>
        <v>7</v>
      </c>
      <c r="AD312" t="str">
        <f>VLOOKUP($AC312,Problem3!$M$7:$N$13,2,FALSE)</f>
        <v>Friday</v>
      </c>
    </row>
    <row r="313" spans="1:30" x14ac:dyDescent="0.25">
      <c r="A313" s="3">
        <v>312</v>
      </c>
      <c r="B313" s="4">
        <v>40305</v>
      </c>
      <c r="C313" s="3" t="s">
        <v>72</v>
      </c>
      <c r="D313" s="3">
        <v>0.3</v>
      </c>
      <c r="E313" s="3">
        <v>12.8</v>
      </c>
      <c r="F313" s="3">
        <v>0</v>
      </c>
      <c r="G313" s="3" t="s">
        <v>25</v>
      </c>
      <c r="H313" s="3" t="s">
        <v>25</v>
      </c>
      <c r="I313" s="3" t="s">
        <v>34</v>
      </c>
      <c r="J313" s="3">
        <v>11</v>
      </c>
      <c r="K313" s="3" t="s">
        <v>41</v>
      </c>
      <c r="L313" s="3" t="s">
        <v>40</v>
      </c>
      <c r="M313" s="3">
        <v>2</v>
      </c>
      <c r="N313" s="3">
        <v>2</v>
      </c>
      <c r="O313" s="3">
        <v>88</v>
      </c>
      <c r="P313" s="3">
        <v>74</v>
      </c>
      <c r="Q313" s="3">
        <v>1026.5999999999999</v>
      </c>
      <c r="R313" s="3">
        <v>1023.3</v>
      </c>
      <c r="S313" s="3" t="s">
        <v>25</v>
      </c>
      <c r="T313" s="3" t="s">
        <v>25</v>
      </c>
      <c r="U313" s="3">
        <v>3.8</v>
      </c>
      <c r="V313" s="3">
        <v>12.4</v>
      </c>
      <c r="W313" s="3" t="s">
        <v>28</v>
      </c>
      <c r="X313" s="3">
        <v>0</v>
      </c>
      <c r="Y313" s="3" t="s">
        <v>28</v>
      </c>
      <c r="Z313">
        <f t="shared" si="12"/>
        <v>1</v>
      </c>
      <c r="AA313">
        <f t="shared" si="13"/>
        <v>5</v>
      </c>
      <c r="AB313" t="str">
        <f>VLOOKUP(AA313,Problem3!$B$4:$C$15,2,FALSE)</f>
        <v>May</v>
      </c>
      <c r="AC313">
        <f t="shared" si="14"/>
        <v>6</v>
      </c>
      <c r="AD313" t="str">
        <f>VLOOKUP($AC313,Problem3!$M$7:$N$13,2,FALSE)</f>
        <v>Thursday</v>
      </c>
    </row>
    <row r="314" spans="1:30" x14ac:dyDescent="0.25">
      <c r="A314" s="3">
        <v>313</v>
      </c>
      <c r="B314" s="4">
        <v>40304</v>
      </c>
      <c r="C314" s="3" t="s">
        <v>52</v>
      </c>
      <c r="D314" s="3">
        <v>2.2000000000000002</v>
      </c>
      <c r="E314" s="3">
        <v>12.2</v>
      </c>
      <c r="F314" s="3">
        <v>0</v>
      </c>
      <c r="G314" s="3" t="s">
        <v>25</v>
      </c>
      <c r="H314" s="3" t="s">
        <v>25</v>
      </c>
      <c r="I314" s="3" t="s">
        <v>29</v>
      </c>
      <c r="J314" s="3">
        <v>13</v>
      </c>
      <c r="K314" s="3" t="s">
        <v>25</v>
      </c>
      <c r="L314" s="3" t="s">
        <v>25</v>
      </c>
      <c r="M314" s="3">
        <v>0</v>
      </c>
      <c r="N314" s="3">
        <v>0</v>
      </c>
      <c r="O314" s="3">
        <v>91</v>
      </c>
      <c r="P314" s="3">
        <v>98</v>
      </c>
      <c r="Q314" s="3">
        <v>1023.9</v>
      </c>
      <c r="R314" s="3">
        <v>1020.9</v>
      </c>
      <c r="S314" s="3" t="s">
        <v>25</v>
      </c>
      <c r="T314" s="3" t="s">
        <v>25</v>
      </c>
      <c r="U314" s="3">
        <v>8.6999999999999993</v>
      </c>
      <c r="V314" s="3">
        <v>12.1</v>
      </c>
      <c r="W314" s="3" t="s">
        <v>28</v>
      </c>
      <c r="X314" s="3">
        <v>4.4000000000000004</v>
      </c>
      <c r="Y314" s="3" t="s">
        <v>38</v>
      </c>
      <c r="Z314">
        <f t="shared" si="12"/>
        <v>1</v>
      </c>
      <c r="AA314">
        <f t="shared" si="13"/>
        <v>5</v>
      </c>
      <c r="AB314" t="str">
        <f>VLOOKUP(AA314,Problem3!$B$4:$C$15,2,FALSE)</f>
        <v>May</v>
      </c>
      <c r="AC314">
        <f t="shared" si="14"/>
        <v>5</v>
      </c>
      <c r="AD314" t="str">
        <f>VLOOKUP($AC314,Problem3!$M$7:$N$13,2,FALSE)</f>
        <v>Wednesday</v>
      </c>
    </row>
    <row r="315" spans="1:30" x14ac:dyDescent="0.25">
      <c r="A315" s="3">
        <v>314</v>
      </c>
      <c r="B315" s="4">
        <v>40303</v>
      </c>
      <c r="C315" s="3" t="s">
        <v>47</v>
      </c>
      <c r="D315" s="3">
        <v>11.6</v>
      </c>
      <c r="E315" s="3">
        <v>23</v>
      </c>
      <c r="F315" s="3">
        <v>1</v>
      </c>
      <c r="G315" s="3" t="s">
        <v>25</v>
      </c>
      <c r="H315" s="3" t="s">
        <v>25</v>
      </c>
      <c r="I315" s="3" t="s">
        <v>37</v>
      </c>
      <c r="J315" s="3">
        <v>11</v>
      </c>
      <c r="K315" s="3" t="s">
        <v>25</v>
      </c>
      <c r="L315" s="3" t="s">
        <v>37</v>
      </c>
      <c r="M315" s="3">
        <v>0</v>
      </c>
      <c r="N315" s="3">
        <v>4</v>
      </c>
      <c r="O315" s="3">
        <v>98</v>
      </c>
      <c r="P315" s="3">
        <v>51</v>
      </c>
      <c r="Q315" s="3" t="s">
        <v>25</v>
      </c>
      <c r="R315" s="3" t="s">
        <v>25</v>
      </c>
      <c r="S315" s="3" t="s">
        <v>25</v>
      </c>
      <c r="T315" s="3" t="s">
        <v>25</v>
      </c>
      <c r="U315" s="3">
        <v>14.8</v>
      </c>
      <c r="V315" s="3">
        <v>22</v>
      </c>
      <c r="W315" s="3" t="s">
        <v>28</v>
      </c>
      <c r="X315" s="3">
        <v>0</v>
      </c>
      <c r="Y315" s="3" t="s">
        <v>28</v>
      </c>
      <c r="Z315">
        <f t="shared" si="12"/>
        <v>1</v>
      </c>
      <c r="AA315">
        <f t="shared" si="13"/>
        <v>5</v>
      </c>
      <c r="AB315" t="str">
        <f>VLOOKUP(AA315,Problem3!$B$4:$C$15,2,FALSE)</f>
        <v>May</v>
      </c>
      <c r="AC315">
        <f t="shared" si="14"/>
        <v>4</v>
      </c>
      <c r="AD315" t="str">
        <f>VLOOKUP($AC315,Problem3!$M$7:$N$13,2,FALSE)</f>
        <v>Tuesday</v>
      </c>
    </row>
    <row r="316" spans="1:30" x14ac:dyDescent="0.25">
      <c r="A316" s="3">
        <v>315</v>
      </c>
      <c r="B316" s="4">
        <v>40302</v>
      </c>
      <c r="C316" s="3" t="s">
        <v>72</v>
      </c>
      <c r="D316" s="3">
        <v>4.3</v>
      </c>
      <c r="E316" s="3">
        <v>17.7</v>
      </c>
      <c r="F316" s="3">
        <v>0</v>
      </c>
      <c r="G316" s="3" t="s">
        <v>25</v>
      </c>
      <c r="H316" s="3" t="s">
        <v>25</v>
      </c>
      <c r="I316" s="3" t="s">
        <v>35</v>
      </c>
      <c r="J316" s="3">
        <v>11</v>
      </c>
      <c r="K316" s="3" t="s">
        <v>43</v>
      </c>
      <c r="L316" s="3" t="s">
        <v>40</v>
      </c>
      <c r="M316" s="3">
        <v>4</v>
      </c>
      <c r="N316" s="3">
        <v>4</v>
      </c>
      <c r="O316" s="3">
        <v>99</v>
      </c>
      <c r="P316" s="3">
        <v>61</v>
      </c>
      <c r="Q316" s="3">
        <v>1016.8</v>
      </c>
      <c r="R316" s="3">
        <v>1014.2</v>
      </c>
      <c r="S316" s="3" t="s">
        <v>25</v>
      </c>
      <c r="T316" s="3" t="s">
        <v>25</v>
      </c>
      <c r="U316" s="3">
        <v>5.2</v>
      </c>
      <c r="V316" s="3">
        <v>17</v>
      </c>
      <c r="W316" s="3" t="s">
        <v>28</v>
      </c>
      <c r="X316" s="3">
        <v>0</v>
      </c>
      <c r="Y316" s="3" t="s">
        <v>28</v>
      </c>
      <c r="Z316">
        <f t="shared" si="12"/>
        <v>1</v>
      </c>
      <c r="AA316">
        <f t="shared" si="13"/>
        <v>5</v>
      </c>
      <c r="AB316" t="str">
        <f>VLOOKUP(AA316,Problem3!$B$4:$C$15,2,FALSE)</f>
        <v>May</v>
      </c>
      <c r="AC316">
        <f t="shared" si="14"/>
        <v>3</v>
      </c>
      <c r="AD316" t="str">
        <f>VLOOKUP($AC316,Problem3!$M$7:$N$13,2,FALSE)</f>
        <v>Monday</v>
      </c>
    </row>
    <row r="317" spans="1:30" x14ac:dyDescent="0.25">
      <c r="A317" s="3">
        <v>316</v>
      </c>
      <c r="B317" s="4">
        <v>40301</v>
      </c>
      <c r="C317" s="3" t="s">
        <v>47</v>
      </c>
      <c r="D317" s="3">
        <v>6.5</v>
      </c>
      <c r="E317" s="3">
        <v>21.2</v>
      </c>
      <c r="F317" s="3">
        <v>0</v>
      </c>
      <c r="G317" s="3" t="s">
        <v>25</v>
      </c>
      <c r="H317" s="3" t="s">
        <v>25</v>
      </c>
      <c r="I317" s="3" t="s">
        <v>39</v>
      </c>
      <c r="J317" s="3">
        <v>9</v>
      </c>
      <c r="K317" s="3" t="s">
        <v>25</v>
      </c>
      <c r="L317" s="3" t="s">
        <v>35</v>
      </c>
      <c r="M317" s="3">
        <v>0</v>
      </c>
      <c r="N317" s="3">
        <v>6</v>
      </c>
      <c r="O317" s="3">
        <v>85</v>
      </c>
      <c r="P317" s="3">
        <v>43</v>
      </c>
      <c r="Q317" s="3" t="s">
        <v>25</v>
      </c>
      <c r="R317" s="3" t="s">
        <v>25</v>
      </c>
      <c r="S317" s="3" t="s">
        <v>25</v>
      </c>
      <c r="T317" s="3" t="s">
        <v>25</v>
      </c>
      <c r="U317" s="3">
        <v>11.8</v>
      </c>
      <c r="V317" s="3">
        <v>20.5</v>
      </c>
      <c r="W317" s="3" t="s">
        <v>28</v>
      </c>
      <c r="X317" s="3">
        <v>0</v>
      </c>
      <c r="Y317" s="3" t="s">
        <v>28</v>
      </c>
      <c r="Z317">
        <f t="shared" si="12"/>
        <v>1</v>
      </c>
      <c r="AA317">
        <f t="shared" si="13"/>
        <v>5</v>
      </c>
      <c r="AB317" t="str">
        <f>VLOOKUP(AA317,Problem3!$B$4:$C$15,2,FALSE)</f>
        <v>May</v>
      </c>
      <c r="AC317">
        <f t="shared" si="14"/>
        <v>2</v>
      </c>
      <c r="AD317" t="str">
        <f>VLOOKUP($AC317,Problem3!$M$7:$N$13,2,FALSE)</f>
        <v>Sunday</v>
      </c>
    </row>
    <row r="318" spans="1:30" x14ac:dyDescent="0.25">
      <c r="A318" s="3">
        <v>317</v>
      </c>
      <c r="B318" s="4">
        <v>40300</v>
      </c>
      <c r="C318" s="3" t="s">
        <v>47</v>
      </c>
      <c r="D318" s="3">
        <v>7.3</v>
      </c>
      <c r="E318" s="3">
        <v>18.399999999999999</v>
      </c>
      <c r="F318" s="3">
        <v>0</v>
      </c>
      <c r="G318" s="3" t="s">
        <v>25</v>
      </c>
      <c r="H318" s="3" t="s">
        <v>25</v>
      </c>
      <c r="I318" s="3" t="s">
        <v>29</v>
      </c>
      <c r="J318" s="3">
        <v>11</v>
      </c>
      <c r="K318" s="3" t="s">
        <v>34</v>
      </c>
      <c r="L318" s="3" t="s">
        <v>42</v>
      </c>
      <c r="M318" s="3">
        <v>2</v>
      </c>
      <c r="N318" s="3">
        <v>4</v>
      </c>
      <c r="O318" s="3">
        <v>98</v>
      </c>
      <c r="P318" s="3">
        <v>52</v>
      </c>
      <c r="Q318" s="3" t="s">
        <v>25</v>
      </c>
      <c r="R318" s="3" t="s">
        <v>25</v>
      </c>
      <c r="S318" s="3" t="s">
        <v>25</v>
      </c>
      <c r="T318" s="3" t="s">
        <v>25</v>
      </c>
      <c r="U318" s="3">
        <v>9.9</v>
      </c>
      <c r="V318" s="3">
        <v>18</v>
      </c>
      <c r="W318" s="3" t="s">
        <v>28</v>
      </c>
      <c r="X318" s="3">
        <v>0.2</v>
      </c>
      <c r="Y318" s="3" t="s">
        <v>28</v>
      </c>
      <c r="Z318">
        <f t="shared" si="12"/>
        <v>1</v>
      </c>
      <c r="AA318">
        <f t="shared" si="13"/>
        <v>5</v>
      </c>
      <c r="AB318" t="str">
        <f>VLOOKUP(AA318,Problem3!$B$4:$C$15,2,FALSE)</f>
        <v>May</v>
      </c>
      <c r="AC318">
        <f t="shared" si="14"/>
        <v>1</v>
      </c>
      <c r="AD318" t="str">
        <f>VLOOKUP($AC318,Problem3!$M$7:$N$13,2,FALSE)</f>
        <v>Saturday</v>
      </c>
    </row>
    <row r="319" spans="1:30" x14ac:dyDescent="0.25">
      <c r="A319" s="3">
        <v>318</v>
      </c>
      <c r="B319" s="4">
        <v>40299</v>
      </c>
      <c r="C319" s="3" t="s">
        <v>51</v>
      </c>
      <c r="D319" s="3">
        <v>-0.9</v>
      </c>
      <c r="E319" s="3">
        <v>11.9</v>
      </c>
      <c r="F319" s="3">
        <v>0</v>
      </c>
      <c r="G319" s="3">
        <v>1.6</v>
      </c>
      <c r="H319" s="3">
        <v>1.1000000000000001</v>
      </c>
      <c r="I319" s="3" t="s">
        <v>40</v>
      </c>
      <c r="J319" s="3">
        <v>11</v>
      </c>
      <c r="K319" s="3" t="s">
        <v>42</v>
      </c>
      <c r="L319" s="3" t="s">
        <v>34</v>
      </c>
      <c r="M319" s="3">
        <v>7</v>
      </c>
      <c r="N319" s="3">
        <v>7</v>
      </c>
      <c r="O319" s="3">
        <v>95</v>
      </c>
      <c r="P319" s="3">
        <v>62</v>
      </c>
      <c r="Q319" s="3">
        <v>1019.9</v>
      </c>
      <c r="R319" s="3">
        <v>1017.2</v>
      </c>
      <c r="S319" s="3" t="s">
        <v>25</v>
      </c>
      <c r="T319" s="3" t="s">
        <v>25</v>
      </c>
      <c r="U319" s="3">
        <v>4.4000000000000004</v>
      </c>
      <c r="V319" s="3">
        <v>11.2</v>
      </c>
      <c r="W319" s="3" t="s">
        <v>28</v>
      </c>
      <c r="X319" s="3">
        <v>0</v>
      </c>
      <c r="Y319" s="3" t="s">
        <v>28</v>
      </c>
      <c r="Z319">
        <f t="shared" si="12"/>
        <v>1</v>
      </c>
      <c r="AA319">
        <f t="shared" si="13"/>
        <v>5</v>
      </c>
      <c r="AB319" t="str">
        <f>VLOOKUP(AA319,Problem3!$B$4:$C$15,2,FALSE)</f>
        <v>May</v>
      </c>
      <c r="AC319">
        <f t="shared" si="14"/>
        <v>7</v>
      </c>
      <c r="AD319" t="str">
        <f>VLOOKUP($AC319,Problem3!$M$7:$N$13,2,FALSE)</f>
        <v>Friday</v>
      </c>
    </row>
    <row r="320" spans="1:30" x14ac:dyDescent="0.25">
      <c r="A320" s="3">
        <v>319</v>
      </c>
      <c r="B320" s="4">
        <v>40298</v>
      </c>
      <c r="C320" s="3" t="s">
        <v>48</v>
      </c>
      <c r="D320" s="3">
        <v>5.6</v>
      </c>
      <c r="E320" s="3">
        <v>18.3</v>
      </c>
      <c r="F320" s="3">
        <v>0</v>
      </c>
      <c r="G320" s="3">
        <v>9.3000000000000007</v>
      </c>
      <c r="H320" s="3" t="s">
        <v>25</v>
      </c>
      <c r="I320" s="3" t="s">
        <v>41</v>
      </c>
      <c r="J320" s="3">
        <v>13</v>
      </c>
      <c r="K320" s="3" t="s">
        <v>25</v>
      </c>
      <c r="L320" s="3" t="s">
        <v>25</v>
      </c>
      <c r="M320" s="3">
        <v>0</v>
      </c>
      <c r="N320" s="3">
        <v>0</v>
      </c>
      <c r="O320" s="3">
        <v>93</v>
      </c>
      <c r="P320" s="3">
        <v>46</v>
      </c>
      <c r="Q320" s="3">
        <v>1018.7</v>
      </c>
      <c r="R320" s="3">
        <v>1016</v>
      </c>
      <c r="S320" s="3" t="s">
        <v>25</v>
      </c>
      <c r="T320" s="3" t="s">
        <v>25</v>
      </c>
      <c r="U320" s="3">
        <v>9.9</v>
      </c>
      <c r="V320" s="3">
        <v>17.5</v>
      </c>
      <c r="W320" s="3" t="s">
        <v>28</v>
      </c>
      <c r="X320" s="3">
        <v>0</v>
      </c>
      <c r="Y320" s="3" t="s">
        <v>28</v>
      </c>
      <c r="Z320">
        <f t="shared" si="12"/>
        <v>1</v>
      </c>
      <c r="AA320">
        <f t="shared" si="13"/>
        <v>4</v>
      </c>
      <c r="AB320" t="str">
        <f>VLOOKUP(AA320,Problem3!$B$4:$C$15,2,FALSE)</f>
        <v>April</v>
      </c>
      <c r="AC320">
        <f t="shared" si="14"/>
        <v>6</v>
      </c>
      <c r="AD320" t="str">
        <f>VLOOKUP($AC320,Problem3!$M$7:$N$13,2,FALSE)</f>
        <v>Thursday</v>
      </c>
    </row>
    <row r="321" spans="1:30" x14ac:dyDescent="0.25">
      <c r="A321" s="3">
        <v>320</v>
      </c>
      <c r="B321" s="4">
        <v>40297</v>
      </c>
      <c r="C321" s="3" t="s">
        <v>52</v>
      </c>
      <c r="D321" s="3">
        <v>0.8</v>
      </c>
      <c r="E321" s="3">
        <v>11.4</v>
      </c>
      <c r="F321" s="3">
        <v>0</v>
      </c>
      <c r="G321" s="3" t="s">
        <v>25</v>
      </c>
      <c r="H321" s="3" t="s">
        <v>25</v>
      </c>
      <c r="I321" s="3" t="s">
        <v>30</v>
      </c>
      <c r="J321" s="3">
        <v>13</v>
      </c>
      <c r="K321" s="3" t="s">
        <v>39</v>
      </c>
      <c r="L321" s="3" t="s">
        <v>36</v>
      </c>
      <c r="M321" s="3">
        <v>6</v>
      </c>
      <c r="N321" s="3">
        <v>6</v>
      </c>
      <c r="O321" s="3">
        <v>93</v>
      </c>
      <c r="P321" s="3">
        <v>67</v>
      </c>
      <c r="Q321" s="3">
        <v>1020</v>
      </c>
      <c r="R321" s="3">
        <v>1017</v>
      </c>
      <c r="S321" s="3" t="s">
        <v>25</v>
      </c>
      <c r="T321" s="3" t="s">
        <v>25</v>
      </c>
      <c r="U321" s="3">
        <v>4</v>
      </c>
      <c r="V321" s="3">
        <v>11.1</v>
      </c>
      <c r="W321" s="3" t="s">
        <v>28</v>
      </c>
      <c r="X321" s="3">
        <v>0</v>
      </c>
      <c r="Y321" s="3" t="s">
        <v>28</v>
      </c>
      <c r="Z321">
        <f t="shared" si="12"/>
        <v>1</v>
      </c>
      <c r="AA321">
        <f t="shared" si="13"/>
        <v>4</v>
      </c>
      <c r="AB321" t="str">
        <f>VLOOKUP(AA321,Problem3!$B$4:$C$15,2,FALSE)</f>
        <v>April</v>
      </c>
      <c r="AC321">
        <f t="shared" si="14"/>
        <v>5</v>
      </c>
      <c r="AD321" t="str">
        <f>VLOOKUP($AC321,Problem3!$M$7:$N$13,2,FALSE)</f>
        <v>Wednesday</v>
      </c>
    </row>
    <row r="322" spans="1:30" x14ac:dyDescent="0.25">
      <c r="A322" s="3">
        <v>321</v>
      </c>
      <c r="B322" s="4">
        <v>40296</v>
      </c>
      <c r="C322" s="3" t="s">
        <v>47</v>
      </c>
      <c r="D322" s="3">
        <v>6.5</v>
      </c>
      <c r="E322" s="3">
        <v>22.6</v>
      </c>
      <c r="F322" s="3">
        <v>0.2</v>
      </c>
      <c r="G322" s="3" t="s">
        <v>25</v>
      </c>
      <c r="H322" s="3" t="s">
        <v>25</v>
      </c>
      <c r="I322" s="3" t="s">
        <v>29</v>
      </c>
      <c r="J322" s="3">
        <v>11</v>
      </c>
      <c r="K322" s="3" t="s">
        <v>25</v>
      </c>
      <c r="L322" s="3" t="s">
        <v>35</v>
      </c>
      <c r="M322" s="3">
        <v>0</v>
      </c>
      <c r="N322" s="3">
        <v>7</v>
      </c>
      <c r="O322" s="3">
        <v>90</v>
      </c>
      <c r="P322" s="3">
        <v>47</v>
      </c>
      <c r="Q322" s="3" t="s">
        <v>25</v>
      </c>
      <c r="R322" s="3" t="s">
        <v>25</v>
      </c>
      <c r="S322" s="3" t="s">
        <v>25</v>
      </c>
      <c r="T322" s="3" t="s">
        <v>25</v>
      </c>
      <c r="U322" s="3">
        <v>12.1</v>
      </c>
      <c r="V322" s="3">
        <v>22.3</v>
      </c>
      <c r="W322" s="3" t="s">
        <v>28</v>
      </c>
      <c r="X322" s="3">
        <v>0</v>
      </c>
      <c r="Y322" s="3" t="s">
        <v>28</v>
      </c>
      <c r="Z322">
        <f t="shared" si="12"/>
        <v>1</v>
      </c>
      <c r="AA322">
        <f t="shared" si="13"/>
        <v>4</v>
      </c>
      <c r="AB322" t="str">
        <f>VLOOKUP(AA322,Problem3!$B$4:$C$15,2,FALSE)</f>
        <v>April</v>
      </c>
      <c r="AC322">
        <f t="shared" si="14"/>
        <v>4</v>
      </c>
      <c r="AD322" t="str">
        <f>VLOOKUP($AC322,Problem3!$M$7:$N$13,2,FALSE)</f>
        <v>Tuesday</v>
      </c>
    </row>
    <row r="323" spans="1:30" x14ac:dyDescent="0.25">
      <c r="A323" s="3">
        <v>322</v>
      </c>
      <c r="B323" s="4">
        <v>40295</v>
      </c>
      <c r="C323" s="3" t="s">
        <v>44</v>
      </c>
      <c r="D323" s="3">
        <v>4.5</v>
      </c>
      <c r="E323" s="3">
        <v>23.5</v>
      </c>
      <c r="F323" s="3">
        <v>0</v>
      </c>
      <c r="G323" s="3" t="s">
        <v>25</v>
      </c>
      <c r="H323" s="3" t="s">
        <v>25</v>
      </c>
      <c r="I323" s="3" t="s">
        <v>36</v>
      </c>
      <c r="J323" s="3">
        <v>13</v>
      </c>
      <c r="K323" s="3" t="s">
        <v>34</v>
      </c>
      <c r="L323" s="3" t="s">
        <v>39</v>
      </c>
      <c r="M323" s="3">
        <v>4</v>
      </c>
      <c r="N323" s="3">
        <v>2</v>
      </c>
      <c r="O323" s="3">
        <v>87</v>
      </c>
      <c r="P323" s="3">
        <v>41</v>
      </c>
      <c r="Q323" s="3">
        <v>1019.1</v>
      </c>
      <c r="R323" s="3">
        <v>1016.1</v>
      </c>
      <c r="S323" s="3" t="s">
        <v>25</v>
      </c>
      <c r="T323" s="3" t="s">
        <v>25</v>
      </c>
      <c r="U323" s="3">
        <v>12.1</v>
      </c>
      <c r="V323" s="3">
        <v>22.4</v>
      </c>
      <c r="W323" s="3" t="s">
        <v>28</v>
      </c>
      <c r="X323" s="3">
        <v>0</v>
      </c>
      <c r="Y323" s="3" t="s">
        <v>28</v>
      </c>
      <c r="Z323">
        <f t="shared" ref="Z323:Z386" si="15">IF(W323="No",1,0)</f>
        <v>1</v>
      </c>
      <c r="AA323">
        <f t="shared" ref="AA323:AA386" si="16">MONTH($B323)</f>
        <v>4</v>
      </c>
      <c r="AB323" t="str">
        <f>VLOOKUP(AA323,Problem3!$B$4:$C$15,2,FALSE)</f>
        <v>April</v>
      </c>
      <c r="AC323">
        <f t="shared" ref="AC323:AC386" si="17">WEEKDAY($B323)</f>
        <v>3</v>
      </c>
      <c r="AD323" t="str">
        <f>VLOOKUP($AC323,Problem3!$M$7:$N$13,2,FALSE)</f>
        <v>Monday</v>
      </c>
    </row>
    <row r="324" spans="1:30" x14ac:dyDescent="0.25">
      <c r="A324" s="3">
        <v>323</v>
      </c>
      <c r="B324" s="4">
        <v>40294</v>
      </c>
      <c r="C324" s="3" t="s">
        <v>47</v>
      </c>
      <c r="D324" s="3">
        <v>7.8</v>
      </c>
      <c r="E324" s="3">
        <v>26.3</v>
      </c>
      <c r="F324" s="3">
        <v>0</v>
      </c>
      <c r="G324" s="3" t="s">
        <v>25</v>
      </c>
      <c r="H324" s="3" t="s">
        <v>25</v>
      </c>
      <c r="I324" s="3" t="s">
        <v>26</v>
      </c>
      <c r="J324" s="3">
        <v>11</v>
      </c>
      <c r="K324" s="3" t="s">
        <v>40</v>
      </c>
      <c r="L324" s="3" t="s">
        <v>33</v>
      </c>
      <c r="M324" s="3">
        <v>2</v>
      </c>
      <c r="N324" s="3">
        <v>4</v>
      </c>
      <c r="O324" s="3">
        <v>95</v>
      </c>
      <c r="P324" s="3">
        <v>41</v>
      </c>
      <c r="Q324" s="3" t="s">
        <v>25</v>
      </c>
      <c r="R324" s="3" t="s">
        <v>25</v>
      </c>
      <c r="S324" s="3" t="s">
        <v>25</v>
      </c>
      <c r="T324" s="3" t="s">
        <v>25</v>
      </c>
      <c r="U324" s="3">
        <v>13</v>
      </c>
      <c r="V324" s="3">
        <v>25.6</v>
      </c>
      <c r="W324" s="3" t="s">
        <v>28</v>
      </c>
      <c r="X324" s="3">
        <v>0.2</v>
      </c>
      <c r="Y324" s="3" t="s">
        <v>28</v>
      </c>
      <c r="Z324">
        <f t="shared" si="15"/>
        <v>1</v>
      </c>
      <c r="AA324">
        <f t="shared" si="16"/>
        <v>4</v>
      </c>
      <c r="AB324" t="str">
        <f>VLOOKUP(AA324,Problem3!$B$4:$C$15,2,FALSE)</f>
        <v>April</v>
      </c>
      <c r="AC324">
        <f t="shared" si="17"/>
        <v>2</v>
      </c>
      <c r="AD324" t="str">
        <f>VLOOKUP($AC324,Problem3!$M$7:$N$13,2,FALSE)</f>
        <v>Sunday</v>
      </c>
    </row>
    <row r="325" spans="1:30" x14ac:dyDescent="0.25">
      <c r="A325" s="3">
        <v>324</v>
      </c>
      <c r="B325" s="4">
        <v>40293</v>
      </c>
      <c r="C325" s="3" t="s">
        <v>63</v>
      </c>
      <c r="D325" s="3">
        <v>12.8</v>
      </c>
      <c r="E325" s="3">
        <v>26.1</v>
      </c>
      <c r="F325" s="3">
        <v>0</v>
      </c>
      <c r="G325" s="3">
        <v>2.6</v>
      </c>
      <c r="H325" s="3">
        <v>9.9</v>
      </c>
      <c r="I325" s="3" t="s">
        <v>34</v>
      </c>
      <c r="J325" s="3">
        <v>13</v>
      </c>
      <c r="K325" s="3" t="s">
        <v>36</v>
      </c>
      <c r="L325" s="3" t="s">
        <v>31</v>
      </c>
      <c r="M325" s="3">
        <v>4</v>
      </c>
      <c r="N325" s="3">
        <v>7</v>
      </c>
      <c r="O325" s="3">
        <v>73</v>
      </c>
      <c r="P325" s="3">
        <v>43</v>
      </c>
      <c r="Q325" s="3">
        <v>1022.7</v>
      </c>
      <c r="R325" s="3">
        <v>1019.9</v>
      </c>
      <c r="S325" s="3">
        <v>0</v>
      </c>
      <c r="T325" s="3">
        <v>1</v>
      </c>
      <c r="U325" s="3">
        <v>18.5</v>
      </c>
      <c r="V325" s="3">
        <v>24.6</v>
      </c>
      <c r="W325" s="3" t="s">
        <v>28</v>
      </c>
      <c r="X325" s="3">
        <v>0</v>
      </c>
      <c r="Y325" s="3" t="s">
        <v>28</v>
      </c>
      <c r="Z325">
        <f t="shared" si="15"/>
        <v>1</v>
      </c>
      <c r="AA325">
        <f t="shared" si="16"/>
        <v>4</v>
      </c>
      <c r="AB325" t="str">
        <f>VLOOKUP(AA325,Problem3!$B$4:$C$15,2,FALSE)</f>
        <v>April</v>
      </c>
      <c r="AC325">
        <f t="shared" si="17"/>
        <v>1</v>
      </c>
      <c r="AD325" t="str">
        <f>VLOOKUP($AC325,Problem3!$M$7:$N$13,2,FALSE)</f>
        <v>Saturday</v>
      </c>
    </row>
    <row r="326" spans="1:30" x14ac:dyDescent="0.25">
      <c r="A326" s="3">
        <v>325</v>
      </c>
      <c r="B326" s="4">
        <v>40292</v>
      </c>
      <c r="C326" s="3" t="s">
        <v>24</v>
      </c>
      <c r="D326" s="3">
        <v>7.5</v>
      </c>
      <c r="E326" s="3">
        <v>21.4</v>
      </c>
      <c r="F326" s="3">
        <v>0.4</v>
      </c>
      <c r="G326" s="3" t="s">
        <v>25</v>
      </c>
      <c r="H326" s="3" t="s">
        <v>25</v>
      </c>
      <c r="I326" s="3" t="s">
        <v>39</v>
      </c>
      <c r="J326" s="3">
        <v>13</v>
      </c>
      <c r="K326" s="3" t="s">
        <v>25</v>
      </c>
      <c r="L326" s="3" t="s">
        <v>39</v>
      </c>
      <c r="M326" s="3">
        <v>0</v>
      </c>
      <c r="N326" s="3">
        <v>7</v>
      </c>
      <c r="O326" s="3">
        <v>100</v>
      </c>
      <c r="P326" s="3">
        <v>56</v>
      </c>
      <c r="Q326" s="3">
        <v>1022.8</v>
      </c>
      <c r="R326" s="3">
        <v>1019.5</v>
      </c>
      <c r="S326" s="3">
        <v>5</v>
      </c>
      <c r="T326" s="3">
        <v>7</v>
      </c>
      <c r="U326" s="3">
        <v>12.5</v>
      </c>
      <c r="V326" s="3">
        <v>21</v>
      </c>
      <c r="W326" s="3" t="s">
        <v>28</v>
      </c>
      <c r="X326" s="3">
        <v>0</v>
      </c>
      <c r="Y326" s="3" t="s">
        <v>28</v>
      </c>
      <c r="Z326">
        <f t="shared" si="15"/>
        <v>1</v>
      </c>
      <c r="AA326">
        <f t="shared" si="16"/>
        <v>4</v>
      </c>
      <c r="AB326" t="str">
        <f>VLOOKUP(AA326,Problem3!$B$4:$C$15,2,FALSE)</f>
        <v>April</v>
      </c>
      <c r="AC326">
        <f t="shared" si="17"/>
        <v>7</v>
      </c>
      <c r="AD326" t="str">
        <f>VLOOKUP($AC326,Problem3!$M$7:$N$13,2,FALSE)</f>
        <v>Friday</v>
      </c>
    </row>
    <row r="327" spans="1:30" x14ac:dyDescent="0.25">
      <c r="A327" s="3">
        <v>326</v>
      </c>
      <c r="B327" s="4">
        <v>40291</v>
      </c>
      <c r="C327" s="3" t="s">
        <v>63</v>
      </c>
      <c r="D327" s="3">
        <v>13.4</v>
      </c>
      <c r="E327" s="3">
        <v>27.2</v>
      </c>
      <c r="F327" s="3">
        <v>0</v>
      </c>
      <c r="G327" s="3">
        <v>3.8</v>
      </c>
      <c r="H327" s="3">
        <v>10.1</v>
      </c>
      <c r="I327" s="3" t="s">
        <v>26</v>
      </c>
      <c r="J327" s="3">
        <v>13</v>
      </c>
      <c r="K327" s="3" t="s">
        <v>36</v>
      </c>
      <c r="L327" s="3" t="s">
        <v>35</v>
      </c>
      <c r="M327" s="3">
        <v>2</v>
      </c>
      <c r="N327" s="3">
        <v>6</v>
      </c>
      <c r="O327" s="3">
        <v>83</v>
      </c>
      <c r="P327" s="3">
        <v>38</v>
      </c>
      <c r="Q327" s="3">
        <v>1019.1</v>
      </c>
      <c r="R327" s="3">
        <v>1014.6</v>
      </c>
      <c r="S327" s="3">
        <v>0</v>
      </c>
      <c r="T327" s="3">
        <v>1</v>
      </c>
      <c r="U327" s="3">
        <v>17.600000000000001</v>
      </c>
      <c r="V327" s="3">
        <v>27.1</v>
      </c>
      <c r="W327" s="3" t="s">
        <v>28</v>
      </c>
      <c r="X327" s="3">
        <v>0</v>
      </c>
      <c r="Y327" s="3" t="s">
        <v>28</v>
      </c>
      <c r="Z327">
        <f t="shared" si="15"/>
        <v>1</v>
      </c>
      <c r="AA327">
        <f t="shared" si="16"/>
        <v>4</v>
      </c>
      <c r="AB327" t="str">
        <f>VLOOKUP(AA327,Problem3!$B$4:$C$15,2,FALSE)</f>
        <v>April</v>
      </c>
      <c r="AC327">
        <f t="shared" si="17"/>
        <v>6</v>
      </c>
      <c r="AD327" t="str">
        <f>VLOOKUP($AC327,Problem3!$M$7:$N$13,2,FALSE)</f>
        <v>Thursday</v>
      </c>
    </row>
    <row r="328" spans="1:30" x14ac:dyDescent="0.25">
      <c r="A328" s="3">
        <v>327</v>
      </c>
      <c r="B328" s="4">
        <v>40290</v>
      </c>
      <c r="C328" s="3" t="s">
        <v>47</v>
      </c>
      <c r="D328" s="3">
        <v>6</v>
      </c>
      <c r="E328" s="3">
        <v>20.7</v>
      </c>
      <c r="F328" s="3">
        <v>0</v>
      </c>
      <c r="G328" s="3" t="s">
        <v>25</v>
      </c>
      <c r="H328" s="3" t="s">
        <v>25</v>
      </c>
      <c r="I328" s="3" t="s">
        <v>40</v>
      </c>
      <c r="J328" s="3">
        <v>11</v>
      </c>
      <c r="K328" s="3" t="s">
        <v>29</v>
      </c>
      <c r="L328" s="3" t="s">
        <v>40</v>
      </c>
      <c r="M328" s="3">
        <v>2</v>
      </c>
      <c r="N328" s="3">
        <v>6</v>
      </c>
      <c r="O328" s="3">
        <v>99</v>
      </c>
      <c r="P328" s="3">
        <v>49</v>
      </c>
      <c r="Q328" s="3" t="s">
        <v>25</v>
      </c>
      <c r="R328" s="3" t="s">
        <v>25</v>
      </c>
      <c r="S328" s="3" t="s">
        <v>25</v>
      </c>
      <c r="T328" s="3" t="s">
        <v>25</v>
      </c>
      <c r="U328" s="3">
        <v>8.9</v>
      </c>
      <c r="V328" s="3">
        <v>20.100000000000001</v>
      </c>
      <c r="W328" s="3" t="s">
        <v>28</v>
      </c>
      <c r="X328" s="3">
        <v>0.2</v>
      </c>
      <c r="Y328" s="3" t="s">
        <v>28</v>
      </c>
      <c r="Z328">
        <f t="shared" si="15"/>
        <v>1</v>
      </c>
      <c r="AA328">
        <f t="shared" si="16"/>
        <v>4</v>
      </c>
      <c r="AB328" t="str">
        <f>VLOOKUP(AA328,Problem3!$B$4:$C$15,2,FALSE)</f>
        <v>April</v>
      </c>
      <c r="AC328">
        <f t="shared" si="17"/>
        <v>5</v>
      </c>
      <c r="AD328" t="str">
        <f>VLOOKUP($AC328,Problem3!$M$7:$N$13,2,FALSE)</f>
        <v>Wednesday</v>
      </c>
    </row>
    <row r="329" spans="1:30" x14ac:dyDescent="0.25">
      <c r="A329" s="3">
        <v>328</v>
      </c>
      <c r="B329" s="4">
        <v>40289</v>
      </c>
      <c r="C329" s="3" t="s">
        <v>24</v>
      </c>
      <c r="D329" s="3">
        <v>2.2999999999999998</v>
      </c>
      <c r="E329" s="3">
        <v>16.7</v>
      </c>
      <c r="F329" s="3">
        <v>0</v>
      </c>
      <c r="G329" s="3" t="s">
        <v>25</v>
      </c>
      <c r="H329" s="3" t="s">
        <v>25</v>
      </c>
      <c r="I329" s="3" t="s">
        <v>41</v>
      </c>
      <c r="J329" s="3">
        <v>13</v>
      </c>
      <c r="K329" s="3" t="s">
        <v>25</v>
      </c>
      <c r="L329" s="3" t="s">
        <v>41</v>
      </c>
      <c r="M329" s="3">
        <v>0</v>
      </c>
      <c r="N329" s="3">
        <v>7</v>
      </c>
      <c r="O329" s="3">
        <v>100</v>
      </c>
      <c r="P329" s="3">
        <v>51</v>
      </c>
      <c r="Q329" s="3">
        <v>1026.3</v>
      </c>
      <c r="R329" s="3">
        <v>1022.7</v>
      </c>
      <c r="S329" s="3">
        <v>7</v>
      </c>
      <c r="T329" s="3" t="s">
        <v>25</v>
      </c>
      <c r="U329" s="3">
        <v>5.7</v>
      </c>
      <c r="V329" s="3">
        <v>15.5</v>
      </c>
      <c r="W329" s="3" t="s">
        <v>28</v>
      </c>
      <c r="X329" s="3">
        <v>0</v>
      </c>
      <c r="Y329" s="3" t="s">
        <v>28</v>
      </c>
      <c r="Z329">
        <f t="shared" si="15"/>
        <v>1</v>
      </c>
      <c r="AA329">
        <f t="shared" si="16"/>
        <v>4</v>
      </c>
      <c r="AB329" t="str">
        <f>VLOOKUP(AA329,Problem3!$B$4:$C$15,2,FALSE)</f>
        <v>April</v>
      </c>
      <c r="AC329">
        <f t="shared" si="17"/>
        <v>4</v>
      </c>
      <c r="AD329" t="str">
        <f>VLOOKUP($AC329,Problem3!$M$7:$N$13,2,FALSE)</f>
        <v>Tuesday</v>
      </c>
    </row>
    <row r="330" spans="1:30" x14ac:dyDescent="0.25">
      <c r="A330" s="3">
        <v>329</v>
      </c>
      <c r="B330" s="4">
        <v>40288</v>
      </c>
      <c r="C330" s="3" t="s">
        <v>44</v>
      </c>
      <c r="D330" s="3">
        <v>4.0999999999999996</v>
      </c>
      <c r="E330" s="3">
        <v>19.899999999999999</v>
      </c>
      <c r="F330" s="3">
        <v>0.2</v>
      </c>
      <c r="G330" s="3" t="s">
        <v>25</v>
      </c>
      <c r="H330" s="3" t="s">
        <v>25</v>
      </c>
      <c r="I330" s="3" t="s">
        <v>42</v>
      </c>
      <c r="J330" s="3">
        <v>13</v>
      </c>
      <c r="K330" s="3" t="s">
        <v>30</v>
      </c>
      <c r="L330" s="3" t="s">
        <v>31</v>
      </c>
      <c r="M330" s="3">
        <v>2</v>
      </c>
      <c r="N330" s="3">
        <v>4</v>
      </c>
      <c r="O330" s="3">
        <v>100</v>
      </c>
      <c r="P330" s="3">
        <v>48</v>
      </c>
      <c r="Q330" s="3">
        <v>1025.3</v>
      </c>
      <c r="R330" s="3">
        <v>1021.9</v>
      </c>
      <c r="S330" s="3" t="s">
        <v>25</v>
      </c>
      <c r="T330" s="3" t="s">
        <v>25</v>
      </c>
      <c r="U330" s="3">
        <v>10.4</v>
      </c>
      <c r="V330" s="3">
        <v>19.100000000000001</v>
      </c>
      <c r="W330" s="3" t="s">
        <v>28</v>
      </c>
      <c r="X330" s="3">
        <v>0</v>
      </c>
      <c r="Y330" s="3" t="s">
        <v>28</v>
      </c>
      <c r="Z330">
        <f t="shared" si="15"/>
        <v>1</v>
      </c>
      <c r="AA330">
        <f t="shared" si="16"/>
        <v>4</v>
      </c>
      <c r="AB330" t="str">
        <f>VLOOKUP(AA330,Problem3!$B$4:$C$15,2,FALSE)</f>
        <v>April</v>
      </c>
      <c r="AC330">
        <f t="shared" si="17"/>
        <v>3</v>
      </c>
      <c r="AD330" t="str">
        <f>VLOOKUP($AC330,Problem3!$M$7:$N$13,2,FALSE)</f>
        <v>Monday</v>
      </c>
    </row>
    <row r="331" spans="1:30" x14ac:dyDescent="0.25">
      <c r="A331" s="3">
        <v>330</v>
      </c>
      <c r="B331" s="4">
        <v>40287</v>
      </c>
      <c r="C331" s="3" t="s">
        <v>44</v>
      </c>
      <c r="D331" s="3">
        <v>4.2</v>
      </c>
      <c r="E331" s="3">
        <v>21.5</v>
      </c>
      <c r="F331" s="3">
        <v>0</v>
      </c>
      <c r="G331" s="3" t="s">
        <v>25</v>
      </c>
      <c r="H331" s="3" t="s">
        <v>25</v>
      </c>
      <c r="I331" s="3" t="s">
        <v>36</v>
      </c>
      <c r="J331" s="3">
        <v>11</v>
      </c>
      <c r="K331" s="3" t="s">
        <v>25</v>
      </c>
      <c r="L331" s="3" t="s">
        <v>42</v>
      </c>
      <c r="M331" s="3">
        <v>0</v>
      </c>
      <c r="N331" s="3">
        <v>7</v>
      </c>
      <c r="O331" s="3">
        <v>100</v>
      </c>
      <c r="P331" s="3">
        <v>44</v>
      </c>
      <c r="Q331" s="3">
        <v>1025.3</v>
      </c>
      <c r="R331" s="3">
        <v>1021.1</v>
      </c>
      <c r="S331" s="3" t="s">
        <v>25</v>
      </c>
      <c r="T331" s="3" t="s">
        <v>25</v>
      </c>
      <c r="U331" s="3">
        <v>10.3</v>
      </c>
      <c r="V331" s="3">
        <v>20.399999999999999</v>
      </c>
      <c r="W331" s="3" t="s">
        <v>28</v>
      </c>
      <c r="X331" s="3">
        <v>0.2</v>
      </c>
      <c r="Y331" s="3" t="s">
        <v>28</v>
      </c>
      <c r="Z331">
        <f t="shared" si="15"/>
        <v>1</v>
      </c>
      <c r="AA331">
        <f t="shared" si="16"/>
        <v>4</v>
      </c>
      <c r="AB331" t="str">
        <f>VLOOKUP(AA331,Problem3!$B$4:$C$15,2,FALSE)</f>
        <v>April</v>
      </c>
      <c r="AC331">
        <f t="shared" si="17"/>
        <v>2</v>
      </c>
      <c r="AD331" t="str">
        <f>VLOOKUP($AC331,Problem3!$M$7:$N$13,2,FALSE)</f>
        <v>Sunday</v>
      </c>
    </row>
    <row r="332" spans="1:30" x14ac:dyDescent="0.25">
      <c r="A332" s="3">
        <v>331</v>
      </c>
      <c r="B332" s="4">
        <v>40286</v>
      </c>
      <c r="C332" s="3" t="s">
        <v>47</v>
      </c>
      <c r="D332" s="3">
        <v>6.4</v>
      </c>
      <c r="E332" s="3">
        <v>21.6</v>
      </c>
      <c r="F332" s="3">
        <v>0.2</v>
      </c>
      <c r="G332" s="3" t="s">
        <v>25</v>
      </c>
      <c r="H332" s="3" t="s">
        <v>25</v>
      </c>
      <c r="I332" s="3" t="s">
        <v>34</v>
      </c>
      <c r="J332" s="3">
        <v>11</v>
      </c>
      <c r="K332" s="3" t="s">
        <v>35</v>
      </c>
      <c r="L332" s="3" t="s">
        <v>40</v>
      </c>
      <c r="M332" s="3">
        <v>4</v>
      </c>
      <c r="N332" s="3">
        <v>4</v>
      </c>
      <c r="O332" s="3">
        <v>98</v>
      </c>
      <c r="P332" s="3">
        <v>45</v>
      </c>
      <c r="Q332" s="3" t="s">
        <v>25</v>
      </c>
      <c r="R332" s="3" t="s">
        <v>25</v>
      </c>
      <c r="S332" s="3" t="s">
        <v>25</v>
      </c>
      <c r="T332" s="3" t="s">
        <v>25</v>
      </c>
      <c r="U332" s="3">
        <v>9.6999999999999993</v>
      </c>
      <c r="V332" s="3">
        <v>21.4</v>
      </c>
      <c r="W332" s="3" t="s">
        <v>28</v>
      </c>
      <c r="X332" s="3">
        <v>0.2</v>
      </c>
      <c r="Y332" s="3" t="s">
        <v>28</v>
      </c>
      <c r="Z332">
        <f t="shared" si="15"/>
        <v>1</v>
      </c>
      <c r="AA332">
        <f t="shared" si="16"/>
        <v>4</v>
      </c>
      <c r="AB332" t="str">
        <f>VLOOKUP(AA332,Problem3!$B$4:$C$15,2,FALSE)</f>
        <v>April</v>
      </c>
      <c r="AC332">
        <f t="shared" si="17"/>
        <v>1</v>
      </c>
      <c r="AD332" t="str">
        <f>VLOOKUP($AC332,Problem3!$M$7:$N$13,2,FALSE)</f>
        <v>Saturday</v>
      </c>
    </row>
    <row r="333" spans="1:30" x14ac:dyDescent="0.25">
      <c r="A333" s="3">
        <v>332</v>
      </c>
      <c r="B333" s="4">
        <v>40285</v>
      </c>
      <c r="C333" s="3" t="s">
        <v>24</v>
      </c>
      <c r="D333" s="3">
        <v>2.2999999999999998</v>
      </c>
      <c r="E333" s="3">
        <v>15.3</v>
      </c>
      <c r="F333" s="3">
        <v>0</v>
      </c>
      <c r="G333" s="3" t="s">
        <v>25</v>
      </c>
      <c r="H333" s="3" t="s">
        <v>25</v>
      </c>
      <c r="I333" s="3" t="s">
        <v>31</v>
      </c>
      <c r="J333" s="3">
        <v>13</v>
      </c>
      <c r="K333" s="3" t="s">
        <v>33</v>
      </c>
      <c r="L333" s="3" t="s">
        <v>33</v>
      </c>
      <c r="M333" s="3">
        <v>6</v>
      </c>
      <c r="N333" s="3">
        <v>7</v>
      </c>
      <c r="O333" s="3">
        <v>94</v>
      </c>
      <c r="P333" s="3">
        <v>65</v>
      </c>
      <c r="Q333" s="3">
        <v>1025.9000000000001</v>
      </c>
      <c r="R333" s="3">
        <v>1023</v>
      </c>
      <c r="S333" s="3" t="s">
        <v>25</v>
      </c>
      <c r="T333" s="3" t="s">
        <v>25</v>
      </c>
      <c r="U333" s="3">
        <v>6.9</v>
      </c>
      <c r="V333" s="3">
        <v>14.8</v>
      </c>
      <c r="W333" s="3" t="s">
        <v>28</v>
      </c>
      <c r="X333" s="3">
        <v>0</v>
      </c>
      <c r="Y333" s="3" t="s">
        <v>28</v>
      </c>
      <c r="Z333">
        <f t="shared" si="15"/>
        <v>1</v>
      </c>
      <c r="AA333">
        <f t="shared" si="16"/>
        <v>4</v>
      </c>
      <c r="AB333" t="str">
        <f>VLOOKUP(AA333,Problem3!$B$4:$C$15,2,FALSE)</f>
        <v>April</v>
      </c>
      <c r="AC333">
        <f t="shared" si="17"/>
        <v>7</v>
      </c>
      <c r="AD333" t="str">
        <f>VLOOKUP($AC333,Problem3!$M$7:$N$13,2,FALSE)</f>
        <v>Friday</v>
      </c>
    </row>
    <row r="334" spans="1:30" x14ac:dyDescent="0.25">
      <c r="A334" s="3">
        <v>333</v>
      </c>
      <c r="B334" s="4">
        <v>40284</v>
      </c>
      <c r="C334" s="3" t="s">
        <v>61</v>
      </c>
      <c r="D334" s="3">
        <v>5.9</v>
      </c>
      <c r="E334" s="3">
        <v>15.4</v>
      </c>
      <c r="F334" s="3">
        <v>0.8</v>
      </c>
      <c r="G334" s="3">
        <v>0.8</v>
      </c>
      <c r="H334" s="3">
        <v>6.8</v>
      </c>
      <c r="I334" s="3" t="s">
        <v>34</v>
      </c>
      <c r="J334" s="3">
        <v>13</v>
      </c>
      <c r="K334" s="3" t="s">
        <v>40</v>
      </c>
      <c r="L334" s="3" t="s">
        <v>35</v>
      </c>
      <c r="M334" s="3">
        <v>2</v>
      </c>
      <c r="N334" s="3">
        <v>6</v>
      </c>
      <c r="O334" s="3">
        <v>99</v>
      </c>
      <c r="P334" s="3">
        <v>49</v>
      </c>
      <c r="Q334" s="3">
        <v>1027.7</v>
      </c>
      <c r="R334" s="3">
        <v>1024.9000000000001</v>
      </c>
      <c r="S334" s="3">
        <v>2</v>
      </c>
      <c r="T334" s="3">
        <v>3</v>
      </c>
      <c r="U334" s="3">
        <v>7.8</v>
      </c>
      <c r="V334" s="3">
        <v>15.2</v>
      </c>
      <c r="W334" s="3" t="s">
        <v>28</v>
      </c>
      <c r="X334" s="3">
        <v>0</v>
      </c>
      <c r="Y334" s="3" t="s">
        <v>28</v>
      </c>
      <c r="Z334">
        <f t="shared" si="15"/>
        <v>1</v>
      </c>
      <c r="AA334">
        <f t="shared" si="16"/>
        <v>4</v>
      </c>
      <c r="AB334" t="str">
        <f>VLOOKUP(AA334,Problem3!$B$4:$C$15,2,FALSE)</f>
        <v>April</v>
      </c>
      <c r="AC334">
        <f t="shared" si="17"/>
        <v>6</v>
      </c>
      <c r="AD334" t="str">
        <f>VLOOKUP($AC334,Problem3!$M$7:$N$13,2,FALSE)</f>
        <v>Thursday</v>
      </c>
    </row>
    <row r="335" spans="1:30" x14ac:dyDescent="0.25">
      <c r="A335" s="3">
        <v>334</v>
      </c>
      <c r="B335" s="4">
        <v>40283</v>
      </c>
      <c r="C335" s="3" t="s">
        <v>24</v>
      </c>
      <c r="D335" s="3">
        <v>0.9</v>
      </c>
      <c r="E335" s="3">
        <v>15</v>
      </c>
      <c r="F335" s="3">
        <v>0</v>
      </c>
      <c r="G335" s="3" t="s">
        <v>25</v>
      </c>
      <c r="H335" s="3" t="s">
        <v>25</v>
      </c>
      <c r="I335" s="3" t="s">
        <v>26</v>
      </c>
      <c r="J335" s="3">
        <v>13</v>
      </c>
      <c r="K335" s="3" t="s">
        <v>25</v>
      </c>
      <c r="L335" s="3" t="s">
        <v>25</v>
      </c>
      <c r="M335" s="3">
        <v>0</v>
      </c>
      <c r="N335" s="3">
        <v>0</v>
      </c>
      <c r="O335" s="3">
        <v>100</v>
      </c>
      <c r="P335" s="3">
        <v>59</v>
      </c>
      <c r="Q335" s="3">
        <v>1026.2</v>
      </c>
      <c r="R335" s="3">
        <v>1022.9</v>
      </c>
      <c r="S335" s="3">
        <v>8</v>
      </c>
      <c r="T335" s="3">
        <v>5</v>
      </c>
      <c r="U335" s="3">
        <v>5</v>
      </c>
      <c r="V335" s="3">
        <v>13.3</v>
      </c>
      <c r="W335" s="3" t="s">
        <v>28</v>
      </c>
      <c r="X335" s="3">
        <v>0</v>
      </c>
      <c r="Y335" s="3" t="s">
        <v>28</v>
      </c>
      <c r="Z335">
        <f t="shared" si="15"/>
        <v>1</v>
      </c>
      <c r="AA335">
        <f t="shared" si="16"/>
        <v>4</v>
      </c>
      <c r="AB335" t="str">
        <f>VLOOKUP(AA335,Problem3!$B$4:$C$15,2,FALSE)</f>
        <v>April</v>
      </c>
      <c r="AC335">
        <f t="shared" si="17"/>
        <v>5</v>
      </c>
      <c r="AD335" t="str">
        <f>VLOOKUP($AC335,Problem3!$M$7:$N$13,2,FALSE)</f>
        <v>Wednesday</v>
      </c>
    </row>
    <row r="336" spans="1:30" x14ac:dyDescent="0.25">
      <c r="A336" s="3">
        <v>335</v>
      </c>
      <c r="B336" s="4">
        <v>40282</v>
      </c>
      <c r="C336" s="3" t="s">
        <v>47</v>
      </c>
      <c r="D336" s="3">
        <v>4.4000000000000004</v>
      </c>
      <c r="E336" s="3">
        <v>13.1</v>
      </c>
      <c r="F336" s="3">
        <v>0</v>
      </c>
      <c r="G336" s="3" t="s">
        <v>25</v>
      </c>
      <c r="H336" s="3" t="s">
        <v>25</v>
      </c>
      <c r="I336" s="3" t="s">
        <v>40</v>
      </c>
      <c r="J336" s="3">
        <v>13</v>
      </c>
      <c r="K336" s="3" t="s">
        <v>25</v>
      </c>
      <c r="L336" s="3" t="s">
        <v>43</v>
      </c>
      <c r="M336" s="3">
        <v>0</v>
      </c>
      <c r="N336" s="3">
        <v>2</v>
      </c>
      <c r="O336" s="3">
        <v>97</v>
      </c>
      <c r="P336" s="3">
        <v>98</v>
      </c>
      <c r="Q336" s="3" t="s">
        <v>25</v>
      </c>
      <c r="R336" s="3" t="s">
        <v>25</v>
      </c>
      <c r="S336" s="3" t="s">
        <v>25</v>
      </c>
      <c r="T336" s="3" t="s">
        <v>25</v>
      </c>
      <c r="U336" s="3">
        <v>9</v>
      </c>
      <c r="V336" s="3">
        <v>10.199999999999999</v>
      </c>
      <c r="W336" s="3" t="s">
        <v>28</v>
      </c>
      <c r="X336" s="3">
        <v>12.6</v>
      </c>
      <c r="Y336" s="3" t="s">
        <v>38</v>
      </c>
      <c r="Z336">
        <f t="shared" si="15"/>
        <v>1</v>
      </c>
      <c r="AA336">
        <f t="shared" si="16"/>
        <v>4</v>
      </c>
      <c r="AB336" t="str">
        <f>VLOOKUP(AA336,Problem3!$B$4:$C$15,2,FALSE)</f>
        <v>April</v>
      </c>
      <c r="AC336">
        <f t="shared" si="17"/>
        <v>4</v>
      </c>
      <c r="AD336" t="str">
        <f>VLOOKUP($AC336,Problem3!$M$7:$N$13,2,FALSE)</f>
        <v>Tuesday</v>
      </c>
    </row>
    <row r="337" spans="1:30" x14ac:dyDescent="0.25">
      <c r="A337" s="3">
        <v>336</v>
      </c>
      <c r="B337" s="4">
        <v>40281</v>
      </c>
      <c r="C337" s="3" t="s">
        <v>44</v>
      </c>
      <c r="D337" s="3">
        <v>1.5</v>
      </c>
      <c r="E337" s="3">
        <v>12.6</v>
      </c>
      <c r="F337" s="3">
        <v>0</v>
      </c>
      <c r="G337" s="3" t="s">
        <v>25</v>
      </c>
      <c r="H337" s="3" t="s">
        <v>25</v>
      </c>
      <c r="I337" s="3" t="s">
        <v>40</v>
      </c>
      <c r="J337" s="3">
        <v>15</v>
      </c>
      <c r="K337" s="3" t="s">
        <v>30</v>
      </c>
      <c r="L337" s="3" t="s">
        <v>25</v>
      </c>
      <c r="M337" s="3">
        <v>6</v>
      </c>
      <c r="N337" s="3">
        <v>0</v>
      </c>
      <c r="O337" s="3">
        <v>100</v>
      </c>
      <c r="P337" s="3">
        <v>99</v>
      </c>
      <c r="Q337" s="3">
        <v>1021.1</v>
      </c>
      <c r="R337" s="3">
        <v>1018.4</v>
      </c>
      <c r="S337" s="3" t="s">
        <v>25</v>
      </c>
      <c r="T337" s="3" t="s">
        <v>25</v>
      </c>
      <c r="U337" s="3">
        <v>8.3000000000000007</v>
      </c>
      <c r="V337" s="3">
        <v>10</v>
      </c>
      <c r="W337" s="3" t="s">
        <v>28</v>
      </c>
      <c r="X337" s="3">
        <v>11.4</v>
      </c>
      <c r="Y337" s="3" t="s">
        <v>38</v>
      </c>
      <c r="Z337">
        <f t="shared" si="15"/>
        <v>1</v>
      </c>
      <c r="AA337">
        <f t="shared" si="16"/>
        <v>4</v>
      </c>
      <c r="AB337" t="str">
        <f>VLOOKUP(AA337,Problem3!$B$4:$C$15,2,FALSE)</f>
        <v>April</v>
      </c>
      <c r="AC337">
        <f t="shared" si="17"/>
        <v>3</v>
      </c>
      <c r="AD337" t="str">
        <f>VLOOKUP($AC337,Problem3!$M$7:$N$13,2,FALSE)</f>
        <v>Monday</v>
      </c>
    </row>
    <row r="338" spans="1:30" x14ac:dyDescent="0.25">
      <c r="A338" s="3">
        <v>337</v>
      </c>
      <c r="B338" s="4">
        <v>40280</v>
      </c>
      <c r="C338" s="3" t="s">
        <v>61</v>
      </c>
      <c r="D338" s="3">
        <v>7.8</v>
      </c>
      <c r="E338" s="3">
        <v>13.6</v>
      </c>
      <c r="F338" s="3">
        <v>0.4</v>
      </c>
      <c r="G338" s="3">
        <v>1.4</v>
      </c>
      <c r="H338" s="3">
        <v>0</v>
      </c>
      <c r="I338" s="3" t="s">
        <v>39</v>
      </c>
      <c r="J338" s="3">
        <v>11</v>
      </c>
      <c r="K338" s="3" t="s">
        <v>25</v>
      </c>
      <c r="L338" s="3" t="s">
        <v>25</v>
      </c>
      <c r="M338" s="3">
        <v>0</v>
      </c>
      <c r="N338" s="3">
        <v>0</v>
      </c>
      <c r="O338" s="3">
        <v>90</v>
      </c>
      <c r="P338" s="3">
        <v>68</v>
      </c>
      <c r="Q338" s="3">
        <v>1033.7</v>
      </c>
      <c r="R338" s="3">
        <v>1033.4000000000001</v>
      </c>
      <c r="S338" s="3">
        <v>7</v>
      </c>
      <c r="T338" s="3">
        <v>7</v>
      </c>
      <c r="U338" s="3">
        <v>10.5</v>
      </c>
      <c r="V338" s="3">
        <v>13.2</v>
      </c>
      <c r="W338" s="3" t="s">
        <v>28</v>
      </c>
      <c r="X338" s="3">
        <v>0</v>
      </c>
      <c r="Y338" s="3" t="s">
        <v>28</v>
      </c>
      <c r="Z338">
        <f t="shared" si="15"/>
        <v>1</v>
      </c>
      <c r="AA338">
        <f t="shared" si="16"/>
        <v>4</v>
      </c>
      <c r="AB338" t="str">
        <f>VLOOKUP(AA338,Problem3!$B$4:$C$15,2,FALSE)</f>
        <v>April</v>
      </c>
      <c r="AC338">
        <f t="shared" si="17"/>
        <v>2</v>
      </c>
      <c r="AD338" t="str">
        <f>VLOOKUP($AC338,Problem3!$M$7:$N$13,2,FALSE)</f>
        <v>Sunday</v>
      </c>
    </row>
    <row r="339" spans="1:30" x14ac:dyDescent="0.25">
      <c r="A339" s="3">
        <v>338</v>
      </c>
      <c r="B339" s="4">
        <v>40279</v>
      </c>
      <c r="C339" s="3" t="s">
        <v>51</v>
      </c>
      <c r="D339" s="3">
        <v>-2.6</v>
      </c>
      <c r="E339" s="3">
        <v>15.7</v>
      </c>
      <c r="F339" s="3">
        <v>0</v>
      </c>
      <c r="G339" s="3">
        <v>1.2</v>
      </c>
      <c r="H339" s="3">
        <v>7.6</v>
      </c>
      <c r="I339" s="3" t="s">
        <v>27</v>
      </c>
      <c r="J339" s="3">
        <v>13</v>
      </c>
      <c r="K339" s="3" t="s">
        <v>25</v>
      </c>
      <c r="L339" s="3" t="s">
        <v>37</v>
      </c>
      <c r="M339" s="3">
        <v>0</v>
      </c>
      <c r="N339" s="3">
        <v>6</v>
      </c>
      <c r="O339" s="3">
        <v>87</v>
      </c>
      <c r="P339" s="3">
        <v>44</v>
      </c>
      <c r="Q339" s="3">
        <v>1033.7</v>
      </c>
      <c r="R339" s="3">
        <v>1031.3</v>
      </c>
      <c r="S339" s="3">
        <v>0</v>
      </c>
      <c r="T339" s="3" t="s">
        <v>25</v>
      </c>
      <c r="U339" s="3">
        <v>4.3</v>
      </c>
      <c r="V339" s="3">
        <v>14.3</v>
      </c>
      <c r="W339" s="3" t="s">
        <v>28</v>
      </c>
      <c r="X339" s="3">
        <v>0</v>
      </c>
      <c r="Y339" s="3" t="s">
        <v>28</v>
      </c>
      <c r="Z339">
        <f t="shared" si="15"/>
        <v>1</v>
      </c>
      <c r="AA339">
        <f t="shared" si="16"/>
        <v>4</v>
      </c>
      <c r="AB339" t="str">
        <f>VLOOKUP(AA339,Problem3!$B$4:$C$15,2,FALSE)</f>
        <v>April</v>
      </c>
      <c r="AC339">
        <f t="shared" si="17"/>
        <v>1</v>
      </c>
      <c r="AD339" t="str">
        <f>VLOOKUP($AC339,Problem3!$M$7:$N$13,2,FALSE)</f>
        <v>Saturday</v>
      </c>
    </row>
    <row r="340" spans="1:30" x14ac:dyDescent="0.25">
      <c r="A340" s="3">
        <v>339</v>
      </c>
      <c r="B340" s="4">
        <v>40278</v>
      </c>
      <c r="C340" s="3" t="s">
        <v>72</v>
      </c>
      <c r="D340" s="3">
        <v>0.7</v>
      </c>
      <c r="E340" s="3">
        <v>13.8</v>
      </c>
      <c r="F340" s="3">
        <v>0</v>
      </c>
      <c r="G340" s="3" t="s">
        <v>25</v>
      </c>
      <c r="H340" s="3" t="s">
        <v>25</v>
      </c>
      <c r="I340" s="3" t="s">
        <v>33</v>
      </c>
      <c r="J340" s="3">
        <v>13</v>
      </c>
      <c r="K340" s="3" t="s">
        <v>25</v>
      </c>
      <c r="L340" s="3" t="s">
        <v>33</v>
      </c>
      <c r="M340" s="3">
        <v>0</v>
      </c>
      <c r="N340" s="3">
        <v>4</v>
      </c>
      <c r="O340" s="3">
        <v>100</v>
      </c>
      <c r="P340" s="3">
        <v>65</v>
      </c>
      <c r="Q340" s="3">
        <v>1028.8</v>
      </c>
      <c r="R340" s="3">
        <v>1028.7</v>
      </c>
      <c r="S340" s="3" t="s">
        <v>25</v>
      </c>
      <c r="T340" s="3" t="s">
        <v>25</v>
      </c>
      <c r="U340" s="3">
        <v>2</v>
      </c>
      <c r="V340" s="3">
        <v>13.1</v>
      </c>
      <c r="W340" s="3" t="s">
        <v>28</v>
      </c>
      <c r="X340" s="3">
        <v>0</v>
      </c>
      <c r="Y340" s="3" t="s">
        <v>28</v>
      </c>
      <c r="Z340">
        <f t="shared" si="15"/>
        <v>1</v>
      </c>
      <c r="AA340">
        <f t="shared" si="16"/>
        <v>4</v>
      </c>
      <c r="AB340" t="str">
        <f>VLOOKUP(AA340,Problem3!$B$4:$C$15,2,FALSE)</f>
        <v>April</v>
      </c>
      <c r="AC340">
        <f t="shared" si="17"/>
        <v>7</v>
      </c>
      <c r="AD340" t="str">
        <f>VLOOKUP($AC340,Problem3!$M$7:$N$13,2,FALSE)</f>
        <v>Friday</v>
      </c>
    </row>
    <row r="341" spans="1:30" x14ac:dyDescent="0.25">
      <c r="A341" s="3">
        <v>340</v>
      </c>
      <c r="B341" s="4">
        <v>40277</v>
      </c>
      <c r="C341" s="3" t="s">
        <v>24</v>
      </c>
      <c r="D341" s="3">
        <v>1.7</v>
      </c>
      <c r="E341" s="3">
        <v>17.399999999999999</v>
      </c>
      <c r="F341" s="3">
        <v>0</v>
      </c>
      <c r="G341" s="3" t="s">
        <v>25</v>
      </c>
      <c r="H341" s="3" t="s">
        <v>25</v>
      </c>
      <c r="I341" s="3" t="s">
        <v>26</v>
      </c>
      <c r="J341" s="3">
        <v>15</v>
      </c>
      <c r="K341" s="3" t="s">
        <v>25</v>
      </c>
      <c r="L341" s="3" t="s">
        <v>26</v>
      </c>
      <c r="M341" s="3">
        <v>0</v>
      </c>
      <c r="N341" s="3">
        <v>9</v>
      </c>
      <c r="O341" s="3">
        <v>92</v>
      </c>
      <c r="P341" s="3">
        <v>56</v>
      </c>
      <c r="Q341" s="3">
        <v>1033.8</v>
      </c>
      <c r="R341" s="3">
        <v>1031.9000000000001</v>
      </c>
      <c r="S341" s="3" t="s">
        <v>25</v>
      </c>
      <c r="T341" s="3" t="s">
        <v>25</v>
      </c>
      <c r="U341" s="3">
        <v>7.3</v>
      </c>
      <c r="V341" s="3">
        <v>16.399999999999999</v>
      </c>
      <c r="W341" s="3" t="s">
        <v>28</v>
      </c>
      <c r="X341" s="3">
        <v>0</v>
      </c>
      <c r="Y341" s="3" t="s">
        <v>28</v>
      </c>
      <c r="Z341">
        <f t="shared" si="15"/>
        <v>1</v>
      </c>
      <c r="AA341">
        <f t="shared" si="16"/>
        <v>4</v>
      </c>
      <c r="AB341" t="str">
        <f>VLOOKUP(AA341,Problem3!$B$4:$C$15,2,FALSE)</f>
        <v>April</v>
      </c>
      <c r="AC341">
        <f t="shared" si="17"/>
        <v>6</v>
      </c>
      <c r="AD341" t="str">
        <f>VLOOKUP($AC341,Problem3!$M$7:$N$13,2,FALSE)</f>
        <v>Thursday</v>
      </c>
    </row>
    <row r="342" spans="1:30" x14ac:dyDescent="0.25">
      <c r="A342" s="3">
        <v>341</v>
      </c>
      <c r="B342" s="4">
        <v>40276</v>
      </c>
      <c r="C342" s="3" t="s">
        <v>72</v>
      </c>
      <c r="D342" s="3">
        <v>0.6</v>
      </c>
      <c r="E342" s="3">
        <v>16.899999999999999</v>
      </c>
      <c r="F342" s="3">
        <v>0</v>
      </c>
      <c r="G342" s="3" t="s">
        <v>25</v>
      </c>
      <c r="H342" s="3" t="s">
        <v>25</v>
      </c>
      <c r="I342" s="3" t="s">
        <v>29</v>
      </c>
      <c r="J342" s="3">
        <v>9</v>
      </c>
      <c r="K342" s="3" t="s">
        <v>25</v>
      </c>
      <c r="L342" s="3" t="s">
        <v>40</v>
      </c>
      <c r="M342" s="3">
        <v>0</v>
      </c>
      <c r="N342" s="3">
        <v>6</v>
      </c>
      <c r="O342" s="3">
        <v>99</v>
      </c>
      <c r="P342" s="3">
        <v>61</v>
      </c>
      <c r="Q342" s="3">
        <v>1033.8</v>
      </c>
      <c r="R342" s="3">
        <v>1032.0999999999999</v>
      </c>
      <c r="S342" s="3" t="s">
        <v>25</v>
      </c>
      <c r="T342" s="3" t="s">
        <v>25</v>
      </c>
      <c r="U342" s="3">
        <v>3.6</v>
      </c>
      <c r="V342" s="3">
        <v>16</v>
      </c>
      <c r="W342" s="3" t="s">
        <v>28</v>
      </c>
      <c r="X342" s="3">
        <v>0</v>
      </c>
      <c r="Y342" s="3" t="s">
        <v>28</v>
      </c>
      <c r="Z342">
        <f t="shared" si="15"/>
        <v>1</v>
      </c>
      <c r="AA342">
        <f t="shared" si="16"/>
        <v>4</v>
      </c>
      <c r="AB342" t="str">
        <f>VLOOKUP(AA342,Problem3!$B$4:$C$15,2,FALSE)</f>
        <v>April</v>
      </c>
      <c r="AC342">
        <f t="shared" si="17"/>
        <v>5</v>
      </c>
      <c r="AD342" t="str">
        <f>VLOOKUP($AC342,Problem3!$M$7:$N$13,2,FALSE)</f>
        <v>Wednesday</v>
      </c>
    </row>
    <row r="343" spans="1:30" x14ac:dyDescent="0.25">
      <c r="A343" s="3">
        <v>342</v>
      </c>
      <c r="B343" s="4">
        <v>40275</v>
      </c>
      <c r="C343" s="3" t="s">
        <v>24</v>
      </c>
      <c r="D343" s="3">
        <v>2.1</v>
      </c>
      <c r="E343" s="3">
        <v>18.2</v>
      </c>
      <c r="F343" s="3">
        <v>0</v>
      </c>
      <c r="G343" s="3" t="s">
        <v>25</v>
      </c>
      <c r="H343" s="3" t="s">
        <v>25</v>
      </c>
      <c r="I343" s="3" t="s">
        <v>43</v>
      </c>
      <c r="J343" s="3">
        <v>11</v>
      </c>
      <c r="K343" s="3" t="s">
        <v>39</v>
      </c>
      <c r="L343" s="3" t="s">
        <v>25</v>
      </c>
      <c r="M343" s="3">
        <v>4</v>
      </c>
      <c r="N343" s="3">
        <v>0</v>
      </c>
      <c r="O343" s="3">
        <v>100</v>
      </c>
      <c r="P343" s="3">
        <v>57</v>
      </c>
      <c r="Q343" s="3">
        <v>1036.5</v>
      </c>
      <c r="R343" s="3">
        <v>1032.5</v>
      </c>
      <c r="S343" s="3">
        <v>8</v>
      </c>
      <c r="T343" s="3" t="s">
        <v>25</v>
      </c>
      <c r="U343" s="3">
        <v>5.8</v>
      </c>
      <c r="V343" s="3">
        <v>16.3</v>
      </c>
      <c r="W343" s="3" t="s">
        <v>28</v>
      </c>
      <c r="X343" s="3">
        <v>0</v>
      </c>
      <c r="Y343" s="3" t="s">
        <v>28</v>
      </c>
      <c r="Z343">
        <f t="shared" si="15"/>
        <v>1</v>
      </c>
      <c r="AA343">
        <f t="shared" si="16"/>
        <v>4</v>
      </c>
      <c r="AB343" t="str">
        <f>VLOOKUP(AA343,Problem3!$B$4:$C$15,2,FALSE)</f>
        <v>April</v>
      </c>
      <c r="AC343">
        <f t="shared" si="17"/>
        <v>4</v>
      </c>
      <c r="AD343" t="str">
        <f>VLOOKUP($AC343,Problem3!$M$7:$N$13,2,FALSE)</f>
        <v>Tuesday</v>
      </c>
    </row>
    <row r="344" spans="1:30" x14ac:dyDescent="0.25">
      <c r="A344" s="3">
        <v>343</v>
      </c>
      <c r="B344" s="4">
        <v>40274</v>
      </c>
      <c r="C344" s="3" t="s">
        <v>24</v>
      </c>
      <c r="D344" s="3">
        <v>1.1000000000000001</v>
      </c>
      <c r="E344" s="3">
        <v>16.100000000000001</v>
      </c>
      <c r="F344" s="3">
        <v>0</v>
      </c>
      <c r="G344" s="3" t="s">
        <v>25</v>
      </c>
      <c r="H344" s="3" t="s">
        <v>25</v>
      </c>
      <c r="I344" s="3" t="s">
        <v>33</v>
      </c>
      <c r="J344" s="3">
        <v>13</v>
      </c>
      <c r="K344" s="3" t="s">
        <v>35</v>
      </c>
      <c r="L344" s="3" t="s">
        <v>32</v>
      </c>
      <c r="M344" s="3">
        <v>6</v>
      </c>
      <c r="N344" s="3">
        <v>4</v>
      </c>
      <c r="O344" s="3">
        <v>100</v>
      </c>
      <c r="P344" s="3">
        <v>63</v>
      </c>
      <c r="Q344" s="3">
        <v>1034.4000000000001</v>
      </c>
      <c r="R344" s="3">
        <v>1030.9000000000001</v>
      </c>
      <c r="S344" s="3">
        <v>7</v>
      </c>
      <c r="T344" s="3" t="s">
        <v>25</v>
      </c>
      <c r="U344" s="3">
        <v>5.7</v>
      </c>
      <c r="V344" s="3">
        <v>15.6</v>
      </c>
      <c r="W344" s="3" t="s">
        <v>28</v>
      </c>
      <c r="X344" s="3">
        <v>0</v>
      </c>
      <c r="Y344" s="3" t="s">
        <v>28</v>
      </c>
      <c r="Z344">
        <f t="shared" si="15"/>
        <v>1</v>
      </c>
      <c r="AA344">
        <f t="shared" si="16"/>
        <v>4</v>
      </c>
      <c r="AB344" t="str">
        <f>VLOOKUP(AA344,Problem3!$B$4:$C$15,2,FALSE)</f>
        <v>April</v>
      </c>
      <c r="AC344">
        <f t="shared" si="17"/>
        <v>3</v>
      </c>
      <c r="AD344" t="str">
        <f>VLOOKUP($AC344,Problem3!$M$7:$N$13,2,FALSE)</f>
        <v>Monday</v>
      </c>
    </row>
    <row r="345" spans="1:30" x14ac:dyDescent="0.25">
      <c r="A345" s="3">
        <v>344</v>
      </c>
      <c r="B345" s="4">
        <v>40273</v>
      </c>
      <c r="C345" s="3" t="s">
        <v>72</v>
      </c>
      <c r="D345" s="3">
        <v>1.9</v>
      </c>
      <c r="E345" s="3">
        <v>14.2</v>
      </c>
      <c r="F345" s="3">
        <v>0</v>
      </c>
      <c r="G345" s="3" t="s">
        <v>25</v>
      </c>
      <c r="H345" s="3" t="s">
        <v>25</v>
      </c>
      <c r="I345" s="3" t="s">
        <v>35</v>
      </c>
      <c r="J345" s="3">
        <v>13</v>
      </c>
      <c r="K345" s="3" t="s">
        <v>25</v>
      </c>
      <c r="L345" s="3" t="s">
        <v>29</v>
      </c>
      <c r="M345" s="3">
        <v>0</v>
      </c>
      <c r="N345" s="3">
        <v>7</v>
      </c>
      <c r="O345" s="3">
        <v>99</v>
      </c>
      <c r="P345" s="3">
        <v>81</v>
      </c>
      <c r="Q345" s="3">
        <v>1033.4000000000001</v>
      </c>
      <c r="R345" s="3">
        <v>1029.9000000000001</v>
      </c>
      <c r="S345" s="3" t="s">
        <v>25</v>
      </c>
      <c r="T345" s="3" t="s">
        <v>25</v>
      </c>
      <c r="U345" s="3">
        <v>3.5</v>
      </c>
      <c r="V345" s="3">
        <v>14</v>
      </c>
      <c r="W345" s="3" t="s">
        <v>28</v>
      </c>
      <c r="X345" s="3">
        <v>0</v>
      </c>
      <c r="Y345" s="3" t="s">
        <v>28</v>
      </c>
      <c r="Z345">
        <f t="shared" si="15"/>
        <v>1</v>
      </c>
      <c r="AA345">
        <f t="shared" si="16"/>
        <v>4</v>
      </c>
      <c r="AB345" t="str">
        <f>VLOOKUP(AA345,Problem3!$B$4:$C$15,2,FALSE)</f>
        <v>April</v>
      </c>
      <c r="AC345">
        <f t="shared" si="17"/>
        <v>2</v>
      </c>
      <c r="AD345" t="str">
        <f>VLOOKUP($AC345,Problem3!$M$7:$N$13,2,FALSE)</f>
        <v>Sunday</v>
      </c>
    </row>
    <row r="346" spans="1:30" x14ac:dyDescent="0.25">
      <c r="A346" s="3">
        <v>345</v>
      </c>
      <c r="B346" s="4">
        <v>40272</v>
      </c>
      <c r="C346" s="3" t="s">
        <v>47</v>
      </c>
      <c r="D346" s="3">
        <v>9.6</v>
      </c>
      <c r="E346" s="3">
        <v>16.7</v>
      </c>
      <c r="F346" s="3">
        <v>0</v>
      </c>
      <c r="G346" s="3" t="s">
        <v>25</v>
      </c>
      <c r="H346" s="3" t="s">
        <v>25</v>
      </c>
      <c r="I346" s="3" t="s">
        <v>40</v>
      </c>
      <c r="J346" s="3">
        <v>9</v>
      </c>
      <c r="K346" s="3" t="s">
        <v>25</v>
      </c>
      <c r="L346" s="3" t="s">
        <v>40</v>
      </c>
      <c r="M346" s="3">
        <v>0</v>
      </c>
      <c r="N346" s="3">
        <v>7</v>
      </c>
      <c r="O346" s="3">
        <v>98</v>
      </c>
      <c r="P346" s="3">
        <v>88</v>
      </c>
      <c r="Q346" s="3" t="s">
        <v>25</v>
      </c>
      <c r="R346" s="3" t="s">
        <v>25</v>
      </c>
      <c r="S346" s="3" t="s">
        <v>25</v>
      </c>
      <c r="T346" s="3" t="s">
        <v>25</v>
      </c>
      <c r="U346" s="3">
        <v>12.1</v>
      </c>
      <c r="V346" s="3">
        <v>16.3</v>
      </c>
      <c r="W346" s="3" t="s">
        <v>28</v>
      </c>
      <c r="X346" s="3">
        <v>1.2</v>
      </c>
      <c r="Y346" s="3" t="s">
        <v>38</v>
      </c>
      <c r="Z346">
        <f t="shared" si="15"/>
        <v>1</v>
      </c>
      <c r="AA346">
        <f t="shared" si="16"/>
        <v>4</v>
      </c>
      <c r="AB346" t="str">
        <f>VLOOKUP(AA346,Problem3!$B$4:$C$15,2,FALSE)</f>
        <v>April</v>
      </c>
      <c r="AC346">
        <f t="shared" si="17"/>
        <v>1</v>
      </c>
      <c r="AD346" t="str">
        <f>VLOOKUP($AC346,Problem3!$M$7:$N$13,2,FALSE)</f>
        <v>Saturday</v>
      </c>
    </row>
    <row r="347" spans="1:30" x14ac:dyDescent="0.25">
      <c r="A347" s="3">
        <v>346</v>
      </c>
      <c r="B347" s="4">
        <v>40271</v>
      </c>
      <c r="C347" s="3" t="s">
        <v>24</v>
      </c>
      <c r="D347" s="3">
        <v>3.5</v>
      </c>
      <c r="E347" s="3">
        <v>16.3</v>
      </c>
      <c r="F347" s="3">
        <v>0</v>
      </c>
      <c r="G347" s="3" t="s">
        <v>25</v>
      </c>
      <c r="H347" s="3" t="s">
        <v>25</v>
      </c>
      <c r="I347" s="3" t="s">
        <v>41</v>
      </c>
      <c r="J347" s="3">
        <v>11</v>
      </c>
      <c r="K347" s="3" t="s">
        <v>37</v>
      </c>
      <c r="L347" s="3" t="s">
        <v>33</v>
      </c>
      <c r="M347" s="3">
        <v>4</v>
      </c>
      <c r="N347" s="3">
        <v>2</v>
      </c>
      <c r="O347" s="3">
        <v>100</v>
      </c>
      <c r="P347" s="3">
        <v>56</v>
      </c>
      <c r="Q347" s="3">
        <v>1030.0999999999999</v>
      </c>
      <c r="R347" s="3">
        <v>1025.9000000000001</v>
      </c>
      <c r="S347" s="3" t="s">
        <v>25</v>
      </c>
      <c r="T347" s="3" t="s">
        <v>25</v>
      </c>
      <c r="U347" s="3">
        <v>7.9</v>
      </c>
      <c r="V347" s="3">
        <v>15.8</v>
      </c>
      <c r="W347" s="3" t="s">
        <v>28</v>
      </c>
      <c r="X347" s="3">
        <v>0</v>
      </c>
      <c r="Y347" s="3" t="s">
        <v>28</v>
      </c>
      <c r="Z347">
        <f t="shared" si="15"/>
        <v>1</v>
      </c>
      <c r="AA347">
        <f t="shared" si="16"/>
        <v>4</v>
      </c>
      <c r="AB347" t="str">
        <f>VLOOKUP(AA347,Problem3!$B$4:$C$15,2,FALSE)</f>
        <v>April</v>
      </c>
      <c r="AC347">
        <f t="shared" si="17"/>
        <v>7</v>
      </c>
      <c r="AD347" t="str">
        <f>VLOOKUP($AC347,Problem3!$M$7:$N$13,2,FALSE)</f>
        <v>Friday</v>
      </c>
    </row>
    <row r="348" spans="1:30" x14ac:dyDescent="0.25">
      <c r="A348" s="3">
        <v>347</v>
      </c>
      <c r="B348" s="4">
        <v>40270</v>
      </c>
      <c r="C348" s="3" t="s">
        <v>52</v>
      </c>
      <c r="D348" s="3">
        <v>0.4</v>
      </c>
      <c r="E348" s="3">
        <v>13.4</v>
      </c>
      <c r="F348" s="3">
        <v>0</v>
      </c>
      <c r="G348" s="3" t="s">
        <v>25</v>
      </c>
      <c r="H348" s="3" t="s">
        <v>25</v>
      </c>
      <c r="I348" s="3" t="s">
        <v>40</v>
      </c>
      <c r="J348" s="3">
        <v>11</v>
      </c>
      <c r="K348" s="3" t="s">
        <v>40</v>
      </c>
      <c r="L348" s="3" t="s">
        <v>26</v>
      </c>
      <c r="M348" s="3">
        <v>2</v>
      </c>
      <c r="N348" s="3">
        <v>7</v>
      </c>
      <c r="O348" s="3">
        <v>95</v>
      </c>
      <c r="P348" s="3">
        <v>63</v>
      </c>
      <c r="Q348" s="3">
        <v>1031</v>
      </c>
      <c r="R348" s="3">
        <v>1027.0999999999999</v>
      </c>
      <c r="S348" s="3" t="s">
        <v>25</v>
      </c>
      <c r="T348" s="3" t="s">
        <v>25</v>
      </c>
      <c r="U348" s="3">
        <v>4.2</v>
      </c>
      <c r="V348" s="3">
        <v>13.1</v>
      </c>
      <c r="W348" s="3" t="s">
        <v>28</v>
      </c>
      <c r="X348" s="3">
        <v>1.6</v>
      </c>
      <c r="Y348" s="3" t="s">
        <v>38</v>
      </c>
      <c r="Z348">
        <f t="shared" si="15"/>
        <v>1</v>
      </c>
      <c r="AA348">
        <f t="shared" si="16"/>
        <v>4</v>
      </c>
      <c r="AB348" t="str">
        <f>VLOOKUP(AA348,Problem3!$B$4:$C$15,2,FALSE)</f>
        <v>April</v>
      </c>
      <c r="AC348">
        <f t="shared" si="17"/>
        <v>6</v>
      </c>
      <c r="AD348" t="str">
        <f>VLOOKUP($AC348,Problem3!$M$7:$N$13,2,FALSE)</f>
        <v>Thursday</v>
      </c>
    </row>
    <row r="349" spans="1:30" x14ac:dyDescent="0.25">
      <c r="A349" s="3">
        <v>348</v>
      </c>
      <c r="B349" s="4">
        <v>40269</v>
      </c>
      <c r="C349" s="3" t="s">
        <v>62</v>
      </c>
      <c r="D349" s="3">
        <v>2.2000000000000002</v>
      </c>
      <c r="E349" s="3">
        <v>17.399999999999999</v>
      </c>
      <c r="F349" s="3">
        <v>0</v>
      </c>
      <c r="G349" s="3">
        <v>1</v>
      </c>
      <c r="H349" s="3">
        <v>8.8000000000000007</v>
      </c>
      <c r="I349" s="3" t="s">
        <v>26</v>
      </c>
      <c r="J349" s="3">
        <v>11</v>
      </c>
      <c r="K349" s="3" t="s">
        <v>25</v>
      </c>
      <c r="L349" s="3" t="s">
        <v>36</v>
      </c>
      <c r="M349" s="3">
        <v>0</v>
      </c>
      <c r="N349" s="3">
        <v>2</v>
      </c>
      <c r="O349" s="3">
        <v>100</v>
      </c>
      <c r="P349" s="3">
        <v>68</v>
      </c>
      <c r="Q349" s="3">
        <v>1028.8</v>
      </c>
      <c r="R349" s="3">
        <v>1026.2</v>
      </c>
      <c r="S349" s="3" t="s">
        <v>25</v>
      </c>
      <c r="T349" s="3" t="s">
        <v>25</v>
      </c>
      <c r="U349" s="3">
        <v>5.8</v>
      </c>
      <c r="V349" s="3">
        <v>16.600000000000001</v>
      </c>
      <c r="W349" s="3" t="s">
        <v>28</v>
      </c>
      <c r="X349" s="3">
        <v>0.2</v>
      </c>
      <c r="Y349" s="3" t="s">
        <v>28</v>
      </c>
      <c r="Z349">
        <f t="shared" si="15"/>
        <v>1</v>
      </c>
      <c r="AA349">
        <f t="shared" si="16"/>
        <v>4</v>
      </c>
      <c r="AB349" t="str">
        <f>VLOOKUP(AA349,Problem3!$B$4:$C$15,2,FALSE)</f>
        <v>April</v>
      </c>
      <c r="AC349">
        <f t="shared" si="17"/>
        <v>5</v>
      </c>
      <c r="AD349" t="str">
        <f>VLOOKUP($AC349,Problem3!$M$7:$N$13,2,FALSE)</f>
        <v>Wednesday</v>
      </c>
    </row>
    <row r="350" spans="1:30" x14ac:dyDescent="0.25">
      <c r="A350" s="3">
        <v>349</v>
      </c>
      <c r="B350" s="4">
        <v>40268</v>
      </c>
      <c r="C350" s="3" t="s">
        <v>44</v>
      </c>
      <c r="D350" s="3">
        <v>9</v>
      </c>
      <c r="E350" s="3">
        <v>18.3</v>
      </c>
      <c r="F350" s="3">
        <v>0</v>
      </c>
      <c r="G350" s="3" t="s">
        <v>25</v>
      </c>
      <c r="H350" s="3" t="s">
        <v>25</v>
      </c>
      <c r="I350" s="3" t="s">
        <v>42</v>
      </c>
      <c r="J350" s="3">
        <v>13</v>
      </c>
      <c r="K350" s="3" t="s">
        <v>30</v>
      </c>
      <c r="L350" s="3" t="s">
        <v>42</v>
      </c>
      <c r="M350" s="3">
        <v>4</v>
      </c>
      <c r="N350" s="3">
        <v>6</v>
      </c>
      <c r="O350" s="3">
        <v>100</v>
      </c>
      <c r="P350" s="3">
        <v>70</v>
      </c>
      <c r="Q350" s="3">
        <v>1029.5999999999999</v>
      </c>
      <c r="R350" s="3">
        <v>1025.8</v>
      </c>
      <c r="S350" s="3" t="s">
        <v>25</v>
      </c>
      <c r="T350" s="3" t="s">
        <v>25</v>
      </c>
      <c r="U350" s="3">
        <v>11.8</v>
      </c>
      <c r="V350" s="3">
        <v>17.100000000000001</v>
      </c>
      <c r="W350" s="3" t="s">
        <v>28</v>
      </c>
      <c r="X350" s="3">
        <v>0.6</v>
      </c>
      <c r="Y350" s="3" t="s">
        <v>28</v>
      </c>
      <c r="Z350">
        <f t="shared" si="15"/>
        <v>1</v>
      </c>
      <c r="AA350">
        <f t="shared" si="16"/>
        <v>3</v>
      </c>
      <c r="AB350" t="str">
        <f>VLOOKUP(AA350,Problem3!$B$4:$C$15,2,FALSE)</f>
        <v>March</v>
      </c>
      <c r="AC350">
        <f t="shared" si="17"/>
        <v>4</v>
      </c>
      <c r="AD350" t="str">
        <f>VLOOKUP($AC350,Problem3!$M$7:$N$13,2,FALSE)</f>
        <v>Tuesday</v>
      </c>
    </row>
    <row r="351" spans="1:30" x14ac:dyDescent="0.25">
      <c r="A351" s="3">
        <v>350</v>
      </c>
      <c r="B351" s="4">
        <v>40267</v>
      </c>
      <c r="C351" s="3" t="s">
        <v>48</v>
      </c>
      <c r="D351" s="3">
        <v>7.6</v>
      </c>
      <c r="E351" s="3">
        <v>17.100000000000001</v>
      </c>
      <c r="F351" s="3">
        <v>0</v>
      </c>
      <c r="G351" s="3">
        <v>1.4</v>
      </c>
      <c r="H351" s="3" t="s">
        <v>25</v>
      </c>
      <c r="I351" s="3" t="s">
        <v>29</v>
      </c>
      <c r="J351" s="3">
        <v>13</v>
      </c>
      <c r="K351" s="3" t="s">
        <v>25</v>
      </c>
      <c r="L351" s="3" t="s">
        <v>25</v>
      </c>
      <c r="M351" s="3">
        <v>0</v>
      </c>
      <c r="N351" s="3">
        <v>0</v>
      </c>
      <c r="O351" s="3">
        <v>99</v>
      </c>
      <c r="P351" s="3">
        <v>72</v>
      </c>
      <c r="Q351" s="3">
        <v>1029.9000000000001</v>
      </c>
      <c r="R351" s="3">
        <v>1025.9000000000001</v>
      </c>
      <c r="S351" s="3" t="s">
        <v>25</v>
      </c>
      <c r="T351" s="3" t="s">
        <v>25</v>
      </c>
      <c r="U351" s="3">
        <v>12</v>
      </c>
      <c r="V351" s="3">
        <v>16.7</v>
      </c>
      <c r="W351" s="3" t="s">
        <v>28</v>
      </c>
      <c r="X351" s="3">
        <v>0.8</v>
      </c>
      <c r="Y351" s="3" t="s">
        <v>28</v>
      </c>
      <c r="Z351">
        <f t="shared" si="15"/>
        <v>1</v>
      </c>
      <c r="AA351">
        <f t="shared" si="16"/>
        <v>3</v>
      </c>
      <c r="AB351" t="str">
        <f>VLOOKUP(AA351,Problem3!$B$4:$C$15,2,FALSE)</f>
        <v>March</v>
      </c>
      <c r="AC351">
        <f t="shared" si="17"/>
        <v>3</v>
      </c>
      <c r="AD351" t="str">
        <f>VLOOKUP($AC351,Problem3!$M$7:$N$13,2,FALSE)</f>
        <v>Monday</v>
      </c>
    </row>
    <row r="352" spans="1:30" x14ac:dyDescent="0.25">
      <c r="A352" s="3">
        <v>351</v>
      </c>
      <c r="B352" s="4">
        <v>40266</v>
      </c>
      <c r="C352" s="3" t="s">
        <v>51</v>
      </c>
      <c r="D352" s="3">
        <v>0.1</v>
      </c>
      <c r="E352" s="3">
        <v>12.9</v>
      </c>
      <c r="F352" s="3">
        <v>0</v>
      </c>
      <c r="G352" s="3">
        <v>1.4</v>
      </c>
      <c r="H352" s="3">
        <v>0.4</v>
      </c>
      <c r="I352" s="3" t="s">
        <v>33</v>
      </c>
      <c r="J352" s="3">
        <v>13</v>
      </c>
      <c r="K352" s="3" t="s">
        <v>25</v>
      </c>
      <c r="L352" s="3" t="s">
        <v>36</v>
      </c>
      <c r="M352" s="3">
        <v>0</v>
      </c>
      <c r="N352" s="3">
        <v>6</v>
      </c>
      <c r="O352" s="3">
        <v>91</v>
      </c>
      <c r="P352" s="3">
        <v>64</v>
      </c>
      <c r="Q352" s="3">
        <v>1030.8</v>
      </c>
      <c r="R352" s="3">
        <v>1027</v>
      </c>
      <c r="S352" s="3">
        <v>7</v>
      </c>
      <c r="T352" s="3" t="s">
        <v>25</v>
      </c>
      <c r="U352" s="3">
        <v>5.9</v>
      </c>
      <c r="V352" s="3">
        <v>12.2</v>
      </c>
      <c r="W352" s="3" t="s">
        <v>28</v>
      </c>
      <c r="X352" s="3">
        <v>1</v>
      </c>
      <c r="Y352" s="3" t="s">
        <v>28</v>
      </c>
      <c r="Z352">
        <f t="shared" si="15"/>
        <v>1</v>
      </c>
      <c r="AA352">
        <f t="shared" si="16"/>
        <v>3</v>
      </c>
      <c r="AB352" t="str">
        <f>VLOOKUP(AA352,Problem3!$B$4:$C$15,2,FALSE)</f>
        <v>March</v>
      </c>
      <c r="AC352">
        <f t="shared" si="17"/>
        <v>2</v>
      </c>
      <c r="AD352" t="str">
        <f>VLOOKUP($AC352,Problem3!$M$7:$N$13,2,FALSE)</f>
        <v>Sunday</v>
      </c>
    </row>
    <row r="353" spans="1:30" x14ac:dyDescent="0.25">
      <c r="A353" s="3">
        <v>352</v>
      </c>
      <c r="B353" s="4">
        <v>40265</v>
      </c>
      <c r="C353" s="3" t="s">
        <v>61</v>
      </c>
      <c r="D353" s="3">
        <v>2.6</v>
      </c>
      <c r="E353" s="3">
        <v>17</v>
      </c>
      <c r="F353" s="3">
        <v>0</v>
      </c>
      <c r="G353" s="3">
        <v>2.2000000000000002</v>
      </c>
      <c r="H353" s="3">
        <v>6.6</v>
      </c>
      <c r="I353" s="3" t="s">
        <v>36</v>
      </c>
      <c r="J353" s="3">
        <v>13</v>
      </c>
      <c r="K353" s="3" t="s">
        <v>42</v>
      </c>
      <c r="L353" s="3" t="s">
        <v>32</v>
      </c>
      <c r="M353" s="3">
        <v>6</v>
      </c>
      <c r="N353" s="3">
        <v>4</v>
      </c>
      <c r="O353" s="3">
        <v>100</v>
      </c>
      <c r="P353" s="3">
        <v>57</v>
      </c>
      <c r="Q353" s="3">
        <v>1030.2</v>
      </c>
      <c r="R353" s="3">
        <v>1026.8</v>
      </c>
      <c r="S353" s="3">
        <v>7</v>
      </c>
      <c r="T353" s="3">
        <v>5</v>
      </c>
      <c r="U353" s="3">
        <v>4.9000000000000004</v>
      </c>
      <c r="V353" s="3">
        <v>15.8</v>
      </c>
      <c r="W353" s="3" t="s">
        <v>28</v>
      </c>
      <c r="X353" s="3">
        <v>0</v>
      </c>
      <c r="Y353" s="3" t="s">
        <v>28</v>
      </c>
      <c r="Z353">
        <f t="shared" si="15"/>
        <v>1</v>
      </c>
      <c r="AA353">
        <f t="shared" si="16"/>
        <v>3</v>
      </c>
      <c r="AB353" t="str">
        <f>VLOOKUP(AA353,Problem3!$B$4:$C$15,2,FALSE)</f>
        <v>March</v>
      </c>
      <c r="AC353">
        <f t="shared" si="17"/>
        <v>1</v>
      </c>
      <c r="AD353" t="str">
        <f>VLOOKUP($AC353,Problem3!$M$7:$N$13,2,FALSE)</f>
        <v>Saturday</v>
      </c>
    </row>
    <row r="354" spans="1:30" x14ac:dyDescent="0.25">
      <c r="A354" s="3">
        <v>353</v>
      </c>
      <c r="B354" s="4">
        <v>40264</v>
      </c>
      <c r="C354" s="3" t="s">
        <v>24</v>
      </c>
      <c r="D354" s="3">
        <v>2.2000000000000002</v>
      </c>
      <c r="E354" s="3">
        <v>14.6</v>
      </c>
      <c r="F354" s="3">
        <v>0</v>
      </c>
      <c r="G354" s="3" t="s">
        <v>25</v>
      </c>
      <c r="H354" s="3" t="s">
        <v>25</v>
      </c>
      <c r="I354" s="3" t="s">
        <v>31</v>
      </c>
      <c r="J354" s="3">
        <v>11</v>
      </c>
      <c r="K354" s="3" t="s">
        <v>25</v>
      </c>
      <c r="L354" s="3" t="s">
        <v>25</v>
      </c>
      <c r="M354" s="3">
        <v>0</v>
      </c>
      <c r="N354" s="3">
        <v>0</v>
      </c>
      <c r="O354" s="3">
        <v>94</v>
      </c>
      <c r="P354" s="3">
        <v>60</v>
      </c>
      <c r="Q354" s="3">
        <v>1023.9</v>
      </c>
      <c r="R354" s="3">
        <v>1019.2</v>
      </c>
      <c r="S354" s="3" t="s">
        <v>25</v>
      </c>
      <c r="T354" s="3" t="s">
        <v>25</v>
      </c>
      <c r="U354" s="3">
        <v>6</v>
      </c>
      <c r="V354" s="3">
        <v>13.9</v>
      </c>
      <c r="W354" s="3" t="s">
        <v>28</v>
      </c>
      <c r="X354" s="3">
        <v>3.6</v>
      </c>
      <c r="Y354" s="3" t="s">
        <v>38</v>
      </c>
      <c r="Z354">
        <f t="shared" si="15"/>
        <v>1</v>
      </c>
      <c r="AA354">
        <f t="shared" si="16"/>
        <v>3</v>
      </c>
      <c r="AB354" t="str">
        <f>VLOOKUP(AA354,Problem3!$B$4:$C$15,2,FALSE)</f>
        <v>March</v>
      </c>
      <c r="AC354">
        <f t="shared" si="17"/>
        <v>7</v>
      </c>
      <c r="AD354" t="str">
        <f>VLOOKUP($AC354,Problem3!$M$7:$N$13,2,FALSE)</f>
        <v>Friday</v>
      </c>
    </row>
    <row r="355" spans="1:30" x14ac:dyDescent="0.25">
      <c r="A355" s="3">
        <v>354</v>
      </c>
      <c r="B355" s="4">
        <v>40263</v>
      </c>
      <c r="C355" s="3" t="s">
        <v>52</v>
      </c>
      <c r="D355" s="3">
        <v>4.0999999999999996</v>
      </c>
      <c r="E355" s="3">
        <v>9.5</v>
      </c>
      <c r="F355" s="3">
        <v>1.6</v>
      </c>
      <c r="G355" s="3" t="s">
        <v>25</v>
      </c>
      <c r="H355" s="3" t="s">
        <v>25</v>
      </c>
      <c r="I355" s="3" t="s">
        <v>42</v>
      </c>
      <c r="J355" s="3">
        <v>11</v>
      </c>
      <c r="K355" s="3" t="s">
        <v>30</v>
      </c>
      <c r="L355" s="3" t="s">
        <v>26</v>
      </c>
      <c r="M355" s="3">
        <v>7</v>
      </c>
      <c r="N355" s="3">
        <v>6</v>
      </c>
      <c r="O355" s="3">
        <v>99</v>
      </c>
      <c r="P355" s="3">
        <v>99</v>
      </c>
      <c r="Q355" s="3">
        <v>1024.5</v>
      </c>
      <c r="R355" s="3">
        <v>1020.5</v>
      </c>
      <c r="S355" s="3" t="s">
        <v>25</v>
      </c>
      <c r="T355" s="3" t="s">
        <v>25</v>
      </c>
      <c r="U355" s="3">
        <v>5.9</v>
      </c>
      <c r="V355" s="3">
        <v>8.4</v>
      </c>
      <c r="W355" s="3" t="s">
        <v>38</v>
      </c>
      <c r="X355" s="3">
        <v>20.8</v>
      </c>
      <c r="Y355" s="3" t="s">
        <v>38</v>
      </c>
      <c r="Z355">
        <f t="shared" si="15"/>
        <v>0</v>
      </c>
      <c r="AA355">
        <f t="shared" si="16"/>
        <v>3</v>
      </c>
      <c r="AB355" t="str">
        <f>VLOOKUP(AA355,Problem3!$B$4:$C$15,2,FALSE)</f>
        <v>March</v>
      </c>
      <c r="AC355">
        <f t="shared" si="17"/>
        <v>6</v>
      </c>
      <c r="AD355" t="str">
        <f>VLOOKUP($AC355,Problem3!$M$7:$N$13,2,FALSE)</f>
        <v>Thursday</v>
      </c>
    </row>
    <row r="356" spans="1:30" x14ac:dyDescent="0.25">
      <c r="A356" s="3">
        <v>355</v>
      </c>
      <c r="B356" s="4">
        <v>40262</v>
      </c>
      <c r="C356" s="3" t="s">
        <v>44</v>
      </c>
      <c r="D356" s="3">
        <v>11.7</v>
      </c>
      <c r="E356" s="3">
        <v>16.8</v>
      </c>
      <c r="F356" s="3">
        <v>0.6</v>
      </c>
      <c r="G356" s="3" t="s">
        <v>25</v>
      </c>
      <c r="H356" s="3" t="s">
        <v>25</v>
      </c>
      <c r="I356" s="3" t="s">
        <v>34</v>
      </c>
      <c r="J356" s="3">
        <v>13</v>
      </c>
      <c r="K356" s="3" t="s">
        <v>30</v>
      </c>
      <c r="L356" s="3" t="s">
        <v>41</v>
      </c>
      <c r="M356" s="3">
        <v>7</v>
      </c>
      <c r="N356" s="3">
        <v>6</v>
      </c>
      <c r="O356" s="3">
        <v>100</v>
      </c>
      <c r="P356" s="3">
        <v>97</v>
      </c>
      <c r="Q356" s="3">
        <v>1022.8</v>
      </c>
      <c r="R356" s="3">
        <v>1018.9</v>
      </c>
      <c r="S356" s="3" t="s">
        <v>25</v>
      </c>
      <c r="T356" s="3" t="s">
        <v>25</v>
      </c>
      <c r="U356" s="3">
        <v>13.5</v>
      </c>
      <c r="V356" s="3">
        <v>14.3</v>
      </c>
      <c r="W356" s="3" t="s">
        <v>28</v>
      </c>
      <c r="X356" s="3">
        <v>16</v>
      </c>
      <c r="Y356" s="3" t="s">
        <v>38</v>
      </c>
      <c r="Z356">
        <f t="shared" si="15"/>
        <v>1</v>
      </c>
      <c r="AA356">
        <f t="shared" si="16"/>
        <v>3</v>
      </c>
      <c r="AB356" t="str">
        <f>VLOOKUP(AA356,Problem3!$B$4:$C$15,2,FALSE)</f>
        <v>March</v>
      </c>
      <c r="AC356">
        <f t="shared" si="17"/>
        <v>5</v>
      </c>
      <c r="AD356" t="str">
        <f>VLOOKUP($AC356,Problem3!$M$7:$N$13,2,FALSE)</f>
        <v>Wednesday</v>
      </c>
    </row>
    <row r="357" spans="1:30" x14ac:dyDescent="0.25">
      <c r="A357" s="3">
        <v>356</v>
      </c>
      <c r="B357" s="4">
        <v>40261</v>
      </c>
      <c r="C357" s="3" t="s">
        <v>48</v>
      </c>
      <c r="D357" s="3">
        <v>12</v>
      </c>
      <c r="E357" s="3">
        <v>15.8</v>
      </c>
      <c r="F357" s="3">
        <v>0.8</v>
      </c>
      <c r="G357" s="3" t="s">
        <v>25</v>
      </c>
      <c r="H357" s="3" t="s">
        <v>25</v>
      </c>
      <c r="I357" s="3" t="s">
        <v>43</v>
      </c>
      <c r="J357" s="3">
        <v>13</v>
      </c>
      <c r="K357" s="3" t="s">
        <v>25</v>
      </c>
      <c r="L357" s="3" t="s">
        <v>25</v>
      </c>
      <c r="M357" s="3">
        <v>0</v>
      </c>
      <c r="N357" s="3">
        <v>0</v>
      </c>
      <c r="O357" s="3">
        <v>100</v>
      </c>
      <c r="P357" s="3">
        <v>99</v>
      </c>
      <c r="Q357" s="3">
        <v>1022.6</v>
      </c>
      <c r="R357" s="3">
        <v>1018.7</v>
      </c>
      <c r="S357" s="3" t="s">
        <v>25</v>
      </c>
      <c r="T357" s="3" t="s">
        <v>25</v>
      </c>
      <c r="U357" s="3">
        <v>13.5</v>
      </c>
      <c r="V357" s="3">
        <v>15.1</v>
      </c>
      <c r="W357" s="3" t="s">
        <v>28</v>
      </c>
      <c r="X357" s="3">
        <v>17.399999999999999</v>
      </c>
      <c r="Y357" s="3" t="s">
        <v>38</v>
      </c>
      <c r="Z357">
        <f t="shared" si="15"/>
        <v>1</v>
      </c>
      <c r="AA357">
        <f t="shared" si="16"/>
        <v>3</v>
      </c>
      <c r="AB357" t="str">
        <f>VLOOKUP(AA357,Problem3!$B$4:$C$15,2,FALSE)</f>
        <v>March</v>
      </c>
      <c r="AC357">
        <f t="shared" si="17"/>
        <v>4</v>
      </c>
      <c r="AD357" t="str">
        <f>VLOOKUP($AC357,Problem3!$M$7:$N$13,2,FALSE)</f>
        <v>Tuesday</v>
      </c>
    </row>
    <row r="358" spans="1:30" x14ac:dyDescent="0.25">
      <c r="A358" s="3">
        <v>357</v>
      </c>
      <c r="B358" s="4">
        <v>40260</v>
      </c>
      <c r="C358" s="3" t="s">
        <v>50</v>
      </c>
      <c r="D358" s="3">
        <v>11.7</v>
      </c>
      <c r="E358" s="3">
        <v>18.399999999999999</v>
      </c>
      <c r="F358" s="3" t="s">
        <v>25</v>
      </c>
      <c r="G358" s="3" t="s">
        <v>25</v>
      </c>
      <c r="H358" s="3" t="s">
        <v>25</v>
      </c>
      <c r="I358" s="3" t="s">
        <v>35</v>
      </c>
      <c r="J358" s="3">
        <v>13</v>
      </c>
      <c r="K358" s="3" t="s">
        <v>42</v>
      </c>
      <c r="L358" s="3" t="s">
        <v>41</v>
      </c>
      <c r="M358" s="3">
        <v>6</v>
      </c>
      <c r="N358" s="3">
        <v>7</v>
      </c>
      <c r="O358" s="3">
        <v>97</v>
      </c>
      <c r="P358" s="3">
        <v>81</v>
      </c>
      <c r="Q358" s="3">
        <v>1021.9</v>
      </c>
      <c r="R358" s="3">
        <v>1018</v>
      </c>
      <c r="S358" s="3">
        <v>8</v>
      </c>
      <c r="T358" s="3">
        <v>8</v>
      </c>
      <c r="U358" s="3">
        <v>14.8</v>
      </c>
      <c r="V358" s="3">
        <v>18.100000000000001</v>
      </c>
      <c r="W358" s="3" t="s">
        <v>25</v>
      </c>
      <c r="X358" s="3" t="s">
        <v>25</v>
      </c>
      <c r="Y358" s="3" t="s">
        <v>25</v>
      </c>
      <c r="Z358">
        <f t="shared" si="15"/>
        <v>0</v>
      </c>
      <c r="AA358">
        <f t="shared" si="16"/>
        <v>3</v>
      </c>
      <c r="AB358" t="str">
        <f>VLOOKUP(AA358,Problem3!$B$4:$C$15,2,FALSE)</f>
        <v>March</v>
      </c>
      <c r="AC358">
        <f t="shared" si="17"/>
        <v>3</v>
      </c>
      <c r="AD358" t="str">
        <f>VLOOKUP($AC358,Problem3!$M$7:$N$13,2,FALSE)</f>
        <v>Monday</v>
      </c>
    </row>
    <row r="359" spans="1:30" x14ac:dyDescent="0.25">
      <c r="A359" s="3">
        <v>358</v>
      </c>
      <c r="B359" s="4">
        <v>40259</v>
      </c>
      <c r="C359" s="3" t="s">
        <v>47</v>
      </c>
      <c r="D359" s="3">
        <v>13.4</v>
      </c>
      <c r="E359" s="3">
        <v>15.5</v>
      </c>
      <c r="F359" s="3">
        <v>13.4</v>
      </c>
      <c r="G359" s="3" t="s">
        <v>25</v>
      </c>
      <c r="H359" s="3" t="s">
        <v>25</v>
      </c>
      <c r="I359" s="3" t="s">
        <v>37</v>
      </c>
      <c r="J359" s="3">
        <v>11</v>
      </c>
      <c r="K359" s="3" t="s">
        <v>25</v>
      </c>
      <c r="L359" s="3" t="s">
        <v>26</v>
      </c>
      <c r="M359" s="3">
        <v>0</v>
      </c>
      <c r="N359" s="3">
        <v>2</v>
      </c>
      <c r="O359" s="3">
        <v>100</v>
      </c>
      <c r="P359" s="3">
        <v>98</v>
      </c>
      <c r="Q359" s="3" t="s">
        <v>25</v>
      </c>
      <c r="R359" s="3" t="s">
        <v>25</v>
      </c>
      <c r="S359" s="3" t="s">
        <v>25</v>
      </c>
      <c r="T359" s="3" t="s">
        <v>25</v>
      </c>
      <c r="U359" s="3">
        <v>13.8</v>
      </c>
      <c r="V359" s="3">
        <v>15.4</v>
      </c>
      <c r="W359" s="3" t="s">
        <v>38</v>
      </c>
      <c r="X359" s="3">
        <v>0.2</v>
      </c>
      <c r="Y359" s="3" t="s">
        <v>28</v>
      </c>
      <c r="Z359">
        <f t="shared" si="15"/>
        <v>0</v>
      </c>
      <c r="AA359">
        <f t="shared" si="16"/>
        <v>3</v>
      </c>
      <c r="AB359" t="str">
        <f>VLOOKUP(AA359,Problem3!$B$4:$C$15,2,FALSE)</f>
        <v>March</v>
      </c>
      <c r="AC359">
        <f t="shared" si="17"/>
        <v>2</v>
      </c>
      <c r="AD359" t="str">
        <f>VLOOKUP($AC359,Problem3!$M$7:$N$13,2,FALSE)</f>
        <v>Sunday</v>
      </c>
    </row>
    <row r="360" spans="1:30" x14ac:dyDescent="0.25">
      <c r="A360" s="3">
        <v>359</v>
      </c>
      <c r="B360" s="4">
        <v>40258</v>
      </c>
      <c r="C360" s="3" t="s">
        <v>61</v>
      </c>
      <c r="D360" s="3">
        <v>4.2</v>
      </c>
      <c r="E360" s="3">
        <v>12.6</v>
      </c>
      <c r="F360" s="3">
        <v>0.4</v>
      </c>
      <c r="G360" s="3">
        <v>0.6</v>
      </c>
      <c r="H360" s="3">
        <v>1.8</v>
      </c>
      <c r="I360" s="3" t="s">
        <v>43</v>
      </c>
      <c r="J360" s="3">
        <v>13</v>
      </c>
      <c r="K360" s="3" t="s">
        <v>39</v>
      </c>
      <c r="L360" s="3" t="s">
        <v>25</v>
      </c>
      <c r="M360" s="3">
        <v>4</v>
      </c>
      <c r="N360" s="3">
        <v>0</v>
      </c>
      <c r="O360" s="3">
        <v>100</v>
      </c>
      <c r="P360" s="3">
        <v>73</v>
      </c>
      <c r="Q360" s="3">
        <v>1018.2</v>
      </c>
      <c r="R360" s="3">
        <v>1014.5</v>
      </c>
      <c r="S360" s="3">
        <v>6</v>
      </c>
      <c r="T360" s="3">
        <v>6</v>
      </c>
      <c r="U360" s="3">
        <v>8.1</v>
      </c>
      <c r="V360" s="3">
        <v>12.3</v>
      </c>
      <c r="W360" s="3" t="s">
        <v>28</v>
      </c>
      <c r="X360" s="3">
        <v>3.2</v>
      </c>
      <c r="Y360" s="3" t="s">
        <v>38</v>
      </c>
      <c r="Z360">
        <f t="shared" si="15"/>
        <v>1</v>
      </c>
      <c r="AA360">
        <f t="shared" si="16"/>
        <v>3</v>
      </c>
      <c r="AB360" t="str">
        <f>VLOOKUP(AA360,Problem3!$B$4:$C$15,2,FALSE)</f>
        <v>March</v>
      </c>
      <c r="AC360">
        <f t="shared" si="17"/>
        <v>1</v>
      </c>
      <c r="AD360" t="str">
        <f>VLOOKUP($AC360,Problem3!$M$7:$N$13,2,FALSE)</f>
        <v>Saturday</v>
      </c>
    </row>
    <row r="361" spans="1:30" x14ac:dyDescent="0.25">
      <c r="A361" s="3">
        <v>360</v>
      </c>
      <c r="B361" s="4">
        <v>40257</v>
      </c>
      <c r="C361" s="3" t="s">
        <v>44</v>
      </c>
      <c r="D361" s="3">
        <v>12.7</v>
      </c>
      <c r="E361" s="3">
        <v>15.3</v>
      </c>
      <c r="F361" s="3">
        <v>16</v>
      </c>
      <c r="G361" s="3" t="s">
        <v>25</v>
      </c>
      <c r="H361" s="3" t="s">
        <v>25</v>
      </c>
      <c r="I361" s="3" t="s">
        <v>30</v>
      </c>
      <c r="J361" s="3">
        <v>15</v>
      </c>
      <c r="K361" s="3" t="s">
        <v>36</v>
      </c>
      <c r="L361" s="3" t="s">
        <v>32</v>
      </c>
      <c r="M361" s="3">
        <v>6</v>
      </c>
      <c r="N361" s="3">
        <v>2</v>
      </c>
      <c r="O361" s="3">
        <v>100</v>
      </c>
      <c r="P361" s="3">
        <v>91</v>
      </c>
      <c r="Q361" s="3">
        <v>1014.9</v>
      </c>
      <c r="R361" s="3">
        <v>1010.7</v>
      </c>
      <c r="S361" s="3" t="s">
        <v>25</v>
      </c>
      <c r="T361" s="3" t="s">
        <v>25</v>
      </c>
      <c r="U361" s="3">
        <v>13.4</v>
      </c>
      <c r="V361" s="3">
        <v>15</v>
      </c>
      <c r="W361" s="3" t="s">
        <v>38</v>
      </c>
      <c r="X361" s="3">
        <v>0.2</v>
      </c>
      <c r="Y361" s="3" t="s">
        <v>28</v>
      </c>
      <c r="Z361">
        <f t="shared" si="15"/>
        <v>0</v>
      </c>
      <c r="AA361">
        <f t="shared" si="16"/>
        <v>3</v>
      </c>
      <c r="AB361" t="str">
        <f>VLOOKUP(AA361,Problem3!$B$4:$C$15,2,FALSE)</f>
        <v>March</v>
      </c>
      <c r="AC361">
        <f t="shared" si="17"/>
        <v>7</v>
      </c>
      <c r="AD361" t="str">
        <f>VLOOKUP($AC361,Problem3!$M$7:$N$13,2,FALSE)</f>
        <v>Friday</v>
      </c>
    </row>
    <row r="362" spans="1:30" x14ac:dyDescent="0.25">
      <c r="A362" s="3">
        <v>361</v>
      </c>
      <c r="B362" s="4">
        <v>40256</v>
      </c>
      <c r="C362" s="3" t="s">
        <v>24</v>
      </c>
      <c r="D362" s="3">
        <v>-0.8</v>
      </c>
      <c r="E362" s="3">
        <v>13.9</v>
      </c>
      <c r="F362" s="3">
        <v>0.2</v>
      </c>
      <c r="G362" s="3" t="s">
        <v>25</v>
      </c>
      <c r="H362" s="3" t="s">
        <v>25</v>
      </c>
      <c r="I362" s="3" t="s">
        <v>30</v>
      </c>
      <c r="J362" s="3">
        <v>13</v>
      </c>
      <c r="K362" s="3" t="s">
        <v>39</v>
      </c>
      <c r="L362" s="3" t="s">
        <v>29</v>
      </c>
      <c r="M362" s="3">
        <v>4</v>
      </c>
      <c r="N362" s="3">
        <v>4</v>
      </c>
      <c r="O362" s="3">
        <v>96</v>
      </c>
      <c r="P362" s="3">
        <v>54</v>
      </c>
      <c r="Q362" s="3">
        <v>1027.5</v>
      </c>
      <c r="R362" s="3">
        <v>1025.5</v>
      </c>
      <c r="S362" s="3" t="s">
        <v>25</v>
      </c>
      <c r="T362" s="3" t="s">
        <v>25</v>
      </c>
      <c r="U362" s="3">
        <v>3.2</v>
      </c>
      <c r="V362" s="3">
        <v>13.3</v>
      </c>
      <c r="W362" s="3" t="s">
        <v>28</v>
      </c>
      <c r="X362" s="3">
        <v>0</v>
      </c>
      <c r="Y362" s="3" t="s">
        <v>28</v>
      </c>
      <c r="Z362">
        <f t="shared" si="15"/>
        <v>1</v>
      </c>
      <c r="AA362">
        <f t="shared" si="16"/>
        <v>3</v>
      </c>
      <c r="AB362" t="str">
        <f>VLOOKUP(AA362,Problem3!$B$4:$C$15,2,FALSE)</f>
        <v>March</v>
      </c>
      <c r="AC362">
        <f t="shared" si="17"/>
        <v>6</v>
      </c>
      <c r="AD362" t="str">
        <f>VLOOKUP($AC362,Problem3!$M$7:$N$13,2,FALSE)</f>
        <v>Thursday</v>
      </c>
    </row>
    <row r="363" spans="1:30" x14ac:dyDescent="0.25">
      <c r="A363" s="3">
        <v>362</v>
      </c>
      <c r="B363" s="4">
        <v>40255</v>
      </c>
      <c r="C363" s="3" t="s">
        <v>47</v>
      </c>
      <c r="D363" s="3">
        <v>3.1</v>
      </c>
      <c r="E363" s="3">
        <v>16.100000000000001</v>
      </c>
      <c r="F363" s="3">
        <v>0.2</v>
      </c>
      <c r="G363" s="3" t="s">
        <v>25</v>
      </c>
      <c r="H363" s="3" t="s">
        <v>25</v>
      </c>
      <c r="I363" s="3" t="s">
        <v>35</v>
      </c>
      <c r="J363" s="3">
        <v>13</v>
      </c>
      <c r="K363" s="3" t="s">
        <v>40</v>
      </c>
      <c r="L363" s="3" t="s">
        <v>29</v>
      </c>
      <c r="M363" s="3">
        <v>6</v>
      </c>
      <c r="N363" s="3">
        <v>6</v>
      </c>
      <c r="O363" s="3">
        <v>99</v>
      </c>
      <c r="P363" s="3">
        <v>54</v>
      </c>
      <c r="Q363" s="3" t="s">
        <v>25</v>
      </c>
      <c r="R363" s="3" t="s">
        <v>25</v>
      </c>
      <c r="S363" s="3" t="s">
        <v>25</v>
      </c>
      <c r="T363" s="3" t="s">
        <v>25</v>
      </c>
      <c r="U363" s="3">
        <v>5.3</v>
      </c>
      <c r="V363" s="3">
        <v>15.8</v>
      </c>
      <c r="W363" s="3" t="s">
        <v>28</v>
      </c>
      <c r="X363" s="3">
        <v>0.2</v>
      </c>
      <c r="Y363" s="3" t="s">
        <v>28</v>
      </c>
      <c r="Z363">
        <f t="shared" si="15"/>
        <v>1</v>
      </c>
      <c r="AA363">
        <f t="shared" si="16"/>
        <v>3</v>
      </c>
      <c r="AB363" t="str">
        <f>VLOOKUP(AA363,Problem3!$B$4:$C$15,2,FALSE)</f>
        <v>March</v>
      </c>
      <c r="AC363">
        <f t="shared" si="17"/>
        <v>5</v>
      </c>
      <c r="AD363" t="str">
        <f>VLOOKUP($AC363,Problem3!$M$7:$N$13,2,FALSE)</f>
        <v>Wednesday</v>
      </c>
    </row>
    <row r="364" spans="1:30" x14ac:dyDescent="0.25">
      <c r="A364" s="3">
        <v>363</v>
      </c>
      <c r="B364" s="4">
        <v>40254</v>
      </c>
      <c r="C364" s="3" t="s">
        <v>72</v>
      </c>
      <c r="D364" s="3">
        <v>-1.6</v>
      </c>
      <c r="E364" s="3">
        <v>15.7</v>
      </c>
      <c r="F364" s="3">
        <v>0</v>
      </c>
      <c r="G364" s="3" t="s">
        <v>25</v>
      </c>
      <c r="H364" s="3" t="s">
        <v>25</v>
      </c>
      <c r="I364" s="3" t="s">
        <v>35</v>
      </c>
      <c r="J364" s="3">
        <v>13</v>
      </c>
      <c r="K364" s="3" t="s">
        <v>25</v>
      </c>
      <c r="L364" s="3" t="s">
        <v>35</v>
      </c>
      <c r="M364" s="3">
        <v>0</v>
      </c>
      <c r="N364" s="3">
        <v>7</v>
      </c>
      <c r="O364" s="3">
        <v>98</v>
      </c>
      <c r="P364" s="3">
        <v>64</v>
      </c>
      <c r="Q364" s="3">
        <v>1022.8</v>
      </c>
      <c r="R364" s="3">
        <v>1021.3</v>
      </c>
      <c r="S364" s="3" t="s">
        <v>25</v>
      </c>
      <c r="T364" s="3" t="s">
        <v>25</v>
      </c>
      <c r="U364" s="3">
        <v>1.8</v>
      </c>
      <c r="V364" s="3">
        <v>15.6</v>
      </c>
      <c r="W364" s="3" t="s">
        <v>28</v>
      </c>
      <c r="X364" s="3">
        <v>0</v>
      </c>
      <c r="Y364" s="3" t="s">
        <v>28</v>
      </c>
      <c r="Z364">
        <f t="shared" si="15"/>
        <v>1</v>
      </c>
      <c r="AA364">
        <f t="shared" si="16"/>
        <v>3</v>
      </c>
      <c r="AB364" t="str">
        <f>VLOOKUP(AA364,Problem3!$B$4:$C$15,2,FALSE)</f>
        <v>March</v>
      </c>
      <c r="AC364">
        <f t="shared" si="17"/>
        <v>4</v>
      </c>
      <c r="AD364" t="str">
        <f>VLOOKUP($AC364,Problem3!$M$7:$N$13,2,FALSE)</f>
        <v>Tuesday</v>
      </c>
    </row>
    <row r="365" spans="1:30" x14ac:dyDescent="0.25">
      <c r="A365" s="3">
        <v>364</v>
      </c>
      <c r="B365" s="4">
        <v>40253</v>
      </c>
      <c r="C365" s="3" t="s">
        <v>44</v>
      </c>
      <c r="D365" s="3">
        <v>1.3</v>
      </c>
      <c r="E365" s="3">
        <v>16.899999999999999</v>
      </c>
      <c r="F365" s="3">
        <v>0.2</v>
      </c>
      <c r="G365" s="3" t="s">
        <v>25</v>
      </c>
      <c r="H365" s="3" t="s">
        <v>25</v>
      </c>
      <c r="I365" s="3" t="s">
        <v>36</v>
      </c>
      <c r="J365" s="3">
        <v>15</v>
      </c>
      <c r="K365" s="3" t="s">
        <v>35</v>
      </c>
      <c r="L365" s="3" t="s">
        <v>27</v>
      </c>
      <c r="M365" s="3">
        <v>2</v>
      </c>
      <c r="N365" s="3">
        <v>2</v>
      </c>
      <c r="O365" s="3">
        <v>91</v>
      </c>
      <c r="P365" s="3">
        <v>45</v>
      </c>
      <c r="Q365" s="3">
        <v>1026.4000000000001</v>
      </c>
      <c r="R365" s="3">
        <v>1023.9</v>
      </c>
      <c r="S365" s="3" t="s">
        <v>25</v>
      </c>
      <c r="T365" s="3" t="s">
        <v>25</v>
      </c>
      <c r="U365" s="3">
        <v>7.6</v>
      </c>
      <c r="V365" s="3">
        <v>15.7</v>
      </c>
      <c r="W365" s="3" t="s">
        <v>28</v>
      </c>
      <c r="X365" s="3">
        <v>0</v>
      </c>
      <c r="Y365" s="3" t="s">
        <v>28</v>
      </c>
      <c r="Z365">
        <f t="shared" si="15"/>
        <v>1</v>
      </c>
      <c r="AA365">
        <f t="shared" si="16"/>
        <v>3</v>
      </c>
      <c r="AB365" t="str">
        <f>VLOOKUP(AA365,Problem3!$B$4:$C$15,2,FALSE)</f>
        <v>March</v>
      </c>
      <c r="AC365">
        <f t="shared" si="17"/>
        <v>3</v>
      </c>
      <c r="AD365" t="str">
        <f>VLOOKUP($AC365,Problem3!$M$7:$N$13,2,FALSE)</f>
        <v>Monday</v>
      </c>
    </row>
    <row r="366" spans="1:30" x14ac:dyDescent="0.25">
      <c r="A366" s="3">
        <v>365</v>
      </c>
      <c r="B366" s="4">
        <v>40252</v>
      </c>
      <c r="C366" s="3" t="s">
        <v>72</v>
      </c>
      <c r="D366" s="3">
        <v>-1</v>
      </c>
      <c r="E366" s="3">
        <v>16.2</v>
      </c>
      <c r="F366" s="3">
        <v>0</v>
      </c>
      <c r="G366" s="3" t="s">
        <v>25</v>
      </c>
      <c r="H366" s="3" t="s">
        <v>25</v>
      </c>
      <c r="I366" s="3" t="s">
        <v>42</v>
      </c>
      <c r="J366" s="3">
        <v>7</v>
      </c>
      <c r="K366" s="3" t="s">
        <v>25</v>
      </c>
      <c r="L366" s="3" t="s">
        <v>25</v>
      </c>
      <c r="M366" s="3">
        <v>0</v>
      </c>
      <c r="N366" s="3">
        <v>0</v>
      </c>
      <c r="O366" s="3">
        <v>99</v>
      </c>
      <c r="P366" s="3">
        <v>45</v>
      </c>
      <c r="Q366" s="3">
        <v>1025.0999999999999</v>
      </c>
      <c r="R366" s="3">
        <v>1023.9</v>
      </c>
      <c r="S366" s="3" t="s">
        <v>25</v>
      </c>
      <c r="T366" s="3" t="s">
        <v>25</v>
      </c>
      <c r="U366" s="3">
        <v>2.1</v>
      </c>
      <c r="V366" s="3">
        <v>15.4</v>
      </c>
      <c r="W366" s="3" t="s">
        <v>28</v>
      </c>
      <c r="X366" s="3">
        <v>0</v>
      </c>
      <c r="Y366" s="3" t="s">
        <v>28</v>
      </c>
      <c r="Z366">
        <f t="shared" si="15"/>
        <v>1</v>
      </c>
      <c r="AA366">
        <f t="shared" si="16"/>
        <v>3</v>
      </c>
      <c r="AB366" t="str">
        <f>VLOOKUP(AA366,Problem3!$B$4:$C$15,2,FALSE)</f>
        <v>March</v>
      </c>
      <c r="AC366">
        <f t="shared" si="17"/>
        <v>2</v>
      </c>
      <c r="AD366" t="str">
        <f>VLOOKUP($AC366,Problem3!$M$7:$N$13,2,FALSE)</f>
        <v>Sunday</v>
      </c>
    </row>
    <row r="367" spans="1:30" x14ac:dyDescent="0.25">
      <c r="A367" s="3">
        <v>366</v>
      </c>
      <c r="B367" s="4">
        <v>40251</v>
      </c>
      <c r="C367" s="3" t="s">
        <v>24</v>
      </c>
      <c r="D367" s="3">
        <v>0</v>
      </c>
      <c r="E367" s="3">
        <v>14.8</v>
      </c>
      <c r="F367" s="3">
        <v>0</v>
      </c>
      <c r="G367" s="3" t="s">
        <v>25</v>
      </c>
      <c r="H367" s="3" t="s">
        <v>25</v>
      </c>
      <c r="I367" s="3" t="s">
        <v>31</v>
      </c>
      <c r="J367" s="3">
        <v>11</v>
      </c>
      <c r="K367" s="3" t="s">
        <v>39</v>
      </c>
      <c r="L367" s="3" t="s">
        <v>32</v>
      </c>
      <c r="M367" s="3">
        <v>2</v>
      </c>
      <c r="N367" s="3">
        <v>6</v>
      </c>
      <c r="O367" s="3">
        <v>100</v>
      </c>
      <c r="P367" s="3">
        <v>64</v>
      </c>
      <c r="Q367" s="3">
        <v>1028.2</v>
      </c>
      <c r="R367" s="3">
        <v>1025.2</v>
      </c>
      <c r="S367" s="3">
        <v>7</v>
      </c>
      <c r="T367" s="3">
        <v>5</v>
      </c>
      <c r="U367" s="3">
        <v>3</v>
      </c>
      <c r="V367" s="3">
        <v>12.5</v>
      </c>
      <c r="W367" s="3" t="s">
        <v>28</v>
      </c>
      <c r="X367" s="3">
        <v>0</v>
      </c>
      <c r="Y367" s="3" t="s">
        <v>28</v>
      </c>
      <c r="Z367">
        <f t="shared" si="15"/>
        <v>1</v>
      </c>
      <c r="AA367">
        <f t="shared" si="16"/>
        <v>3</v>
      </c>
      <c r="AB367" t="str">
        <f>VLOOKUP(AA367,Problem3!$B$4:$C$15,2,FALSE)</f>
        <v>March</v>
      </c>
      <c r="AC367">
        <f t="shared" si="17"/>
        <v>1</v>
      </c>
      <c r="AD367" t="str">
        <f>VLOOKUP($AC367,Problem3!$M$7:$N$13,2,FALSE)</f>
        <v>Saturday</v>
      </c>
    </row>
    <row r="368" spans="1:30" x14ac:dyDescent="0.25">
      <c r="A368" s="3">
        <v>367</v>
      </c>
      <c r="B368" s="4">
        <v>40250</v>
      </c>
      <c r="C368" s="3" t="s">
        <v>47</v>
      </c>
      <c r="D368" s="3">
        <v>2.5</v>
      </c>
      <c r="E368" s="3">
        <v>16.600000000000001</v>
      </c>
      <c r="F368" s="3">
        <v>0.2</v>
      </c>
      <c r="G368" s="3" t="s">
        <v>25</v>
      </c>
      <c r="H368" s="3" t="s">
        <v>25</v>
      </c>
      <c r="I368" s="3" t="s">
        <v>27</v>
      </c>
      <c r="J368" s="3">
        <v>11</v>
      </c>
      <c r="K368" s="3" t="s">
        <v>25</v>
      </c>
      <c r="L368" s="3" t="s">
        <v>27</v>
      </c>
      <c r="M368" s="3">
        <v>0</v>
      </c>
      <c r="N368" s="3">
        <v>4</v>
      </c>
      <c r="O368" s="3">
        <v>99</v>
      </c>
      <c r="P368" s="3">
        <v>56</v>
      </c>
      <c r="Q368" s="3" t="s">
        <v>25</v>
      </c>
      <c r="R368" s="3" t="s">
        <v>25</v>
      </c>
      <c r="S368" s="3" t="s">
        <v>25</v>
      </c>
      <c r="T368" s="3" t="s">
        <v>25</v>
      </c>
      <c r="U368" s="3">
        <v>5.0999999999999996</v>
      </c>
      <c r="V368" s="3">
        <v>16.5</v>
      </c>
      <c r="W368" s="3" t="s">
        <v>28</v>
      </c>
      <c r="X368" s="3">
        <v>0</v>
      </c>
      <c r="Y368" s="3" t="s">
        <v>28</v>
      </c>
      <c r="Z368">
        <f t="shared" si="15"/>
        <v>1</v>
      </c>
      <c r="AA368">
        <f t="shared" si="16"/>
        <v>3</v>
      </c>
      <c r="AB368" t="str">
        <f>VLOOKUP(AA368,Problem3!$B$4:$C$15,2,FALSE)</f>
        <v>March</v>
      </c>
      <c r="AC368">
        <f t="shared" si="17"/>
        <v>7</v>
      </c>
      <c r="AD368" t="str">
        <f>VLOOKUP($AC368,Problem3!$M$7:$N$13,2,FALSE)</f>
        <v>Friday</v>
      </c>
    </row>
    <row r="369" spans="1:30" x14ac:dyDescent="0.25">
      <c r="A369" s="3">
        <v>368</v>
      </c>
      <c r="B369" s="4">
        <v>40249</v>
      </c>
      <c r="C369" s="3" t="s">
        <v>62</v>
      </c>
      <c r="D369" s="3">
        <v>8</v>
      </c>
      <c r="E369" s="3">
        <v>11.9</v>
      </c>
      <c r="F369" s="3">
        <v>1.4</v>
      </c>
      <c r="G369" s="3">
        <v>0.8</v>
      </c>
      <c r="H369" s="3">
        <v>1.3</v>
      </c>
      <c r="I369" s="3" t="s">
        <v>41</v>
      </c>
      <c r="J369" s="3">
        <v>11</v>
      </c>
      <c r="K369" s="3" t="s">
        <v>25</v>
      </c>
      <c r="L369" s="3" t="s">
        <v>25</v>
      </c>
      <c r="M369" s="3">
        <v>0</v>
      </c>
      <c r="N369" s="3">
        <v>0</v>
      </c>
      <c r="O369" s="3">
        <v>100</v>
      </c>
      <c r="P369" s="3">
        <v>80</v>
      </c>
      <c r="Q369" s="3">
        <v>1030.2</v>
      </c>
      <c r="R369" s="3">
        <v>1028.3</v>
      </c>
      <c r="S369" s="3" t="s">
        <v>25</v>
      </c>
      <c r="T369" s="3" t="s">
        <v>25</v>
      </c>
      <c r="U369" s="3">
        <v>8.4</v>
      </c>
      <c r="V369" s="3">
        <v>11.3</v>
      </c>
      <c r="W369" s="3" t="s">
        <v>38</v>
      </c>
      <c r="X369" s="3">
        <v>0</v>
      </c>
      <c r="Y369" s="3" t="s">
        <v>28</v>
      </c>
      <c r="Z369">
        <f t="shared" si="15"/>
        <v>0</v>
      </c>
      <c r="AA369">
        <f t="shared" si="16"/>
        <v>3</v>
      </c>
      <c r="AB369" t="str">
        <f>VLOOKUP(AA369,Problem3!$B$4:$C$15,2,FALSE)</f>
        <v>March</v>
      </c>
      <c r="AC369">
        <f t="shared" si="17"/>
        <v>6</v>
      </c>
      <c r="AD369" t="str">
        <f>VLOOKUP($AC369,Problem3!$M$7:$N$13,2,FALSE)</f>
        <v>Thursday</v>
      </c>
    </row>
    <row r="370" spans="1:30" x14ac:dyDescent="0.25">
      <c r="A370" s="3">
        <v>369</v>
      </c>
      <c r="B370" s="4">
        <v>40248</v>
      </c>
      <c r="C370" s="3" t="s">
        <v>24</v>
      </c>
      <c r="D370" s="3">
        <v>0.2</v>
      </c>
      <c r="E370" s="3">
        <v>15.6</v>
      </c>
      <c r="F370" s="3">
        <v>0</v>
      </c>
      <c r="G370" s="3" t="s">
        <v>25</v>
      </c>
      <c r="H370" s="3" t="s">
        <v>25</v>
      </c>
      <c r="I370" s="3" t="s">
        <v>39</v>
      </c>
      <c r="J370" s="3">
        <v>13</v>
      </c>
      <c r="K370" s="3" t="s">
        <v>25</v>
      </c>
      <c r="L370" s="3" t="s">
        <v>43</v>
      </c>
      <c r="M370" s="3">
        <v>0</v>
      </c>
      <c r="N370" s="3">
        <v>6</v>
      </c>
      <c r="O370" s="3">
        <v>100</v>
      </c>
      <c r="P370" s="3">
        <v>50</v>
      </c>
      <c r="Q370" s="3">
        <v>1027.5</v>
      </c>
      <c r="R370" s="3">
        <v>1024.4000000000001</v>
      </c>
      <c r="S370" s="3">
        <v>8</v>
      </c>
      <c r="T370" s="3">
        <v>1</v>
      </c>
      <c r="U370" s="3">
        <v>4</v>
      </c>
      <c r="V370" s="3">
        <v>15.1</v>
      </c>
      <c r="W370" s="3" t="s">
        <v>28</v>
      </c>
      <c r="X370" s="3">
        <v>0</v>
      </c>
      <c r="Y370" s="3" t="s">
        <v>28</v>
      </c>
      <c r="Z370">
        <f t="shared" si="15"/>
        <v>1</v>
      </c>
      <c r="AA370">
        <f t="shared" si="16"/>
        <v>3</v>
      </c>
      <c r="AB370" t="str">
        <f>VLOOKUP(AA370,Problem3!$B$4:$C$15,2,FALSE)</f>
        <v>March</v>
      </c>
      <c r="AC370">
        <f t="shared" si="17"/>
        <v>5</v>
      </c>
      <c r="AD370" t="str">
        <f>VLOOKUP($AC370,Problem3!$M$7:$N$13,2,FALSE)</f>
        <v>Wednesday</v>
      </c>
    </row>
    <row r="371" spans="1:30" x14ac:dyDescent="0.25">
      <c r="A371" s="3">
        <v>370</v>
      </c>
      <c r="B371" s="4">
        <v>40247</v>
      </c>
      <c r="C371" s="3" t="s">
        <v>61</v>
      </c>
      <c r="D371" s="3">
        <v>4.9000000000000004</v>
      </c>
      <c r="E371" s="3">
        <v>11.9</v>
      </c>
      <c r="F371" s="3">
        <v>0</v>
      </c>
      <c r="G371" s="3">
        <v>1</v>
      </c>
      <c r="H371" s="3">
        <v>9</v>
      </c>
      <c r="I371" s="3" t="s">
        <v>33</v>
      </c>
      <c r="J371" s="3">
        <v>13</v>
      </c>
      <c r="K371" s="3" t="s">
        <v>31</v>
      </c>
      <c r="L371" s="3" t="s">
        <v>33</v>
      </c>
      <c r="M371" s="3">
        <v>7</v>
      </c>
      <c r="N371" s="3">
        <v>6</v>
      </c>
      <c r="O371" s="3">
        <v>100</v>
      </c>
      <c r="P371" s="3">
        <v>93</v>
      </c>
      <c r="Q371" s="3">
        <v>1026.8</v>
      </c>
      <c r="R371" s="3">
        <v>1023.3</v>
      </c>
      <c r="S371" s="3">
        <v>2</v>
      </c>
      <c r="T371" s="3">
        <v>1</v>
      </c>
      <c r="U371" s="3">
        <v>5.3</v>
      </c>
      <c r="V371" s="3">
        <v>9.6999999999999993</v>
      </c>
      <c r="W371" s="3" t="s">
        <v>28</v>
      </c>
      <c r="X371" s="3">
        <v>0.2</v>
      </c>
      <c r="Y371" s="3" t="s">
        <v>28</v>
      </c>
      <c r="Z371">
        <f t="shared" si="15"/>
        <v>1</v>
      </c>
      <c r="AA371">
        <f t="shared" si="16"/>
        <v>3</v>
      </c>
      <c r="AB371" t="str">
        <f>VLOOKUP(AA371,Problem3!$B$4:$C$15,2,FALSE)</f>
        <v>March</v>
      </c>
      <c r="AC371">
        <f t="shared" si="17"/>
        <v>4</v>
      </c>
      <c r="AD371" t="str">
        <f>VLOOKUP($AC371,Problem3!$M$7:$N$13,2,FALSE)</f>
        <v>Tuesday</v>
      </c>
    </row>
    <row r="372" spans="1:30" x14ac:dyDescent="0.25">
      <c r="A372" s="3">
        <v>371</v>
      </c>
      <c r="B372" s="4">
        <v>40246</v>
      </c>
      <c r="C372" s="3" t="s">
        <v>24</v>
      </c>
      <c r="D372" s="3">
        <v>-0.3</v>
      </c>
      <c r="E372" s="3">
        <v>15.9</v>
      </c>
      <c r="F372" s="3">
        <v>0</v>
      </c>
      <c r="G372" s="3" t="s">
        <v>25</v>
      </c>
      <c r="H372" s="3" t="s">
        <v>25</v>
      </c>
      <c r="I372" s="3" t="s">
        <v>37</v>
      </c>
      <c r="J372" s="3">
        <v>15</v>
      </c>
      <c r="K372" s="3" t="s">
        <v>25</v>
      </c>
      <c r="L372" s="3" t="s">
        <v>37</v>
      </c>
      <c r="M372" s="3">
        <v>0</v>
      </c>
      <c r="N372" s="3">
        <v>7</v>
      </c>
      <c r="O372" s="3">
        <v>84</v>
      </c>
      <c r="P372" s="3">
        <v>52</v>
      </c>
      <c r="Q372" s="3">
        <v>1026.2</v>
      </c>
      <c r="R372" s="3">
        <v>1022.2</v>
      </c>
      <c r="S372" s="3" t="s">
        <v>25</v>
      </c>
      <c r="T372" s="3" t="s">
        <v>25</v>
      </c>
      <c r="U372" s="3">
        <v>5.7</v>
      </c>
      <c r="V372" s="3">
        <v>14.5</v>
      </c>
      <c r="W372" s="3" t="s">
        <v>28</v>
      </c>
      <c r="X372" s="3">
        <v>0.2</v>
      </c>
      <c r="Y372" s="3" t="s">
        <v>28</v>
      </c>
      <c r="Z372">
        <f t="shared" si="15"/>
        <v>1</v>
      </c>
      <c r="AA372">
        <f t="shared" si="16"/>
        <v>3</v>
      </c>
      <c r="AB372" t="str">
        <f>VLOOKUP(AA372,Problem3!$B$4:$C$15,2,FALSE)</f>
        <v>March</v>
      </c>
      <c r="AC372">
        <f t="shared" si="17"/>
        <v>3</v>
      </c>
      <c r="AD372" t="str">
        <f>VLOOKUP($AC372,Problem3!$M$7:$N$13,2,FALSE)</f>
        <v>Monday</v>
      </c>
    </row>
    <row r="373" spans="1:30" x14ac:dyDescent="0.25">
      <c r="A373" s="3">
        <v>372</v>
      </c>
      <c r="B373" s="4">
        <v>40245</v>
      </c>
      <c r="C373" s="3" t="s">
        <v>24</v>
      </c>
      <c r="D373" s="3">
        <v>0.4</v>
      </c>
      <c r="E373" s="3">
        <v>16.399999999999999</v>
      </c>
      <c r="F373" s="3">
        <v>0.2</v>
      </c>
      <c r="G373" s="3" t="s">
        <v>25</v>
      </c>
      <c r="H373" s="3" t="s">
        <v>25</v>
      </c>
      <c r="I373" s="3" t="s">
        <v>29</v>
      </c>
      <c r="J373" s="3">
        <v>11</v>
      </c>
      <c r="K373" s="3" t="s">
        <v>25</v>
      </c>
      <c r="L373" s="3" t="s">
        <v>32</v>
      </c>
      <c r="M373" s="3">
        <v>0</v>
      </c>
      <c r="N373" s="3">
        <v>7</v>
      </c>
      <c r="O373" s="3">
        <v>81</v>
      </c>
      <c r="P373" s="3">
        <v>53</v>
      </c>
      <c r="Q373" s="3">
        <v>1023.5</v>
      </c>
      <c r="R373" s="3">
        <v>1020.4</v>
      </c>
      <c r="S373" s="3" t="s">
        <v>25</v>
      </c>
      <c r="T373" s="3" t="s">
        <v>25</v>
      </c>
      <c r="U373" s="3">
        <v>6.3</v>
      </c>
      <c r="V373" s="3">
        <v>15.1</v>
      </c>
      <c r="W373" s="3" t="s">
        <v>28</v>
      </c>
      <c r="X373" s="3">
        <v>0</v>
      </c>
      <c r="Y373" s="3" t="s">
        <v>28</v>
      </c>
      <c r="Z373">
        <f t="shared" si="15"/>
        <v>1</v>
      </c>
      <c r="AA373">
        <f t="shared" si="16"/>
        <v>3</v>
      </c>
      <c r="AB373" t="str">
        <f>VLOOKUP(AA373,Problem3!$B$4:$C$15,2,FALSE)</f>
        <v>March</v>
      </c>
      <c r="AC373">
        <f t="shared" si="17"/>
        <v>2</v>
      </c>
      <c r="AD373" t="str">
        <f>VLOOKUP($AC373,Problem3!$M$7:$N$13,2,FALSE)</f>
        <v>Sunday</v>
      </c>
    </row>
    <row r="374" spans="1:30" x14ac:dyDescent="0.25">
      <c r="A374" s="3">
        <v>373</v>
      </c>
      <c r="B374" s="4">
        <v>40244</v>
      </c>
      <c r="C374" s="3" t="s">
        <v>24</v>
      </c>
      <c r="D374" s="3">
        <v>0.2</v>
      </c>
      <c r="E374" s="3">
        <v>15.2</v>
      </c>
      <c r="F374" s="3">
        <v>0</v>
      </c>
      <c r="G374" s="3" t="s">
        <v>25</v>
      </c>
      <c r="H374" s="3" t="s">
        <v>25</v>
      </c>
      <c r="I374" s="3" t="s">
        <v>32</v>
      </c>
      <c r="J374" s="3">
        <v>13</v>
      </c>
      <c r="K374" s="3" t="s">
        <v>34</v>
      </c>
      <c r="L374" s="3" t="s">
        <v>41</v>
      </c>
      <c r="M374" s="3">
        <v>2</v>
      </c>
      <c r="N374" s="3">
        <v>7</v>
      </c>
      <c r="O374" s="3">
        <v>85</v>
      </c>
      <c r="P374" s="3">
        <v>60</v>
      </c>
      <c r="Q374" s="3">
        <v>1022.9</v>
      </c>
      <c r="R374" s="3">
        <v>1019.7</v>
      </c>
      <c r="S374" s="3" t="s">
        <v>25</v>
      </c>
      <c r="T374" s="3" t="s">
        <v>25</v>
      </c>
      <c r="U374" s="3">
        <v>6.3</v>
      </c>
      <c r="V374" s="3">
        <v>15.1</v>
      </c>
      <c r="W374" s="3" t="s">
        <v>28</v>
      </c>
      <c r="X374" s="3">
        <v>0</v>
      </c>
      <c r="Y374" s="3" t="s">
        <v>28</v>
      </c>
      <c r="Z374">
        <f t="shared" si="15"/>
        <v>1</v>
      </c>
      <c r="AA374">
        <f t="shared" si="16"/>
        <v>3</v>
      </c>
      <c r="AB374" t="str">
        <f>VLOOKUP(AA374,Problem3!$B$4:$C$15,2,FALSE)</f>
        <v>March</v>
      </c>
      <c r="AC374">
        <f t="shared" si="17"/>
        <v>1</v>
      </c>
      <c r="AD374" t="str">
        <f>VLOOKUP($AC374,Problem3!$M$7:$N$13,2,FALSE)</f>
        <v>Saturday</v>
      </c>
    </row>
    <row r="375" spans="1:30" x14ac:dyDescent="0.25">
      <c r="A375" s="3">
        <v>374</v>
      </c>
      <c r="B375" s="4">
        <v>40243</v>
      </c>
      <c r="C375" s="3" t="s">
        <v>52</v>
      </c>
      <c r="D375" s="3">
        <v>4.8</v>
      </c>
      <c r="E375" s="3">
        <v>14.7</v>
      </c>
      <c r="F375" s="3">
        <v>0</v>
      </c>
      <c r="G375" s="3" t="s">
        <v>25</v>
      </c>
      <c r="H375" s="3" t="s">
        <v>25</v>
      </c>
      <c r="I375" s="3" t="s">
        <v>26</v>
      </c>
      <c r="J375" s="3">
        <v>13</v>
      </c>
      <c r="K375" s="3" t="s">
        <v>25</v>
      </c>
      <c r="L375" s="3" t="s">
        <v>26</v>
      </c>
      <c r="M375" s="3">
        <v>0</v>
      </c>
      <c r="N375" s="3">
        <v>4</v>
      </c>
      <c r="O375" s="3">
        <v>93</v>
      </c>
      <c r="P375" s="3">
        <v>62</v>
      </c>
      <c r="Q375" s="3">
        <v>1020.7</v>
      </c>
      <c r="R375" s="3">
        <v>1016.4</v>
      </c>
      <c r="S375" s="3" t="s">
        <v>25</v>
      </c>
      <c r="T375" s="3" t="s">
        <v>25</v>
      </c>
      <c r="U375" s="3">
        <v>8.1</v>
      </c>
      <c r="V375" s="3">
        <v>14.1</v>
      </c>
      <c r="W375" s="3" t="s">
        <v>28</v>
      </c>
      <c r="X375" s="3">
        <v>0</v>
      </c>
      <c r="Y375" s="3" t="s">
        <v>28</v>
      </c>
      <c r="Z375">
        <f t="shared" si="15"/>
        <v>1</v>
      </c>
      <c r="AA375">
        <f t="shared" si="16"/>
        <v>3</v>
      </c>
      <c r="AB375" t="str">
        <f>VLOOKUP(AA375,Problem3!$B$4:$C$15,2,FALSE)</f>
        <v>March</v>
      </c>
      <c r="AC375">
        <f t="shared" si="17"/>
        <v>7</v>
      </c>
      <c r="AD375" t="str">
        <f>VLOOKUP($AC375,Problem3!$M$7:$N$13,2,FALSE)</f>
        <v>Friday</v>
      </c>
    </row>
    <row r="376" spans="1:30" x14ac:dyDescent="0.25">
      <c r="A376" s="3">
        <v>375</v>
      </c>
      <c r="B376" s="4">
        <v>40242</v>
      </c>
      <c r="C376" s="3" t="s">
        <v>47</v>
      </c>
      <c r="D376" s="3">
        <v>8.6999999999999993</v>
      </c>
      <c r="E376" s="3">
        <v>19.7</v>
      </c>
      <c r="F376" s="3">
        <v>0.2</v>
      </c>
      <c r="G376" s="3" t="s">
        <v>25</v>
      </c>
      <c r="H376" s="3" t="s">
        <v>25</v>
      </c>
      <c r="I376" s="3" t="s">
        <v>30</v>
      </c>
      <c r="J376" s="3">
        <v>9</v>
      </c>
      <c r="K376" s="3" t="s">
        <v>25</v>
      </c>
      <c r="L376" s="3" t="s">
        <v>36</v>
      </c>
      <c r="M376" s="3">
        <v>0</v>
      </c>
      <c r="N376" s="3">
        <v>4</v>
      </c>
      <c r="O376" s="3">
        <v>100</v>
      </c>
      <c r="P376" s="3">
        <v>70</v>
      </c>
      <c r="Q376" s="3" t="s">
        <v>25</v>
      </c>
      <c r="R376" s="3" t="s">
        <v>25</v>
      </c>
      <c r="S376" s="3" t="s">
        <v>25</v>
      </c>
      <c r="T376" s="3" t="s">
        <v>25</v>
      </c>
      <c r="U376" s="3">
        <v>10.6</v>
      </c>
      <c r="V376" s="3">
        <v>18.899999999999999</v>
      </c>
      <c r="W376" s="3" t="s">
        <v>28</v>
      </c>
      <c r="X376" s="3">
        <v>0.2</v>
      </c>
      <c r="Y376" s="3" t="s">
        <v>28</v>
      </c>
      <c r="Z376">
        <f t="shared" si="15"/>
        <v>1</v>
      </c>
      <c r="AA376">
        <f t="shared" si="16"/>
        <v>3</v>
      </c>
      <c r="AB376" t="str">
        <f>VLOOKUP(AA376,Problem3!$B$4:$C$15,2,FALSE)</f>
        <v>March</v>
      </c>
      <c r="AC376">
        <f t="shared" si="17"/>
        <v>6</v>
      </c>
      <c r="AD376" t="str">
        <f>VLOOKUP($AC376,Problem3!$M$7:$N$13,2,FALSE)</f>
        <v>Thursday</v>
      </c>
    </row>
    <row r="377" spans="1:30" x14ac:dyDescent="0.25">
      <c r="A377" s="3">
        <v>376</v>
      </c>
      <c r="B377" s="4">
        <v>40241</v>
      </c>
      <c r="C377" s="3" t="s">
        <v>63</v>
      </c>
      <c r="D377" s="3">
        <v>10.199999999999999</v>
      </c>
      <c r="E377" s="3">
        <v>23.5</v>
      </c>
      <c r="F377" s="3">
        <v>0</v>
      </c>
      <c r="G377" s="3">
        <v>3</v>
      </c>
      <c r="H377" s="3">
        <v>9.8000000000000007</v>
      </c>
      <c r="I377" s="3" t="s">
        <v>36</v>
      </c>
      <c r="J377" s="3">
        <v>13</v>
      </c>
      <c r="K377" s="3" t="s">
        <v>36</v>
      </c>
      <c r="L377" s="3" t="s">
        <v>40</v>
      </c>
      <c r="M377" s="3">
        <v>2</v>
      </c>
      <c r="N377" s="3">
        <v>4</v>
      </c>
      <c r="O377" s="3">
        <v>79</v>
      </c>
      <c r="P377" s="3">
        <v>53</v>
      </c>
      <c r="Q377" s="3">
        <v>1020.5</v>
      </c>
      <c r="R377" s="3">
        <v>1017.7</v>
      </c>
      <c r="S377" s="3">
        <v>1</v>
      </c>
      <c r="T377" s="3">
        <v>1</v>
      </c>
      <c r="U377" s="3">
        <v>15.3</v>
      </c>
      <c r="V377" s="3">
        <v>22.2</v>
      </c>
      <c r="W377" s="3" t="s">
        <v>28</v>
      </c>
      <c r="X377" s="3">
        <v>0</v>
      </c>
      <c r="Y377" s="3" t="s">
        <v>28</v>
      </c>
      <c r="Z377">
        <f t="shared" si="15"/>
        <v>1</v>
      </c>
      <c r="AA377">
        <f t="shared" si="16"/>
        <v>3</v>
      </c>
      <c r="AB377" t="str">
        <f>VLOOKUP(AA377,Problem3!$B$4:$C$15,2,FALSE)</f>
        <v>March</v>
      </c>
      <c r="AC377">
        <f t="shared" si="17"/>
        <v>5</v>
      </c>
      <c r="AD377" t="str">
        <f>VLOOKUP($AC377,Problem3!$M$7:$N$13,2,FALSE)</f>
        <v>Wednesday</v>
      </c>
    </row>
    <row r="378" spans="1:30" x14ac:dyDescent="0.25">
      <c r="A378" s="3">
        <v>377</v>
      </c>
      <c r="B378" s="4">
        <v>40240</v>
      </c>
      <c r="C378" s="3" t="s">
        <v>44</v>
      </c>
      <c r="D378" s="3">
        <v>6.7</v>
      </c>
      <c r="E378" s="3">
        <v>20.399999999999999</v>
      </c>
      <c r="F378" s="3">
        <v>0</v>
      </c>
      <c r="G378" s="3" t="s">
        <v>25</v>
      </c>
      <c r="H378" s="3" t="s">
        <v>25</v>
      </c>
      <c r="I378" s="3" t="s">
        <v>42</v>
      </c>
      <c r="J378" s="3">
        <v>15</v>
      </c>
      <c r="K378" s="3" t="s">
        <v>27</v>
      </c>
      <c r="L378" s="3" t="s">
        <v>31</v>
      </c>
      <c r="M378" s="3">
        <v>4</v>
      </c>
      <c r="N378" s="3">
        <v>6</v>
      </c>
      <c r="O378" s="3">
        <v>100</v>
      </c>
      <c r="P378" s="3">
        <v>61</v>
      </c>
      <c r="Q378" s="3">
        <v>1016.9</v>
      </c>
      <c r="R378" s="3">
        <v>1013.1</v>
      </c>
      <c r="S378" s="3" t="s">
        <v>25</v>
      </c>
      <c r="T378" s="3" t="s">
        <v>25</v>
      </c>
      <c r="U378" s="3">
        <v>10</v>
      </c>
      <c r="V378" s="3">
        <v>19.600000000000001</v>
      </c>
      <c r="W378" s="3" t="s">
        <v>28</v>
      </c>
      <c r="X378" s="3">
        <v>0.2</v>
      </c>
      <c r="Y378" s="3" t="s">
        <v>28</v>
      </c>
      <c r="Z378">
        <f t="shared" si="15"/>
        <v>1</v>
      </c>
      <c r="AA378">
        <f t="shared" si="16"/>
        <v>3</v>
      </c>
      <c r="AB378" t="str">
        <f>VLOOKUP(AA378,Problem3!$B$4:$C$15,2,FALSE)</f>
        <v>March</v>
      </c>
      <c r="AC378">
        <f t="shared" si="17"/>
        <v>4</v>
      </c>
      <c r="AD378" t="str">
        <f>VLOOKUP($AC378,Problem3!$M$7:$N$13,2,FALSE)</f>
        <v>Tuesday</v>
      </c>
    </row>
    <row r="379" spans="1:30" x14ac:dyDescent="0.25">
      <c r="A379" s="3">
        <v>378</v>
      </c>
      <c r="B379" s="4">
        <v>40239</v>
      </c>
      <c r="C379" s="3" t="s">
        <v>52</v>
      </c>
      <c r="D379" s="3">
        <v>1.3</v>
      </c>
      <c r="E379" s="3">
        <v>9.4</v>
      </c>
      <c r="F379" s="3">
        <v>0</v>
      </c>
      <c r="G379" s="3" t="s">
        <v>25</v>
      </c>
      <c r="H379" s="3" t="s">
        <v>25</v>
      </c>
      <c r="I379" s="3" t="s">
        <v>35</v>
      </c>
      <c r="J379" s="3">
        <v>11</v>
      </c>
      <c r="K379" s="3" t="s">
        <v>30</v>
      </c>
      <c r="L379" s="3" t="s">
        <v>40</v>
      </c>
      <c r="M379" s="3">
        <v>4</v>
      </c>
      <c r="N379" s="3">
        <v>7</v>
      </c>
      <c r="O379" s="3">
        <v>98</v>
      </c>
      <c r="P379" s="3">
        <v>86</v>
      </c>
      <c r="Q379" s="3">
        <v>1018.4</v>
      </c>
      <c r="R379" s="3">
        <v>1014.5</v>
      </c>
      <c r="S379" s="3" t="s">
        <v>25</v>
      </c>
      <c r="T379" s="3" t="s">
        <v>25</v>
      </c>
      <c r="U379" s="3">
        <v>5</v>
      </c>
      <c r="V379" s="3">
        <v>9.1</v>
      </c>
      <c r="W379" s="3" t="s">
        <v>28</v>
      </c>
      <c r="X379" s="3">
        <v>0.4</v>
      </c>
      <c r="Y379" s="3" t="s">
        <v>28</v>
      </c>
      <c r="Z379">
        <f t="shared" si="15"/>
        <v>1</v>
      </c>
      <c r="AA379">
        <f t="shared" si="16"/>
        <v>3</v>
      </c>
      <c r="AB379" t="str">
        <f>VLOOKUP(AA379,Problem3!$B$4:$C$15,2,FALSE)</f>
        <v>March</v>
      </c>
      <c r="AC379">
        <f t="shared" si="17"/>
        <v>3</v>
      </c>
      <c r="AD379" t="str">
        <f>VLOOKUP($AC379,Problem3!$M$7:$N$13,2,FALSE)</f>
        <v>Monday</v>
      </c>
    </row>
    <row r="380" spans="1:30" x14ac:dyDescent="0.25">
      <c r="A380" s="3">
        <v>379</v>
      </c>
      <c r="B380" s="4">
        <v>40238</v>
      </c>
      <c r="C380" s="3" t="s">
        <v>47</v>
      </c>
      <c r="D380" s="3">
        <v>2.9</v>
      </c>
      <c r="E380" s="3">
        <v>15.8</v>
      </c>
      <c r="F380" s="3">
        <v>0</v>
      </c>
      <c r="G380" s="3" t="s">
        <v>25</v>
      </c>
      <c r="H380" s="3" t="s">
        <v>25</v>
      </c>
      <c r="I380" s="3" t="s">
        <v>35</v>
      </c>
      <c r="J380" s="3">
        <v>9</v>
      </c>
      <c r="K380" s="3" t="s">
        <v>39</v>
      </c>
      <c r="L380" s="3" t="s">
        <v>30</v>
      </c>
      <c r="M380" s="3">
        <v>4</v>
      </c>
      <c r="N380" s="3">
        <v>2</v>
      </c>
      <c r="O380" s="3">
        <v>98</v>
      </c>
      <c r="P380" s="3">
        <v>57</v>
      </c>
      <c r="Q380" s="3" t="s">
        <v>25</v>
      </c>
      <c r="R380" s="3" t="s">
        <v>25</v>
      </c>
      <c r="S380" s="3" t="s">
        <v>25</v>
      </c>
      <c r="T380" s="3" t="s">
        <v>25</v>
      </c>
      <c r="U380" s="3">
        <v>6.7</v>
      </c>
      <c r="V380" s="3">
        <v>15.3</v>
      </c>
      <c r="W380" s="3" t="s">
        <v>28</v>
      </c>
      <c r="X380" s="3">
        <v>0.2</v>
      </c>
      <c r="Y380" s="3" t="s">
        <v>28</v>
      </c>
      <c r="Z380">
        <f t="shared" si="15"/>
        <v>1</v>
      </c>
      <c r="AA380">
        <f t="shared" si="16"/>
        <v>3</v>
      </c>
      <c r="AB380" t="str">
        <f>VLOOKUP(AA380,Problem3!$B$4:$C$15,2,FALSE)</f>
        <v>March</v>
      </c>
      <c r="AC380">
        <f t="shared" si="17"/>
        <v>2</v>
      </c>
      <c r="AD380" t="str">
        <f>VLOOKUP($AC380,Problem3!$M$7:$N$13,2,FALSE)</f>
        <v>Sunday</v>
      </c>
    </row>
    <row r="381" spans="1:30" x14ac:dyDescent="0.25">
      <c r="A381" s="3">
        <v>380</v>
      </c>
      <c r="B381" s="4">
        <v>40237</v>
      </c>
      <c r="C381" s="3" t="s">
        <v>44</v>
      </c>
      <c r="D381" s="3">
        <v>1.4</v>
      </c>
      <c r="E381" s="3">
        <v>15.8</v>
      </c>
      <c r="F381" s="3">
        <v>0</v>
      </c>
      <c r="G381" s="3" t="s">
        <v>25</v>
      </c>
      <c r="H381" s="3" t="s">
        <v>25</v>
      </c>
      <c r="I381" s="3" t="s">
        <v>40</v>
      </c>
      <c r="J381" s="3">
        <v>13</v>
      </c>
      <c r="K381" s="3" t="s">
        <v>36</v>
      </c>
      <c r="L381" s="3" t="s">
        <v>42</v>
      </c>
      <c r="M381" s="3">
        <v>4</v>
      </c>
      <c r="N381" s="3">
        <v>7</v>
      </c>
      <c r="O381" s="3">
        <v>99</v>
      </c>
      <c r="P381" s="3">
        <v>52</v>
      </c>
      <c r="Q381" s="3">
        <v>1023</v>
      </c>
      <c r="R381" s="3">
        <v>1017.7</v>
      </c>
      <c r="S381" s="3" t="s">
        <v>25</v>
      </c>
      <c r="T381" s="3" t="s">
        <v>25</v>
      </c>
      <c r="U381" s="3">
        <v>6.5</v>
      </c>
      <c r="V381" s="3">
        <v>15.1</v>
      </c>
      <c r="W381" s="3" t="s">
        <v>28</v>
      </c>
      <c r="X381" s="3">
        <v>0</v>
      </c>
      <c r="Y381" s="3" t="s">
        <v>28</v>
      </c>
      <c r="Z381">
        <f t="shared" si="15"/>
        <v>1</v>
      </c>
      <c r="AA381">
        <f t="shared" si="16"/>
        <v>2</v>
      </c>
      <c r="AB381" t="str">
        <f>VLOOKUP(AA381,Problem3!$B$4:$C$15,2,FALSE)</f>
        <v>February</v>
      </c>
      <c r="AC381">
        <f t="shared" si="17"/>
        <v>1</v>
      </c>
      <c r="AD381" t="str">
        <f>VLOOKUP($AC381,Problem3!$M$7:$N$13,2,FALSE)</f>
        <v>Saturday</v>
      </c>
    </row>
    <row r="382" spans="1:30" x14ac:dyDescent="0.25">
      <c r="A382" s="3">
        <v>381</v>
      </c>
      <c r="B382" s="4">
        <v>40236</v>
      </c>
      <c r="C382" s="3" t="s">
        <v>48</v>
      </c>
      <c r="D382" s="3">
        <v>1.1000000000000001</v>
      </c>
      <c r="E382" s="3">
        <v>17.399999999999999</v>
      </c>
      <c r="F382" s="3">
        <v>0</v>
      </c>
      <c r="G382" s="3" t="s">
        <v>25</v>
      </c>
      <c r="H382" s="3" t="s">
        <v>25</v>
      </c>
      <c r="I382" s="3" t="s">
        <v>40</v>
      </c>
      <c r="J382" s="3">
        <v>13</v>
      </c>
      <c r="K382" s="3" t="s">
        <v>25</v>
      </c>
      <c r="L382" s="3" t="s">
        <v>31</v>
      </c>
      <c r="M382" s="3">
        <v>0</v>
      </c>
      <c r="N382" s="3">
        <v>2</v>
      </c>
      <c r="O382" s="3">
        <v>99</v>
      </c>
      <c r="P382" s="3">
        <v>53</v>
      </c>
      <c r="Q382" s="3">
        <v>1023.3</v>
      </c>
      <c r="R382" s="3">
        <v>1017.7</v>
      </c>
      <c r="S382" s="3" t="s">
        <v>25</v>
      </c>
      <c r="T382" s="3" t="s">
        <v>25</v>
      </c>
      <c r="U382" s="3">
        <v>6.5</v>
      </c>
      <c r="V382" s="3">
        <v>16.600000000000001</v>
      </c>
      <c r="W382" s="3" t="s">
        <v>28</v>
      </c>
      <c r="X382" s="3">
        <v>0</v>
      </c>
      <c r="Y382" s="3" t="s">
        <v>28</v>
      </c>
      <c r="Z382">
        <f t="shared" si="15"/>
        <v>1</v>
      </c>
      <c r="AA382">
        <f t="shared" si="16"/>
        <v>2</v>
      </c>
      <c r="AB382" t="str">
        <f>VLOOKUP(AA382,Problem3!$B$4:$C$15,2,FALSE)</f>
        <v>February</v>
      </c>
      <c r="AC382">
        <f t="shared" si="17"/>
        <v>7</v>
      </c>
      <c r="AD382" t="str">
        <f>VLOOKUP($AC382,Problem3!$M$7:$N$13,2,FALSE)</f>
        <v>Friday</v>
      </c>
    </row>
    <row r="383" spans="1:30" x14ac:dyDescent="0.25">
      <c r="A383" s="3">
        <v>382</v>
      </c>
      <c r="B383" s="4">
        <v>40235</v>
      </c>
      <c r="C383" s="3" t="s">
        <v>62</v>
      </c>
      <c r="D383" s="3">
        <v>4.4000000000000004</v>
      </c>
      <c r="E383" s="3">
        <v>12.1</v>
      </c>
      <c r="F383" s="3">
        <v>0.8</v>
      </c>
      <c r="G383" s="3">
        <v>0.8</v>
      </c>
      <c r="H383" s="3">
        <v>3.3</v>
      </c>
      <c r="I383" s="3" t="s">
        <v>32</v>
      </c>
      <c r="J383" s="3">
        <v>11</v>
      </c>
      <c r="K383" s="3" t="s">
        <v>25</v>
      </c>
      <c r="L383" s="3" t="s">
        <v>32</v>
      </c>
      <c r="M383" s="3">
        <v>0</v>
      </c>
      <c r="N383" s="3">
        <v>7</v>
      </c>
      <c r="O383" s="3">
        <v>100</v>
      </c>
      <c r="P383" s="3">
        <v>68</v>
      </c>
      <c r="Q383" s="3">
        <v>1033.8</v>
      </c>
      <c r="R383" s="3">
        <v>1031.7</v>
      </c>
      <c r="S383" s="3" t="s">
        <v>25</v>
      </c>
      <c r="T383" s="3" t="s">
        <v>25</v>
      </c>
      <c r="U383" s="3">
        <v>5.9</v>
      </c>
      <c r="V383" s="3">
        <v>10.7</v>
      </c>
      <c r="W383" s="3" t="s">
        <v>28</v>
      </c>
      <c r="X383" s="3">
        <v>0</v>
      </c>
      <c r="Y383" s="3" t="s">
        <v>28</v>
      </c>
      <c r="Z383">
        <f t="shared" si="15"/>
        <v>1</v>
      </c>
      <c r="AA383">
        <f t="shared" si="16"/>
        <v>2</v>
      </c>
      <c r="AB383" t="str">
        <f>VLOOKUP(AA383,Problem3!$B$4:$C$15,2,FALSE)</f>
        <v>February</v>
      </c>
      <c r="AC383">
        <f t="shared" si="17"/>
        <v>6</v>
      </c>
      <c r="AD383" t="str">
        <f>VLOOKUP($AC383,Problem3!$M$7:$N$13,2,FALSE)</f>
        <v>Thursday</v>
      </c>
    </row>
    <row r="384" spans="1:30" x14ac:dyDescent="0.25">
      <c r="A384" s="3">
        <v>383</v>
      </c>
      <c r="B384" s="4">
        <v>40234</v>
      </c>
      <c r="C384" s="3" t="s">
        <v>72</v>
      </c>
      <c r="D384" s="3">
        <v>-2.5</v>
      </c>
      <c r="E384" s="3">
        <v>11.4</v>
      </c>
      <c r="F384" s="3">
        <v>0</v>
      </c>
      <c r="G384" s="3" t="s">
        <v>25</v>
      </c>
      <c r="H384" s="3" t="s">
        <v>25</v>
      </c>
      <c r="I384" s="3" t="s">
        <v>29</v>
      </c>
      <c r="J384" s="3">
        <v>11</v>
      </c>
      <c r="K384" s="3" t="s">
        <v>25</v>
      </c>
      <c r="L384" s="3" t="s">
        <v>29</v>
      </c>
      <c r="M384" s="3">
        <v>0</v>
      </c>
      <c r="N384" s="3">
        <v>6</v>
      </c>
      <c r="O384" s="3">
        <v>95</v>
      </c>
      <c r="P384" s="3">
        <v>45</v>
      </c>
      <c r="Q384" s="3">
        <v>1032.0999999999999</v>
      </c>
      <c r="R384" s="3">
        <v>1030.0999999999999</v>
      </c>
      <c r="S384" s="3" t="s">
        <v>25</v>
      </c>
      <c r="T384" s="3" t="s">
        <v>25</v>
      </c>
      <c r="U384" s="3">
        <v>0.3</v>
      </c>
      <c r="V384" s="3">
        <v>10.5</v>
      </c>
      <c r="W384" s="3" t="s">
        <v>28</v>
      </c>
      <c r="X384" s="3">
        <v>0</v>
      </c>
      <c r="Y384" s="3" t="s">
        <v>28</v>
      </c>
      <c r="Z384">
        <f t="shared" si="15"/>
        <v>1</v>
      </c>
      <c r="AA384">
        <f t="shared" si="16"/>
        <v>2</v>
      </c>
      <c r="AB384" t="str">
        <f>VLOOKUP(AA384,Problem3!$B$4:$C$15,2,FALSE)</f>
        <v>February</v>
      </c>
      <c r="AC384">
        <f t="shared" si="17"/>
        <v>5</v>
      </c>
      <c r="AD384" t="str">
        <f>VLOOKUP($AC384,Problem3!$M$7:$N$13,2,FALSE)</f>
        <v>Wednesday</v>
      </c>
    </row>
    <row r="385" spans="1:30" x14ac:dyDescent="0.25">
      <c r="A385" s="3">
        <v>384</v>
      </c>
      <c r="B385" s="4">
        <v>40233</v>
      </c>
      <c r="C385" s="3" t="s">
        <v>65</v>
      </c>
      <c r="D385" s="3">
        <v>1</v>
      </c>
      <c r="E385" s="3">
        <v>12.8</v>
      </c>
      <c r="F385" s="3">
        <v>0.2</v>
      </c>
      <c r="G385" s="3">
        <v>0.8</v>
      </c>
      <c r="H385" s="3">
        <v>3.3</v>
      </c>
      <c r="I385" s="3" t="s">
        <v>40</v>
      </c>
      <c r="J385" s="3">
        <v>13</v>
      </c>
      <c r="K385" s="3" t="s">
        <v>42</v>
      </c>
      <c r="L385" s="3" t="s">
        <v>32</v>
      </c>
      <c r="M385" s="3">
        <v>7</v>
      </c>
      <c r="N385" s="3">
        <v>9</v>
      </c>
      <c r="O385" s="3">
        <v>91</v>
      </c>
      <c r="P385" s="3">
        <v>63</v>
      </c>
      <c r="Q385" s="3">
        <v>1033.8</v>
      </c>
      <c r="R385" s="3">
        <v>1031.5999999999999</v>
      </c>
      <c r="S385" s="3">
        <v>1</v>
      </c>
      <c r="T385" s="3">
        <v>7</v>
      </c>
      <c r="U385" s="3">
        <v>6.8</v>
      </c>
      <c r="V385" s="3">
        <v>11</v>
      </c>
      <c r="W385" s="3" t="s">
        <v>28</v>
      </c>
      <c r="X385" s="3">
        <v>0</v>
      </c>
      <c r="Y385" s="3" t="s">
        <v>28</v>
      </c>
      <c r="Z385">
        <f t="shared" si="15"/>
        <v>1</v>
      </c>
      <c r="AA385">
        <f t="shared" si="16"/>
        <v>2</v>
      </c>
      <c r="AB385" t="str">
        <f>VLOOKUP(AA385,Problem3!$B$4:$C$15,2,FALSE)</f>
        <v>February</v>
      </c>
      <c r="AC385">
        <f t="shared" si="17"/>
        <v>4</v>
      </c>
      <c r="AD385" t="str">
        <f>VLOOKUP($AC385,Problem3!$M$7:$N$13,2,FALSE)</f>
        <v>Tuesday</v>
      </c>
    </row>
    <row r="386" spans="1:30" x14ac:dyDescent="0.25">
      <c r="A386" s="3">
        <v>385</v>
      </c>
      <c r="B386" s="4">
        <v>40232</v>
      </c>
      <c r="C386" s="3" t="s">
        <v>24</v>
      </c>
      <c r="D386" s="3">
        <v>1.8</v>
      </c>
      <c r="E386" s="3">
        <v>13.7</v>
      </c>
      <c r="F386" s="3">
        <v>0</v>
      </c>
      <c r="G386" s="3" t="s">
        <v>25</v>
      </c>
      <c r="H386" s="3" t="s">
        <v>25</v>
      </c>
      <c r="I386" s="3" t="s">
        <v>32</v>
      </c>
      <c r="J386" s="3">
        <v>15</v>
      </c>
      <c r="K386" s="3" t="s">
        <v>25</v>
      </c>
      <c r="L386" s="3" t="s">
        <v>32</v>
      </c>
      <c r="M386" s="3">
        <v>0</v>
      </c>
      <c r="N386" s="3">
        <v>7</v>
      </c>
      <c r="O386" s="3">
        <v>93</v>
      </c>
      <c r="P386" s="3">
        <v>67</v>
      </c>
      <c r="Q386" s="3">
        <v>1031.3</v>
      </c>
      <c r="R386" s="3">
        <v>1027.7</v>
      </c>
      <c r="S386" s="3">
        <v>8</v>
      </c>
      <c r="T386" s="3">
        <v>8</v>
      </c>
      <c r="U386" s="3">
        <v>6.1</v>
      </c>
      <c r="V386" s="3">
        <v>13.1</v>
      </c>
      <c r="W386" s="3" t="s">
        <v>28</v>
      </c>
      <c r="X386" s="3">
        <v>0</v>
      </c>
      <c r="Y386" s="3" t="s">
        <v>28</v>
      </c>
      <c r="Z386">
        <f t="shared" si="15"/>
        <v>1</v>
      </c>
      <c r="AA386">
        <f t="shared" si="16"/>
        <v>2</v>
      </c>
      <c r="AB386" t="str">
        <f>VLOOKUP(AA386,Problem3!$B$4:$C$15,2,FALSE)</f>
        <v>February</v>
      </c>
      <c r="AC386">
        <f t="shared" si="17"/>
        <v>3</v>
      </c>
      <c r="AD386" t="str">
        <f>VLOOKUP($AC386,Problem3!$M$7:$N$13,2,FALSE)</f>
        <v>Monday</v>
      </c>
    </row>
    <row r="387" spans="1:30" x14ac:dyDescent="0.25">
      <c r="A387" s="3">
        <v>386</v>
      </c>
      <c r="B387" s="4">
        <v>40231</v>
      </c>
      <c r="C387" s="3" t="s">
        <v>47</v>
      </c>
      <c r="D387" s="3">
        <v>8.6999999999999993</v>
      </c>
      <c r="E387" s="3">
        <v>17.3</v>
      </c>
      <c r="F387" s="3">
        <v>0</v>
      </c>
      <c r="G387" s="3" t="s">
        <v>25</v>
      </c>
      <c r="H387" s="3" t="s">
        <v>25</v>
      </c>
      <c r="I387" s="3" t="s">
        <v>39</v>
      </c>
      <c r="J387" s="3">
        <v>9</v>
      </c>
      <c r="K387" s="3" t="s">
        <v>25</v>
      </c>
      <c r="L387" s="3" t="s">
        <v>35</v>
      </c>
      <c r="M387" s="3">
        <v>0</v>
      </c>
      <c r="N387" s="3">
        <v>2</v>
      </c>
      <c r="O387" s="3">
        <v>98</v>
      </c>
      <c r="P387" s="3">
        <v>66</v>
      </c>
      <c r="Q387" s="3" t="s">
        <v>25</v>
      </c>
      <c r="R387" s="3" t="s">
        <v>25</v>
      </c>
      <c r="S387" s="3" t="s">
        <v>25</v>
      </c>
      <c r="T387" s="3" t="s">
        <v>25</v>
      </c>
      <c r="U387" s="3">
        <v>10.3</v>
      </c>
      <c r="V387" s="3">
        <v>16.899999999999999</v>
      </c>
      <c r="W387" s="3" t="s">
        <v>28</v>
      </c>
      <c r="X387" s="3">
        <v>0</v>
      </c>
      <c r="Y387" s="3" t="s">
        <v>28</v>
      </c>
      <c r="Z387">
        <f t="shared" ref="Z387:Z450" si="18">IF(W387="No",1,0)</f>
        <v>1</v>
      </c>
      <c r="AA387">
        <f t="shared" ref="AA387:AA450" si="19">MONTH($B387)</f>
        <v>2</v>
      </c>
      <c r="AB387" t="str">
        <f>VLOOKUP(AA387,Problem3!$B$4:$C$15,2,FALSE)</f>
        <v>February</v>
      </c>
      <c r="AC387">
        <f t="shared" ref="AC387:AC450" si="20">WEEKDAY($B387)</f>
        <v>2</v>
      </c>
      <c r="AD387" t="str">
        <f>VLOOKUP($AC387,Problem3!$M$7:$N$13,2,FALSE)</f>
        <v>Sunday</v>
      </c>
    </row>
    <row r="388" spans="1:30" x14ac:dyDescent="0.25">
      <c r="A388" s="3">
        <v>387</v>
      </c>
      <c r="B388" s="4">
        <v>40230</v>
      </c>
      <c r="C388" s="3" t="s">
        <v>52</v>
      </c>
      <c r="D388" s="3">
        <v>-1.6</v>
      </c>
      <c r="E388" s="3">
        <v>13.9</v>
      </c>
      <c r="F388" s="3">
        <v>0</v>
      </c>
      <c r="G388" s="3" t="s">
        <v>25</v>
      </c>
      <c r="H388" s="3" t="s">
        <v>25</v>
      </c>
      <c r="I388" s="3" t="s">
        <v>40</v>
      </c>
      <c r="J388" s="3">
        <v>13</v>
      </c>
      <c r="K388" s="3" t="s">
        <v>25</v>
      </c>
      <c r="L388" s="3" t="s">
        <v>40</v>
      </c>
      <c r="M388" s="3">
        <v>0</v>
      </c>
      <c r="N388" s="3">
        <v>7</v>
      </c>
      <c r="O388" s="3">
        <v>93</v>
      </c>
      <c r="P388" s="3">
        <v>49</v>
      </c>
      <c r="Q388" s="3">
        <v>1027.2</v>
      </c>
      <c r="R388" s="3">
        <v>1021</v>
      </c>
      <c r="S388" s="3" t="s">
        <v>25</v>
      </c>
      <c r="T388" s="3" t="s">
        <v>25</v>
      </c>
      <c r="U388" s="3">
        <v>4</v>
      </c>
      <c r="V388" s="3">
        <v>13</v>
      </c>
      <c r="W388" s="3" t="s">
        <v>28</v>
      </c>
      <c r="X388" s="3">
        <v>0</v>
      </c>
      <c r="Y388" s="3" t="s">
        <v>28</v>
      </c>
      <c r="Z388">
        <f t="shared" si="18"/>
        <v>1</v>
      </c>
      <c r="AA388">
        <f t="shared" si="19"/>
        <v>2</v>
      </c>
      <c r="AB388" t="str">
        <f>VLOOKUP(AA388,Problem3!$B$4:$C$15,2,FALSE)</f>
        <v>February</v>
      </c>
      <c r="AC388">
        <f t="shared" si="20"/>
        <v>1</v>
      </c>
      <c r="AD388" t="str">
        <f>VLOOKUP($AC388,Problem3!$M$7:$N$13,2,FALSE)</f>
        <v>Saturday</v>
      </c>
    </row>
    <row r="389" spans="1:30" x14ac:dyDescent="0.25">
      <c r="A389" s="3">
        <v>388</v>
      </c>
      <c r="B389" s="4">
        <v>40229</v>
      </c>
      <c r="C389" s="3" t="s">
        <v>24</v>
      </c>
      <c r="D389" s="3">
        <v>1.2</v>
      </c>
      <c r="E389" s="3">
        <v>12.3</v>
      </c>
      <c r="F389" s="3">
        <v>0</v>
      </c>
      <c r="G389" s="3" t="s">
        <v>25</v>
      </c>
      <c r="H389" s="3" t="s">
        <v>25</v>
      </c>
      <c r="I389" s="3" t="s">
        <v>34</v>
      </c>
      <c r="J389" s="3">
        <v>15</v>
      </c>
      <c r="K389" s="3" t="s">
        <v>25</v>
      </c>
      <c r="L389" s="3" t="s">
        <v>32</v>
      </c>
      <c r="M389" s="3">
        <v>0</v>
      </c>
      <c r="N389" s="3">
        <v>7</v>
      </c>
      <c r="O389" s="3">
        <v>100</v>
      </c>
      <c r="P389" s="3">
        <v>74</v>
      </c>
      <c r="Q389" s="3">
        <v>1025.5</v>
      </c>
      <c r="R389" s="3">
        <v>1019.4</v>
      </c>
      <c r="S389" s="3">
        <v>8</v>
      </c>
      <c r="T389" s="3">
        <v>7</v>
      </c>
      <c r="U389" s="3">
        <v>5.5</v>
      </c>
      <c r="V389" s="3">
        <v>11.8</v>
      </c>
      <c r="W389" s="3" t="s">
        <v>28</v>
      </c>
      <c r="X389" s="3">
        <v>3.8</v>
      </c>
      <c r="Y389" s="3" t="s">
        <v>38</v>
      </c>
      <c r="Z389">
        <f t="shared" si="18"/>
        <v>1</v>
      </c>
      <c r="AA389">
        <f t="shared" si="19"/>
        <v>2</v>
      </c>
      <c r="AB389" t="str">
        <f>VLOOKUP(AA389,Problem3!$B$4:$C$15,2,FALSE)</f>
        <v>February</v>
      </c>
      <c r="AC389">
        <f t="shared" si="20"/>
        <v>7</v>
      </c>
      <c r="AD389" t="str">
        <f>VLOOKUP($AC389,Problem3!$M$7:$N$13,2,FALSE)</f>
        <v>Friday</v>
      </c>
    </row>
    <row r="390" spans="1:30" x14ac:dyDescent="0.25">
      <c r="A390" s="3">
        <v>389</v>
      </c>
      <c r="B390" s="4">
        <v>40228</v>
      </c>
      <c r="C390" s="3" t="s">
        <v>44</v>
      </c>
      <c r="D390" s="3">
        <v>5.6</v>
      </c>
      <c r="E390" s="3">
        <v>17.399999999999999</v>
      </c>
      <c r="F390" s="3">
        <v>0</v>
      </c>
      <c r="G390" s="3" t="s">
        <v>25</v>
      </c>
      <c r="H390" s="3" t="s">
        <v>25</v>
      </c>
      <c r="I390" s="3" t="s">
        <v>39</v>
      </c>
      <c r="J390" s="3">
        <v>15</v>
      </c>
      <c r="K390" s="3" t="s">
        <v>30</v>
      </c>
      <c r="L390" s="3" t="s">
        <v>25</v>
      </c>
      <c r="M390" s="3">
        <v>9</v>
      </c>
      <c r="N390" s="3">
        <v>0</v>
      </c>
      <c r="O390" s="3">
        <v>94</v>
      </c>
      <c r="P390" s="3">
        <v>65</v>
      </c>
      <c r="Q390" s="3">
        <v>1026.4000000000001</v>
      </c>
      <c r="R390" s="3">
        <v>1020.8</v>
      </c>
      <c r="S390" s="3" t="s">
        <v>25</v>
      </c>
      <c r="T390" s="3" t="s">
        <v>25</v>
      </c>
      <c r="U390" s="3">
        <v>9.5</v>
      </c>
      <c r="V390" s="3">
        <v>16</v>
      </c>
      <c r="W390" s="3" t="s">
        <v>28</v>
      </c>
      <c r="X390" s="3">
        <v>0</v>
      </c>
      <c r="Y390" s="3" t="s">
        <v>28</v>
      </c>
      <c r="Z390">
        <f t="shared" si="18"/>
        <v>1</v>
      </c>
      <c r="AA390">
        <f t="shared" si="19"/>
        <v>2</v>
      </c>
      <c r="AB390" t="str">
        <f>VLOOKUP(AA390,Problem3!$B$4:$C$15,2,FALSE)</f>
        <v>February</v>
      </c>
      <c r="AC390">
        <f t="shared" si="20"/>
        <v>6</v>
      </c>
      <c r="AD390" t="str">
        <f>VLOOKUP($AC390,Problem3!$M$7:$N$13,2,FALSE)</f>
        <v>Thursday</v>
      </c>
    </row>
    <row r="391" spans="1:30" x14ac:dyDescent="0.25">
      <c r="A391" s="3">
        <v>390</v>
      </c>
      <c r="B391" s="4">
        <v>40227</v>
      </c>
      <c r="C391" s="3" t="s">
        <v>47</v>
      </c>
      <c r="D391" s="3">
        <v>9.1</v>
      </c>
      <c r="E391" s="3">
        <v>20.3</v>
      </c>
      <c r="F391" s="3">
        <v>0</v>
      </c>
      <c r="G391" s="3" t="s">
        <v>25</v>
      </c>
      <c r="H391" s="3" t="s">
        <v>25</v>
      </c>
      <c r="I391" s="3" t="s">
        <v>36</v>
      </c>
      <c r="J391" s="3">
        <v>11</v>
      </c>
      <c r="K391" s="3" t="s">
        <v>25</v>
      </c>
      <c r="L391" s="3" t="s">
        <v>26</v>
      </c>
      <c r="M391" s="3">
        <v>0</v>
      </c>
      <c r="N391" s="3">
        <v>4</v>
      </c>
      <c r="O391" s="3">
        <v>99</v>
      </c>
      <c r="P391" s="3">
        <v>64</v>
      </c>
      <c r="Q391" s="3" t="s">
        <v>25</v>
      </c>
      <c r="R391" s="3" t="s">
        <v>25</v>
      </c>
      <c r="S391" s="3" t="s">
        <v>25</v>
      </c>
      <c r="T391" s="3" t="s">
        <v>25</v>
      </c>
      <c r="U391" s="3">
        <v>10.5</v>
      </c>
      <c r="V391" s="3">
        <v>19.5</v>
      </c>
      <c r="W391" s="3" t="s">
        <v>28</v>
      </c>
      <c r="X391" s="3">
        <v>0.2</v>
      </c>
      <c r="Y391" s="3" t="s">
        <v>28</v>
      </c>
      <c r="Z391">
        <f t="shared" si="18"/>
        <v>1</v>
      </c>
      <c r="AA391">
        <f t="shared" si="19"/>
        <v>2</v>
      </c>
      <c r="AB391" t="str">
        <f>VLOOKUP(AA391,Problem3!$B$4:$C$15,2,FALSE)</f>
        <v>February</v>
      </c>
      <c r="AC391">
        <f t="shared" si="20"/>
        <v>5</v>
      </c>
      <c r="AD391" t="str">
        <f>VLOOKUP($AC391,Problem3!$M$7:$N$13,2,FALSE)</f>
        <v>Wednesday</v>
      </c>
    </row>
    <row r="392" spans="1:30" x14ac:dyDescent="0.25">
      <c r="A392" s="3">
        <v>391</v>
      </c>
      <c r="B392" s="4">
        <v>40226</v>
      </c>
      <c r="C392" s="3" t="s">
        <v>44</v>
      </c>
      <c r="D392" s="3">
        <v>7.6</v>
      </c>
      <c r="E392" s="3">
        <v>19.8</v>
      </c>
      <c r="F392" s="3">
        <v>0</v>
      </c>
      <c r="G392" s="3" t="s">
        <v>25</v>
      </c>
      <c r="H392" s="3" t="s">
        <v>25</v>
      </c>
      <c r="I392" s="3" t="s">
        <v>31</v>
      </c>
      <c r="J392" s="3">
        <v>13</v>
      </c>
      <c r="K392" s="3" t="s">
        <v>25</v>
      </c>
      <c r="L392" s="3" t="s">
        <v>40</v>
      </c>
      <c r="M392" s="3">
        <v>0</v>
      </c>
      <c r="N392" s="3">
        <v>4</v>
      </c>
      <c r="O392" s="3">
        <v>100</v>
      </c>
      <c r="P392" s="3">
        <v>59</v>
      </c>
      <c r="Q392" s="3">
        <v>1016</v>
      </c>
      <c r="R392" s="3">
        <v>1010.7</v>
      </c>
      <c r="S392" s="3" t="s">
        <v>25</v>
      </c>
      <c r="T392" s="3" t="s">
        <v>25</v>
      </c>
      <c r="U392" s="3">
        <v>11</v>
      </c>
      <c r="V392" s="3">
        <v>19.3</v>
      </c>
      <c r="W392" s="3" t="s">
        <v>28</v>
      </c>
      <c r="X392" s="3">
        <v>0</v>
      </c>
      <c r="Y392" s="3" t="s">
        <v>28</v>
      </c>
      <c r="Z392">
        <f t="shared" si="18"/>
        <v>1</v>
      </c>
      <c r="AA392">
        <f t="shared" si="19"/>
        <v>2</v>
      </c>
      <c r="AB392" t="str">
        <f>VLOOKUP(AA392,Problem3!$B$4:$C$15,2,FALSE)</f>
        <v>February</v>
      </c>
      <c r="AC392">
        <f t="shared" si="20"/>
        <v>4</v>
      </c>
      <c r="AD392" t="str">
        <f>VLOOKUP($AC392,Problem3!$M$7:$N$13,2,FALSE)</f>
        <v>Tuesday</v>
      </c>
    </row>
    <row r="393" spans="1:30" x14ac:dyDescent="0.25">
      <c r="A393" s="3">
        <v>392</v>
      </c>
      <c r="B393" s="4">
        <v>40225</v>
      </c>
      <c r="C393" s="3" t="s">
        <v>72</v>
      </c>
      <c r="D393" s="3">
        <v>1.4</v>
      </c>
      <c r="E393" s="3">
        <v>14.6</v>
      </c>
      <c r="F393" s="3">
        <v>0</v>
      </c>
      <c r="G393" s="3" t="s">
        <v>25</v>
      </c>
      <c r="H393" s="3" t="s">
        <v>25</v>
      </c>
      <c r="I393" s="3" t="s">
        <v>43</v>
      </c>
      <c r="J393" s="3">
        <v>13</v>
      </c>
      <c r="K393" s="3" t="s">
        <v>25</v>
      </c>
      <c r="L393" s="3" t="s">
        <v>37</v>
      </c>
      <c r="M393" s="3">
        <v>0</v>
      </c>
      <c r="N393" s="3">
        <v>2</v>
      </c>
      <c r="O393" s="3">
        <v>99</v>
      </c>
      <c r="P393" s="3">
        <v>56</v>
      </c>
      <c r="Q393" s="3">
        <v>1017.3</v>
      </c>
      <c r="R393" s="3">
        <v>1017.4</v>
      </c>
      <c r="S393" s="3" t="s">
        <v>25</v>
      </c>
      <c r="T393" s="3" t="s">
        <v>25</v>
      </c>
      <c r="U393" s="3">
        <v>2.2000000000000002</v>
      </c>
      <c r="V393" s="3">
        <v>13.5</v>
      </c>
      <c r="W393" s="3" t="s">
        <v>28</v>
      </c>
      <c r="X393" s="3">
        <v>0.1</v>
      </c>
      <c r="Y393" s="3" t="s">
        <v>28</v>
      </c>
      <c r="Z393">
        <f t="shared" si="18"/>
        <v>1</v>
      </c>
      <c r="AA393">
        <f t="shared" si="19"/>
        <v>2</v>
      </c>
      <c r="AB393" t="str">
        <f>VLOOKUP(AA393,Problem3!$B$4:$C$15,2,FALSE)</f>
        <v>February</v>
      </c>
      <c r="AC393">
        <f t="shared" si="20"/>
        <v>3</v>
      </c>
      <c r="AD393" t="str">
        <f>VLOOKUP($AC393,Problem3!$M$7:$N$13,2,FALSE)</f>
        <v>Monday</v>
      </c>
    </row>
    <row r="394" spans="1:30" x14ac:dyDescent="0.25">
      <c r="A394" s="3">
        <v>393</v>
      </c>
      <c r="B394" s="4">
        <v>40224</v>
      </c>
      <c r="C394" s="3" t="s">
        <v>72</v>
      </c>
      <c r="D394" s="3">
        <v>-2.2999999999999998</v>
      </c>
      <c r="E394" s="3">
        <v>13.1</v>
      </c>
      <c r="F394" s="3">
        <v>0.3</v>
      </c>
      <c r="G394" s="3" t="s">
        <v>25</v>
      </c>
      <c r="H394" s="3" t="s">
        <v>25</v>
      </c>
      <c r="I394" s="3" t="s">
        <v>34</v>
      </c>
      <c r="J394" s="3">
        <v>11</v>
      </c>
      <c r="K394" s="3" t="s">
        <v>25</v>
      </c>
      <c r="L394" s="3" t="s">
        <v>31</v>
      </c>
      <c r="M394" s="3">
        <v>0</v>
      </c>
      <c r="N394" s="3">
        <v>4</v>
      </c>
      <c r="O394" s="3">
        <v>99</v>
      </c>
      <c r="P394" s="3">
        <v>54</v>
      </c>
      <c r="Q394" s="3">
        <v>1029.2</v>
      </c>
      <c r="R394" s="3">
        <v>1029.4000000000001</v>
      </c>
      <c r="S394" s="3" t="s">
        <v>25</v>
      </c>
      <c r="T394" s="3" t="s">
        <v>25</v>
      </c>
      <c r="U394" s="3">
        <v>-0.1</v>
      </c>
      <c r="V394" s="3">
        <v>12.5</v>
      </c>
      <c r="W394" s="3" t="s">
        <v>28</v>
      </c>
      <c r="X394" s="3">
        <v>0</v>
      </c>
      <c r="Y394" s="3" t="s">
        <v>28</v>
      </c>
      <c r="Z394">
        <f t="shared" si="18"/>
        <v>1</v>
      </c>
      <c r="AA394">
        <f t="shared" si="19"/>
        <v>2</v>
      </c>
      <c r="AB394" t="str">
        <f>VLOOKUP(AA394,Problem3!$B$4:$C$15,2,FALSE)</f>
        <v>February</v>
      </c>
      <c r="AC394">
        <f t="shared" si="20"/>
        <v>2</v>
      </c>
      <c r="AD394" t="str">
        <f>VLOOKUP($AC394,Problem3!$M$7:$N$13,2,FALSE)</f>
        <v>Sunday</v>
      </c>
    </row>
    <row r="395" spans="1:30" x14ac:dyDescent="0.25">
      <c r="A395" s="3">
        <v>394</v>
      </c>
      <c r="B395" s="4">
        <v>40223</v>
      </c>
      <c r="C395" s="3" t="s">
        <v>61</v>
      </c>
      <c r="D395" s="3">
        <v>4.7</v>
      </c>
      <c r="E395" s="3">
        <v>13</v>
      </c>
      <c r="F395" s="3">
        <v>0.4</v>
      </c>
      <c r="G395" s="3">
        <v>1.4</v>
      </c>
      <c r="H395" s="3">
        <v>8.4</v>
      </c>
      <c r="I395" s="3" t="s">
        <v>43</v>
      </c>
      <c r="J395" s="3">
        <v>13</v>
      </c>
      <c r="K395" s="3" t="s">
        <v>31</v>
      </c>
      <c r="L395" s="3" t="s">
        <v>43</v>
      </c>
      <c r="M395" s="3">
        <v>6</v>
      </c>
      <c r="N395" s="3">
        <v>9</v>
      </c>
      <c r="O395" s="3">
        <v>100</v>
      </c>
      <c r="P395" s="3">
        <v>70</v>
      </c>
      <c r="Q395" s="3">
        <v>1036.2</v>
      </c>
      <c r="R395" s="3">
        <v>1034.8</v>
      </c>
      <c r="S395" s="3">
        <v>6</v>
      </c>
      <c r="T395" s="3">
        <v>3</v>
      </c>
      <c r="U395" s="3">
        <v>6.9</v>
      </c>
      <c r="V395" s="3">
        <v>12.3</v>
      </c>
      <c r="W395" s="3" t="s">
        <v>28</v>
      </c>
      <c r="X395" s="3">
        <v>0</v>
      </c>
      <c r="Y395" s="3" t="s">
        <v>28</v>
      </c>
      <c r="Z395">
        <f t="shared" si="18"/>
        <v>1</v>
      </c>
      <c r="AA395">
        <f t="shared" si="19"/>
        <v>2</v>
      </c>
      <c r="AB395" t="str">
        <f>VLOOKUP(AA395,Problem3!$B$4:$C$15,2,FALSE)</f>
        <v>February</v>
      </c>
      <c r="AC395">
        <f t="shared" si="20"/>
        <v>1</v>
      </c>
      <c r="AD395" t="str">
        <f>VLOOKUP($AC395,Problem3!$M$7:$N$13,2,FALSE)</f>
        <v>Saturday</v>
      </c>
    </row>
    <row r="396" spans="1:30" x14ac:dyDescent="0.25">
      <c r="A396" s="3">
        <v>395</v>
      </c>
      <c r="B396" s="4">
        <v>40222</v>
      </c>
      <c r="C396" s="3" t="s">
        <v>72</v>
      </c>
      <c r="D396" s="3">
        <v>-2.1</v>
      </c>
      <c r="E396" s="3">
        <v>10.1</v>
      </c>
      <c r="F396" s="3">
        <v>0</v>
      </c>
      <c r="G396" s="3" t="s">
        <v>25</v>
      </c>
      <c r="H396" s="3" t="s">
        <v>25</v>
      </c>
      <c r="I396" s="3" t="s">
        <v>33</v>
      </c>
      <c r="J396" s="3">
        <v>13</v>
      </c>
      <c r="K396" s="3" t="s">
        <v>25</v>
      </c>
      <c r="L396" s="3" t="s">
        <v>25</v>
      </c>
      <c r="M396" s="3">
        <v>0</v>
      </c>
      <c r="N396" s="3">
        <v>0</v>
      </c>
      <c r="O396" s="3">
        <v>99</v>
      </c>
      <c r="P396" s="3">
        <v>67</v>
      </c>
      <c r="Q396" s="3">
        <v>1034.7</v>
      </c>
      <c r="R396" s="3">
        <v>1032.7</v>
      </c>
      <c r="S396" s="3" t="s">
        <v>25</v>
      </c>
      <c r="T396" s="3" t="s">
        <v>25</v>
      </c>
      <c r="U396" s="3">
        <v>0.3</v>
      </c>
      <c r="V396" s="3">
        <v>9.8000000000000007</v>
      </c>
      <c r="W396" s="3" t="s">
        <v>28</v>
      </c>
      <c r="X396" s="3">
        <v>0.2</v>
      </c>
      <c r="Y396" s="3" t="s">
        <v>28</v>
      </c>
      <c r="Z396">
        <f t="shared" si="18"/>
        <v>1</v>
      </c>
      <c r="AA396">
        <f t="shared" si="19"/>
        <v>2</v>
      </c>
      <c r="AB396" t="str">
        <f>VLOOKUP(AA396,Problem3!$B$4:$C$15,2,FALSE)</f>
        <v>February</v>
      </c>
      <c r="AC396">
        <f t="shared" si="20"/>
        <v>7</v>
      </c>
      <c r="AD396" t="str">
        <f>VLOOKUP($AC396,Problem3!$M$7:$N$13,2,FALSE)</f>
        <v>Friday</v>
      </c>
    </row>
    <row r="397" spans="1:30" x14ac:dyDescent="0.25">
      <c r="A397" s="3">
        <v>396</v>
      </c>
      <c r="B397" s="4">
        <v>40221</v>
      </c>
      <c r="C397" s="3" t="s">
        <v>72</v>
      </c>
      <c r="D397" s="3">
        <v>0</v>
      </c>
      <c r="E397" s="3">
        <v>16</v>
      </c>
      <c r="F397" s="3">
        <v>0.2</v>
      </c>
      <c r="G397" s="3" t="s">
        <v>25</v>
      </c>
      <c r="H397" s="3" t="s">
        <v>25</v>
      </c>
      <c r="I397" s="3" t="s">
        <v>33</v>
      </c>
      <c r="J397" s="3">
        <v>7</v>
      </c>
      <c r="K397" s="3" t="s">
        <v>42</v>
      </c>
      <c r="L397" s="3" t="s">
        <v>25</v>
      </c>
      <c r="M397" s="3">
        <v>2</v>
      </c>
      <c r="N397" s="3">
        <v>0</v>
      </c>
      <c r="O397" s="3">
        <v>98</v>
      </c>
      <c r="P397" s="3">
        <v>60</v>
      </c>
      <c r="Q397" s="3">
        <v>1034.2</v>
      </c>
      <c r="R397" s="3">
        <v>1031.3</v>
      </c>
      <c r="S397" s="3" t="s">
        <v>25</v>
      </c>
      <c r="T397" s="3" t="s">
        <v>25</v>
      </c>
      <c r="U397" s="3">
        <v>2.2000000000000002</v>
      </c>
      <c r="V397" s="3">
        <v>14.5</v>
      </c>
      <c r="W397" s="3" t="s">
        <v>28</v>
      </c>
      <c r="X397" s="3">
        <v>0</v>
      </c>
      <c r="Y397" s="3" t="s">
        <v>28</v>
      </c>
      <c r="Z397">
        <f t="shared" si="18"/>
        <v>1</v>
      </c>
      <c r="AA397">
        <f t="shared" si="19"/>
        <v>2</v>
      </c>
      <c r="AB397" t="str">
        <f>VLOOKUP(AA397,Problem3!$B$4:$C$15,2,FALSE)</f>
        <v>February</v>
      </c>
      <c r="AC397">
        <f t="shared" si="20"/>
        <v>6</v>
      </c>
      <c r="AD397" t="str">
        <f>VLOOKUP($AC397,Problem3!$M$7:$N$13,2,FALSE)</f>
        <v>Thursday</v>
      </c>
    </row>
    <row r="398" spans="1:30" x14ac:dyDescent="0.25">
      <c r="A398" s="3">
        <v>397</v>
      </c>
      <c r="B398" s="4">
        <v>40220</v>
      </c>
      <c r="C398" s="3" t="s">
        <v>24</v>
      </c>
      <c r="D398" s="3">
        <v>-2</v>
      </c>
      <c r="E398" s="3">
        <v>12.9</v>
      </c>
      <c r="F398" s="3">
        <v>0</v>
      </c>
      <c r="G398" s="3" t="s">
        <v>25</v>
      </c>
      <c r="H398" s="3" t="s">
        <v>25</v>
      </c>
      <c r="I398" s="3" t="s">
        <v>41</v>
      </c>
      <c r="J398" s="3">
        <v>13</v>
      </c>
      <c r="K398" s="3" t="s">
        <v>25</v>
      </c>
      <c r="L398" s="3" t="s">
        <v>37</v>
      </c>
      <c r="M398" s="3">
        <v>0</v>
      </c>
      <c r="N398" s="3">
        <v>2</v>
      </c>
      <c r="O398" s="3">
        <v>87</v>
      </c>
      <c r="P398" s="3">
        <v>53</v>
      </c>
      <c r="Q398" s="3">
        <v>1036.5</v>
      </c>
      <c r="R398" s="3">
        <v>1032.9000000000001</v>
      </c>
      <c r="S398" s="3" t="s">
        <v>25</v>
      </c>
      <c r="T398" s="3" t="s">
        <v>25</v>
      </c>
      <c r="U398" s="3">
        <v>3.7</v>
      </c>
      <c r="V398" s="3">
        <v>12.9</v>
      </c>
      <c r="W398" s="3" t="s">
        <v>28</v>
      </c>
      <c r="X398" s="3">
        <v>0</v>
      </c>
      <c r="Y398" s="3" t="s">
        <v>28</v>
      </c>
      <c r="Z398">
        <f t="shared" si="18"/>
        <v>1</v>
      </c>
      <c r="AA398">
        <f t="shared" si="19"/>
        <v>2</v>
      </c>
      <c r="AB398" t="str">
        <f>VLOOKUP(AA398,Problem3!$B$4:$C$15,2,FALSE)</f>
        <v>February</v>
      </c>
      <c r="AC398">
        <f t="shared" si="20"/>
        <v>5</v>
      </c>
      <c r="AD398" t="str">
        <f>VLOOKUP($AC398,Problem3!$M$7:$N$13,2,FALSE)</f>
        <v>Wednesday</v>
      </c>
    </row>
    <row r="399" spans="1:30" x14ac:dyDescent="0.25">
      <c r="A399" s="3">
        <v>398</v>
      </c>
      <c r="B399" s="4">
        <v>40219</v>
      </c>
      <c r="C399" s="3" t="s">
        <v>61</v>
      </c>
      <c r="D399" s="3">
        <v>3.1</v>
      </c>
      <c r="E399" s="3">
        <v>13.1</v>
      </c>
      <c r="F399" s="3">
        <v>0</v>
      </c>
      <c r="G399" s="3">
        <v>0.4</v>
      </c>
      <c r="H399" s="3">
        <v>0.3</v>
      </c>
      <c r="I399" s="3" t="s">
        <v>34</v>
      </c>
      <c r="J399" s="3">
        <v>13</v>
      </c>
      <c r="K399" s="3" t="s">
        <v>40</v>
      </c>
      <c r="L399" s="3" t="s">
        <v>25</v>
      </c>
      <c r="M399" s="3">
        <v>6</v>
      </c>
      <c r="N399" s="3">
        <v>0</v>
      </c>
      <c r="O399" s="3">
        <v>100</v>
      </c>
      <c r="P399" s="3">
        <v>64</v>
      </c>
      <c r="Q399" s="3">
        <v>1036.5</v>
      </c>
      <c r="R399" s="3">
        <v>1033.5</v>
      </c>
      <c r="S399" s="3">
        <v>7</v>
      </c>
      <c r="T399" s="3">
        <v>7</v>
      </c>
      <c r="U399" s="3">
        <v>5.5</v>
      </c>
      <c r="V399" s="3">
        <v>11.5</v>
      </c>
      <c r="W399" s="3" t="s">
        <v>28</v>
      </c>
      <c r="X399" s="3">
        <v>0.2</v>
      </c>
      <c r="Y399" s="3" t="s">
        <v>28</v>
      </c>
      <c r="Z399">
        <f t="shared" si="18"/>
        <v>1</v>
      </c>
      <c r="AA399">
        <f t="shared" si="19"/>
        <v>2</v>
      </c>
      <c r="AB399" t="str">
        <f>VLOOKUP(AA399,Problem3!$B$4:$C$15,2,FALSE)</f>
        <v>February</v>
      </c>
      <c r="AC399">
        <f t="shared" si="20"/>
        <v>4</v>
      </c>
      <c r="AD399" t="str">
        <f>VLOOKUP($AC399,Problem3!$M$7:$N$13,2,FALSE)</f>
        <v>Tuesday</v>
      </c>
    </row>
    <row r="400" spans="1:30" x14ac:dyDescent="0.25">
      <c r="A400" s="3">
        <v>399</v>
      </c>
      <c r="B400" s="4">
        <v>40218</v>
      </c>
      <c r="C400" s="3" t="s">
        <v>44</v>
      </c>
      <c r="D400" s="3">
        <v>3.3</v>
      </c>
      <c r="E400" s="3">
        <v>13.8</v>
      </c>
      <c r="F400" s="3">
        <v>0</v>
      </c>
      <c r="G400" s="3" t="s">
        <v>25</v>
      </c>
      <c r="H400" s="3" t="s">
        <v>25</v>
      </c>
      <c r="I400" s="3" t="s">
        <v>31</v>
      </c>
      <c r="J400" s="3">
        <v>9</v>
      </c>
      <c r="K400" s="3" t="s">
        <v>40</v>
      </c>
      <c r="L400" s="3" t="s">
        <v>25</v>
      </c>
      <c r="M400" s="3">
        <v>4</v>
      </c>
      <c r="N400" s="3">
        <v>0</v>
      </c>
      <c r="O400" s="3">
        <v>100</v>
      </c>
      <c r="P400" s="3">
        <v>83</v>
      </c>
      <c r="Q400" s="3">
        <v>1026.9000000000001</v>
      </c>
      <c r="R400" s="3">
        <v>1021.5</v>
      </c>
      <c r="S400" s="3" t="s">
        <v>25</v>
      </c>
      <c r="T400" s="3" t="s">
        <v>25</v>
      </c>
      <c r="U400" s="3">
        <v>6.8</v>
      </c>
      <c r="V400" s="3">
        <v>13.4</v>
      </c>
      <c r="W400" s="3" t="s">
        <v>28</v>
      </c>
      <c r="X400" s="3">
        <v>8</v>
      </c>
      <c r="Y400" s="3" t="s">
        <v>38</v>
      </c>
      <c r="Z400">
        <f t="shared" si="18"/>
        <v>1</v>
      </c>
      <c r="AA400">
        <f t="shared" si="19"/>
        <v>2</v>
      </c>
      <c r="AB400" t="str">
        <f>VLOOKUP(AA400,Problem3!$B$4:$C$15,2,FALSE)</f>
        <v>February</v>
      </c>
      <c r="AC400">
        <f t="shared" si="20"/>
        <v>3</v>
      </c>
      <c r="AD400" t="str">
        <f>VLOOKUP($AC400,Problem3!$M$7:$N$13,2,FALSE)</f>
        <v>Monday</v>
      </c>
    </row>
    <row r="401" spans="1:30" x14ac:dyDescent="0.25">
      <c r="A401" s="3">
        <v>400</v>
      </c>
      <c r="B401" s="4">
        <v>40217</v>
      </c>
      <c r="C401" s="3" t="s">
        <v>47</v>
      </c>
      <c r="D401" s="3">
        <v>4.4000000000000004</v>
      </c>
      <c r="E401" s="3">
        <v>13.6</v>
      </c>
      <c r="F401" s="3">
        <v>0</v>
      </c>
      <c r="G401" s="3" t="s">
        <v>25</v>
      </c>
      <c r="H401" s="3" t="s">
        <v>25</v>
      </c>
      <c r="I401" s="3" t="s">
        <v>35</v>
      </c>
      <c r="J401" s="3">
        <v>11</v>
      </c>
      <c r="K401" s="3" t="s">
        <v>25</v>
      </c>
      <c r="L401" s="3" t="s">
        <v>25</v>
      </c>
      <c r="M401" s="3">
        <v>0</v>
      </c>
      <c r="N401" s="3">
        <v>0</v>
      </c>
      <c r="O401" s="3">
        <v>100</v>
      </c>
      <c r="P401" s="3">
        <v>97</v>
      </c>
      <c r="Q401" s="3" t="s">
        <v>25</v>
      </c>
      <c r="R401" s="3" t="s">
        <v>25</v>
      </c>
      <c r="S401" s="3" t="s">
        <v>25</v>
      </c>
      <c r="T401" s="3" t="s">
        <v>25</v>
      </c>
      <c r="U401" s="3">
        <v>6.7</v>
      </c>
      <c r="V401" s="3">
        <v>12.8</v>
      </c>
      <c r="W401" s="3" t="s">
        <v>28</v>
      </c>
      <c r="X401" s="3">
        <v>7.2</v>
      </c>
      <c r="Y401" s="3" t="s">
        <v>38</v>
      </c>
      <c r="Z401">
        <f t="shared" si="18"/>
        <v>1</v>
      </c>
      <c r="AA401">
        <f t="shared" si="19"/>
        <v>2</v>
      </c>
      <c r="AB401" t="str">
        <f>VLOOKUP(AA401,Problem3!$B$4:$C$15,2,FALSE)</f>
        <v>February</v>
      </c>
      <c r="AC401">
        <f t="shared" si="20"/>
        <v>2</v>
      </c>
      <c r="AD401" t="str">
        <f>VLOOKUP($AC401,Problem3!$M$7:$N$13,2,FALSE)</f>
        <v>Sunday</v>
      </c>
    </row>
    <row r="402" spans="1:30" x14ac:dyDescent="0.25">
      <c r="A402" s="3">
        <v>401</v>
      </c>
      <c r="B402" s="4">
        <v>40216</v>
      </c>
      <c r="C402" s="3" t="s">
        <v>52</v>
      </c>
      <c r="D402" s="3">
        <v>1</v>
      </c>
      <c r="E402" s="3">
        <v>11.6</v>
      </c>
      <c r="F402" s="3">
        <v>0</v>
      </c>
      <c r="G402" s="3" t="s">
        <v>25</v>
      </c>
      <c r="H402" s="3" t="s">
        <v>25</v>
      </c>
      <c r="I402" s="3" t="s">
        <v>40</v>
      </c>
      <c r="J402" s="3">
        <v>11</v>
      </c>
      <c r="K402" s="3" t="s">
        <v>43</v>
      </c>
      <c r="L402" s="3" t="s">
        <v>25</v>
      </c>
      <c r="M402" s="3">
        <v>4</v>
      </c>
      <c r="N402" s="3">
        <v>0</v>
      </c>
      <c r="O402" s="3">
        <v>98</v>
      </c>
      <c r="P402" s="3">
        <v>92</v>
      </c>
      <c r="Q402" s="3">
        <v>1018.5</v>
      </c>
      <c r="R402" s="3">
        <v>1013.2</v>
      </c>
      <c r="S402" s="3" t="s">
        <v>25</v>
      </c>
      <c r="T402" s="3" t="s">
        <v>25</v>
      </c>
      <c r="U402" s="3">
        <v>3.3</v>
      </c>
      <c r="V402" s="3">
        <v>9.3000000000000007</v>
      </c>
      <c r="W402" s="3" t="s">
        <v>28</v>
      </c>
      <c r="X402" s="3">
        <v>10.199999999999999</v>
      </c>
      <c r="Y402" s="3" t="s">
        <v>38</v>
      </c>
      <c r="Z402">
        <f t="shared" si="18"/>
        <v>1</v>
      </c>
      <c r="AA402">
        <f t="shared" si="19"/>
        <v>2</v>
      </c>
      <c r="AB402" t="str">
        <f>VLOOKUP(AA402,Problem3!$B$4:$C$15,2,FALSE)</f>
        <v>February</v>
      </c>
      <c r="AC402">
        <f t="shared" si="20"/>
        <v>1</v>
      </c>
      <c r="AD402" t="str">
        <f>VLOOKUP($AC402,Problem3!$M$7:$N$13,2,FALSE)</f>
        <v>Saturday</v>
      </c>
    </row>
    <row r="403" spans="1:30" x14ac:dyDescent="0.25">
      <c r="A403" s="3">
        <v>402</v>
      </c>
      <c r="B403" s="4">
        <v>40215</v>
      </c>
      <c r="C403" s="3" t="s">
        <v>47</v>
      </c>
      <c r="D403" s="3">
        <v>8.1</v>
      </c>
      <c r="E403" s="3">
        <v>13.2</v>
      </c>
      <c r="F403" s="3">
        <v>0</v>
      </c>
      <c r="G403" s="3" t="s">
        <v>25</v>
      </c>
      <c r="H403" s="3" t="s">
        <v>25</v>
      </c>
      <c r="I403" s="3" t="s">
        <v>31</v>
      </c>
      <c r="J403" s="3">
        <v>13</v>
      </c>
      <c r="K403" s="3" t="s">
        <v>33</v>
      </c>
      <c r="L403" s="3" t="s">
        <v>27</v>
      </c>
      <c r="M403" s="3">
        <v>2</v>
      </c>
      <c r="N403" s="3">
        <v>2</v>
      </c>
      <c r="O403" s="3">
        <v>98</v>
      </c>
      <c r="P403" s="3">
        <v>99</v>
      </c>
      <c r="Q403" s="3" t="s">
        <v>25</v>
      </c>
      <c r="R403" s="3" t="s">
        <v>25</v>
      </c>
      <c r="S403" s="3" t="s">
        <v>25</v>
      </c>
      <c r="T403" s="3" t="s">
        <v>25</v>
      </c>
      <c r="U403" s="3">
        <v>10.5</v>
      </c>
      <c r="V403" s="3">
        <v>12.8</v>
      </c>
      <c r="W403" s="3" t="s">
        <v>28</v>
      </c>
      <c r="X403" s="3">
        <v>2.8</v>
      </c>
      <c r="Y403" s="3" t="s">
        <v>38</v>
      </c>
      <c r="Z403">
        <f t="shared" si="18"/>
        <v>1</v>
      </c>
      <c r="AA403">
        <f t="shared" si="19"/>
        <v>2</v>
      </c>
      <c r="AB403" t="str">
        <f>VLOOKUP(AA403,Problem3!$B$4:$C$15,2,FALSE)</f>
        <v>February</v>
      </c>
      <c r="AC403">
        <f t="shared" si="20"/>
        <v>7</v>
      </c>
      <c r="AD403" t="str">
        <f>VLOOKUP($AC403,Problem3!$M$7:$N$13,2,FALSE)</f>
        <v>Friday</v>
      </c>
    </row>
    <row r="404" spans="1:30" x14ac:dyDescent="0.25">
      <c r="A404" s="3">
        <v>403</v>
      </c>
      <c r="B404" s="4">
        <v>40214</v>
      </c>
      <c r="C404" s="3" t="s">
        <v>72</v>
      </c>
      <c r="D404" s="3">
        <v>5.7</v>
      </c>
      <c r="E404" s="3">
        <v>14.7</v>
      </c>
      <c r="F404" s="3">
        <v>5</v>
      </c>
      <c r="G404" s="3" t="s">
        <v>25</v>
      </c>
      <c r="H404" s="3" t="s">
        <v>25</v>
      </c>
      <c r="I404" s="3" t="s">
        <v>39</v>
      </c>
      <c r="J404" s="3">
        <v>11</v>
      </c>
      <c r="K404" s="3" t="s">
        <v>25</v>
      </c>
      <c r="L404" s="3" t="s">
        <v>39</v>
      </c>
      <c r="M404" s="3">
        <v>0</v>
      </c>
      <c r="N404" s="3">
        <v>6</v>
      </c>
      <c r="O404" s="3">
        <v>99</v>
      </c>
      <c r="P404" s="3">
        <v>69</v>
      </c>
      <c r="Q404" s="3">
        <v>1010.4</v>
      </c>
      <c r="R404" s="3">
        <v>1007.9</v>
      </c>
      <c r="S404" s="3" t="s">
        <v>25</v>
      </c>
      <c r="T404" s="3" t="s">
        <v>25</v>
      </c>
      <c r="U404" s="3">
        <v>6.5</v>
      </c>
      <c r="V404" s="3">
        <v>14.1</v>
      </c>
      <c r="W404" s="3" t="s">
        <v>38</v>
      </c>
      <c r="X404" s="3">
        <v>0.3</v>
      </c>
      <c r="Y404" s="3" t="s">
        <v>28</v>
      </c>
      <c r="Z404">
        <f t="shared" si="18"/>
        <v>0</v>
      </c>
      <c r="AA404">
        <f t="shared" si="19"/>
        <v>2</v>
      </c>
      <c r="AB404" t="str">
        <f>VLOOKUP(AA404,Problem3!$B$4:$C$15,2,FALSE)</f>
        <v>February</v>
      </c>
      <c r="AC404">
        <f t="shared" si="20"/>
        <v>6</v>
      </c>
      <c r="AD404" t="str">
        <f>VLOOKUP($AC404,Problem3!$M$7:$N$13,2,FALSE)</f>
        <v>Thursday</v>
      </c>
    </row>
    <row r="405" spans="1:30" x14ac:dyDescent="0.25">
      <c r="A405" s="3">
        <v>404</v>
      </c>
      <c r="B405" s="4">
        <v>40213</v>
      </c>
      <c r="C405" s="3" t="s">
        <v>61</v>
      </c>
      <c r="D405" s="3">
        <v>9.1999999999999993</v>
      </c>
      <c r="E405" s="3">
        <v>13.5</v>
      </c>
      <c r="F405" s="3">
        <v>3.8</v>
      </c>
      <c r="G405" s="3">
        <v>0.4</v>
      </c>
      <c r="H405" s="3">
        <v>1.5</v>
      </c>
      <c r="I405" s="3" t="s">
        <v>36</v>
      </c>
      <c r="J405" s="3">
        <v>13</v>
      </c>
      <c r="K405" s="3" t="s">
        <v>25</v>
      </c>
      <c r="L405" s="3" t="s">
        <v>32</v>
      </c>
      <c r="M405" s="3">
        <v>0</v>
      </c>
      <c r="N405" s="3">
        <v>4</v>
      </c>
      <c r="O405" s="3">
        <v>100</v>
      </c>
      <c r="P405" s="3">
        <v>86</v>
      </c>
      <c r="Q405" s="3">
        <v>1009.1</v>
      </c>
      <c r="R405" s="3">
        <v>1007.2</v>
      </c>
      <c r="S405" s="3">
        <v>7</v>
      </c>
      <c r="T405" s="3">
        <v>7</v>
      </c>
      <c r="U405" s="3">
        <v>9.4</v>
      </c>
      <c r="V405" s="3">
        <v>13.3</v>
      </c>
      <c r="W405" s="3" t="s">
        <v>38</v>
      </c>
      <c r="X405" s="3">
        <v>0</v>
      </c>
      <c r="Y405" s="3" t="s">
        <v>28</v>
      </c>
      <c r="Z405">
        <f t="shared" si="18"/>
        <v>0</v>
      </c>
      <c r="AA405">
        <f t="shared" si="19"/>
        <v>2</v>
      </c>
      <c r="AB405" t="str">
        <f>VLOOKUP(AA405,Problem3!$B$4:$C$15,2,FALSE)</f>
        <v>February</v>
      </c>
      <c r="AC405">
        <f t="shared" si="20"/>
        <v>5</v>
      </c>
      <c r="AD405" t="str">
        <f>VLOOKUP($AC405,Problem3!$M$7:$N$13,2,FALSE)</f>
        <v>Wednesday</v>
      </c>
    </row>
    <row r="406" spans="1:30" x14ac:dyDescent="0.25">
      <c r="A406" s="3">
        <v>405</v>
      </c>
      <c r="B406" s="4">
        <v>40212</v>
      </c>
      <c r="C406" s="3" t="s">
        <v>47</v>
      </c>
      <c r="D406" s="3">
        <v>3.7</v>
      </c>
      <c r="E406" s="3">
        <v>19.7</v>
      </c>
      <c r="F406" s="3">
        <v>0.2</v>
      </c>
      <c r="G406" s="3" t="s">
        <v>25</v>
      </c>
      <c r="H406" s="3" t="s">
        <v>25</v>
      </c>
      <c r="I406" s="3" t="s">
        <v>36</v>
      </c>
      <c r="J406" s="3">
        <v>9</v>
      </c>
      <c r="K406" s="3" t="s">
        <v>40</v>
      </c>
      <c r="L406" s="3" t="s">
        <v>36</v>
      </c>
      <c r="M406" s="3">
        <v>4</v>
      </c>
      <c r="N406" s="3">
        <v>6</v>
      </c>
      <c r="O406" s="3">
        <v>99</v>
      </c>
      <c r="P406" s="3">
        <v>50</v>
      </c>
      <c r="Q406" s="3" t="s">
        <v>25</v>
      </c>
      <c r="R406" s="3" t="s">
        <v>25</v>
      </c>
      <c r="S406" s="3" t="s">
        <v>25</v>
      </c>
      <c r="T406" s="3" t="s">
        <v>25</v>
      </c>
      <c r="U406" s="3">
        <v>4.7</v>
      </c>
      <c r="V406" s="3">
        <v>19.3</v>
      </c>
      <c r="W406" s="3" t="s">
        <v>28</v>
      </c>
      <c r="X406" s="3">
        <v>0.2</v>
      </c>
      <c r="Y406" s="3" t="s">
        <v>28</v>
      </c>
      <c r="Z406">
        <f t="shared" si="18"/>
        <v>1</v>
      </c>
      <c r="AA406">
        <f t="shared" si="19"/>
        <v>2</v>
      </c>
      <c r="AB406" t="str">
        <f>VLOOKUP(AA406,Problem3!$B$4:$C$15,2,FALSE)</f>
        <v>February</v>
      </c>
      <c r="AC406">
        <f t="shared" si="20"/>
        <v>4</v>
      </c>
      <c r="AD406" t="str">
        <f>VLOOKUP($AC406,Problem3!$M$7:$N$13,2,FALSE)</f>
        <v>Tuesday</v>
      </c>
    </row>
    <row r="407" spans="1:30" x14ac:dyDescent="0.25">
      <c r="A407" s="3">
        <v>406</v>
      </c>
      <c r="B407" s="4">
        <v>40211</v>
      </c>
      <c r="C407" s="3" t="s">
        <v>63</v>
      </c>
      <c r="D407" s="3">
        <v>13.2</v>
      </c>
      <c r="E407" s="3">
        <v>20.8</v>
      </c>
      <c r="F407" s="3">
        <v>0.6</v>
      </c>
      <c r="G407" s="3">
        <v>2.6</v>
      </c>
      <c r="H407" s="3">
        <v>0.7</v>
      </c>
      <c r="I407" s="3" t="s">
        <v>34</v>
      </c>
      <c r="J407" s="3">
        <v>13</v>
      </c>
      <c r="K407" s="3" t="s">
        <v>39</v>
      </c>
      <c r="L407" s="3" t="s">
        <v>34</v>
      </c>
      <c r="M407" s="3">
        <v>2</v>
      </c>
      <c r="N407" s="3">
        <v>6</v>
      </c>
      <c r="O407" s="3">
        <v>92</v>
      </c>
      <c r="P407" s="3">
        <v>63</v>
      </c>
      <c r="Q407" s="3">
        <v>1021.1</v>
      </c>
      <c r="R407" s="3">
        <v>1015.8</v>
      </c>
      <c r="S407" s="3">
        <v>8</v>
      </c>
      <c r="T407" s="3">
        <v>7</v>
      </c>
      <c r="U407" s="3">
        <v>15.7</v>
      </c>
      <c r="V407" s="3">
        <v>20</v>
      </c>
      <c r="W407" s="3" t="s">
        <v>28</v>
      </c>
      <c r="X407" s="3">
        <v>7.4</v>
      </c>
      <c r="Y407" s="3" t="s">
        <v>38</v>
      </c>
      <c r="Z407">
        <f t="shared" si="18"/>
        <v>1</v>
      </c>
      <c r="AA407">
        <f t="shared" si="19"/>
        <v>2</v>
      </c>
      <c r="AB407" t="str">
        <f>VLOOKUP(AA407,Problem3!$B$4:$C$15,2,FALSE)</f>
        <v>February</v>
      </c>
      <c r="AC407">
        <f t="shared" si="20"/>
        <v>3</v>
      </c>
      <c r="AD407" t="str">
        <f>VLOOKUP($AC407,Problem3!$M$7:$N$13,2,FALSE)</f>
        <v>Monday</v>
      </c>
    </row>
    <row r="408" spans="1:30" x14ac:dyDescent="0.25">
      <c r="A408" s="3">
        <v>407</v>
      </c>
      <c r="B408" s="4">
        <v>40210</v>
      </c>
      <c r="C408" s="3" t="s">
        <v>69</v>
      </c>
      <c r="D408" s="3">
        <v>1.8</v>
      </c>
      <c r="E408" s="3">
        <v>21.8</v>
      </c>
      <c r="F408" s="3">
        <v>0</v>
      </c>
      <c r="G408" s="3">
        <v>2</v>
      </c>
      <c r="H408" s="3">
        <v>9.4</v>
      </c>
      <c r="I408" s="3" t="s">
        <v>42</v>
      </c>
      <c r="J408" s="3">
        <v>13</v>
      </c>
      <c r="K408" s="3" t="s">
        <v>36</v>
      </c>
      <c r="L408" s="3" t="s">
        <v>42</v>
      </c>
      <c r="M408" s="3">
        <v>6</v>
      </c>
      <c r="N408" s="3">
        <v>4</v>
      </c>
      <c r="O408" s="3">
        <v>79</v>
      </c>
      <c r="P408" s="3">
        <v>32</v>
      </c>
      <c r="Q408" s="3">
        <v>1028.5</v>
      </c>
      <c r="R408" s="3">
        <v>1025.8</v>
      </c>
      <c r="S408" s="3">
        <v>0</v>
      </c>
      <c r="T408" s="3">
        <v>0</v>
      </c>
      <c r="U408" s="3">
        <v>9.6999999999999993</v>
      </c>
      <c r="V408" s="3">
        <v>20.8</v>
      </c>
      <c r="W408" s="3" t="s">
        <v>28</v>
      </c>
      <c r="X408" s="3">
        <v>0</v>
      </c>
      <c r="Y408" s="3" t="s">
        <v>28</v>
      </c>
      <c r="Z408">
        <f t="shared" si="18"/>
        <v>1</v>
      </c>
      <c r="AA408">
        <f t="shared" si="19"/>
        <v>2</v>
      </c>
      <c r="AB408" t="str">
        <f>VLOOKUP(AA408,Problem3!$B$4:$C$15,2,FALSE)</f>
        <v>February</v>
      </c>
      <c r="AC408">
        <f t="shared" si="20"/>
        <v>2</v>
      </c>
      <c r="AD408" t="str">
        <f>VLOOKUP($AC408,Problem3!$M$7:$N$13,2,FALSE)</f>
        <v>Sunday</v>
      </c>
    </row>
    <row r="409" spans="1:30" x14ac:dyDescent="0.25">
      <c r="A409" s="3">
        <v>408</v>
      </c>
      <c r="B409" s="4">
        <v>40209</v>
      </c>
      <c r="C409" s="3" t="s">
        <v>24</v>
      </c>
      <c r="D409" s="3">
        <v>1.4</v>
      </c>
      <c r="E409" s="3">
        <v>15.3</v>
      </c>
      <c r="F409" s="3">
        <v>0</v>
      </c>
      <c r="G409" s="3" t="s">
        <v>25</v>
      </c>
      <c r="H409" s="3" t="s">
        <v>25</v>
      </c>
      <c r="I409" s="3" t="s">
        <v>36</v>
      </c>
      <c r="J409" s="3">
        <v>15</v>
      </c>
      <c r="K409" s="3" t="s">
        <v>33</v>
      </c>
      <c r="L409" s="3" t="s">
        <v>43</v>
      </c>
      <c r="M409" s="3">
        <v>2</v>
      </c>
      <c r="N409" s="3">
        <v>7</v>
      </c>
      <c r="O409" s="3">
        <v>100</v>
      </c>
      <c r="P409" s="3">
        <v>53</v>
      </c>
      <c r="Q409" s="3">
        <v>1033.0999999999999</v>
      </c>
      <c r="R409" s="3">
        <v>1030.3</v>
      </c>
      <c r="S409" s="3">
        <v>8</v>
      </c>
      <c r="T409" s="3" t="s">
        <v>25</v>
      </c>
      <c r="U409" s="3">
        <v>5.2</v>
      </c>
      <c r="V409" s="3">
        <v>14.8</v>
      </c>
      <c r="W409" s="3" t="s">
        <v>28</v>
      </c>
      <c r="X409" s="3">
        <v>0.2</v>
      </c>
      <c r="Y409" s="3" t="s">
        <v>28</v>
      </c>
      <c r="Z409">
        <f t="shared" si="18"/>
        <v>1</v>
      </c>
      <c r="AA409">
        <f t="shared" si="19"/>
        <v>1</v>
      </c>
      <c r="AB409" t="str">
        <f>VLOOKUP(AA409,Problem3!$B$4:$C$15,2,FALSE)</f>
        <v>January</v>
      </c>
      <c r="AC409">
        <f t="shared" si="20"/>
        <v>1</v>
      </c>
      <c r="AD409" t="str">
        <f>VLOOKUP($AC409,Problem3!$M$7:$N$13,2,FALSE)</f>
        <v>Saturday</v>
      </c>
    </row>
    <row r="410" spans="1:30" x14ac:dyDescent="0.25">
      <c r="A410" s="3">
        <v>409</v>
      </c>
      <c r="B410" s="4">
        <v>40208</v>
      </c>
      <c r="C410" s="3" t="s">
        <v>24</v>
      </c>
      <c r="D410" s="3">
        <v>-0.1</v>
      </c>
      <c r="E410" s="3">
        <v>16.100000000000001</v>
      </c>
      <c r="F410" s="3">
        <v>0</v>
      </c>
      <c r="G410" s="3" t="s">
        <v>25</v>
      </c>
      <c r="H410" s="3" t="s">
        <v>25</v>
      </c>
      <c r="I410" s="3" t="s">
        <v>26</v>
      </c>
      <c r="J410" s="3">
        <v>13</v>
      </c>
      <c r="K410" s="3" t="s">
        <v>25</v>
      </c>
      <c r="L410" s="3" t="s">
        <v>27</v>
      </c>
      <c r="M410" s="3">
        <v>0</v>
      </c>
      <c r="N410" s="3">
        <v>4</v>
      </c>
      <c r="O410" s="3">
        <v>100</v>
      </c>
      <c r="P410" s="3">
        <v>49</v>
      </c>
      <c r="Q410" s="3">
        <v>1032.3</v>
      </c>
      <c r="R410" s="3">
        <v>1028.3</v>
      </c>
      <c r="S410" s="3">
        <v>1</v>
      </c>
      <c r="T410" s="3">
        <v>1</v>
      </c>
      <c r="U410" s="3">
        <v>5.6</v>
      </c>
      <c r="V410" s="3">
        <v>15.5</v>
      </c>
      <c r="W410" s="3" t="s">
        <v>28</v>
      </c>
      <c r="X410" s="3">
        <v>0</v>
      </c>
      <c r="Y410" s="3" t="s">
        <v>28</v>
      </c>
      <c r="Z410">
        <f t="shared" si="18"/>
        <v>1</v>
      </c>
      <c r="AA410">
        <f t="shared" si="19"/>
        <v>1</v>
      </c>
      <c r="AB410" t="str">
        <f>VLOOKUP(AA410,Problem3!$B$4:$C$15,2,FALSE)</f>
        <v>January</v>
      </c>
      <c r="AC410">
        <f t="shared" si="20"/>
        <v>7</v>
      </c>
      <c r="AD410" t="str">
        <f>VLOOKUP($AC410,Problem3!$M$7:$N$13,2,FALSE)</f>
        <v>Friday</v>
      </c>
    </row>
    <row r="411" spans="1:30" x14ac:dyDescent="0.25">
      <c r="A411" s="3">
        <v>410</v>
      </c>
      <c r="B411" s="4">
        <v>40207</v>
      </c>
      <c r="C411" s="3" t="s">
        <v>24</v>
      </c>
      <c r="D411" s="3">
        <v>0.4</v>
      </c>
      <c r="E411" s="3">
        <v>13.6</v>
      </c>
      <c r="F411" s="3">
        <v>0</v>
      </c>
      <c r="G411" s="3" t="s">
        <v>25</v>
      </c>
      <c r="H411" s="3" t="s">
        <v>25</v>
      </c>
      <c r="I411" s="3" t="s">
        <v>33</v>
      </c>
      <c r="J411" s="3">
        <v>15</v>
      </c>
      <c r="K411" s="3" t="s">
        <v>25</v>
      </c>
      <c r="L411" s="3" t="s">
        <v>32</v>
      </c>
      <c r="M411" s="3">
        <v>0</v>
      </c>
      <c r="N411" s="3">
        <v>7</v>
      </c>
      <c r="O411" s="3">
        <v>100</v>
      </c>
      <c r="P411" s="3">
        <v>66</v>
      </c>
      <c r="Q411" s="3">
        <v>1029.3</v>
      </c>
      <c r="R411" s="3">
        <v>1025.5</v>
      </c>
      <c r="S411" s="3">
        <v>8</v>
      </c>
      <c r="T411" s="3" t="s">
        <v>25</v>
      </c>
      <c r="U411" s="3">
        <v>4</v>
      </c>
      <c r="V411" s="3">
        <v>13.2</v>
      </c>
      <c r="W411" s="3" t="s">
        <v>28</v>
      </c>
      <c r="X411" s="3">
        <v>0</v>
      </c>
      <c r="Y411" s="3" t="s">
        <v>28</v>
      </c>
      <c r="Z411">
        <f t="shared" si="18"/>
        <v>1</v>
      </c>
      <c r="AA411">
        <f t="shared" si="19"/>
        <v>1</v>
      </c>
      <c r="AB411" t="str">
        <f>VLOOKUP(AA411,Problem3!$B$4:$C$15,2,FALSE)</f>
        <v>January</v>
      </c>
      <c r="AC411">
        <f t="shared" si="20"/>
        <v>6</v>
      </c>
      <c r="AD411" t="str">
        <f>VLOOKUP($AC411,Problem3!$M$7:$N$13,2,FALSE)</f>
        <v>Thursday</v>
      </c>
    </row>
    <row r="412" spans="1:30" x14ac:dyDescent="0.25">
      <c r="A412" s="3">
        <v>411</v>
      </c>
      <c r="B412" s="4">
        <v>40206</v>
      </c>
      <c r="C412" s="3" t="s">
        <v>67</v>
      </c>
      <c r="D412" s="3">
        <v>4</v>
      </c>
      <c r="E412" s="3">
        <v>16.8</v>
      </c>
      <c r="F412" s="3">
        <v>2</v>
      </c>
      <c r="G412" s="3" t="s">
        <v>25</v>
      </c>
      <c r="H412" s="3" t="s">
        <v>25</v>
      </c>
      <c r="I412" s="3" t="s">
        <v>42</v>
      </c>
      <c r="J412" s="3">
        <v>13</v>
      </c>
      <c r="K412" s="3" t="s">
        <v>25</v>
      </c>
      <c r="L412" s="3" t="s">
        <v>27</v>
      </c>
      <c r="M412" s="3">
        <v>0</v>
      </c>
      <c r="N412" s="3">
        <v>6</v>
      </c>
      <c r="O412" s="3" t="s">
        <v>25</v>
      </c>
      <c r="P412" s="3" t="s">
        <v>25</v>
      </c>
      <c r="Q412" s="3">
        <v>1032.5999999999999</v>
      </c>
      <c r="R412" s="3">
        <v>1030.4000000000001</v>
      </c>
      <c r="S412" s="3" t="s">
        <v>25</v>
      </c>
      <c r="T412" s="3" t="s">
        <v>25</v>
      </c>
      <c r="U412" s="3">
        <v>9.8000000000000007</v>
      </c>
      <c r="V412" s="3">
        <v>13.9</v>
      </c>
      <c r="W412" s="3" t="s">
        <v>38</v>
      </c>
      <c r="X412" s="3">
        <v>3.2</v>
      </c>
      <c r="Y412" s="3" t="s">
        <v>38</v>
      </c>
      <c r="Z412">
        <f t="shared" si="18"/>
        <v>0</v>
      </c>
      <c r="AA412">
        <f t="shared" si="19"/>
        <v>1</v>
      </c>
      <c r="AB412" t="str">
        <f>VLOOKUP(AA412,Problem3!$B$4:$C$15,2,FALSE)</f>
        <v>January</v>
      </c>
      <c r="AC412">
        <f t="shared" si="20"/>
        <v>5</v>
      </c>
      <c r="AD412" t="str">
        <f>VLOOKUP($AC412,Problem3!$M$7:$N$13,2,FALSE)</f>
        <v>Wednesday</v>
      </c>
    </row>
    <row r="413" spans="1:30" x14ac:dyDescent="0.25">
      <c r="A413" s="3">
        <v>412</v>
      </c>
      <c r="B413" s="4">
        <v>40205</v>
      </c>
      <c r="C413" s="3" t="s">
        <v>67</v>
      </c>
      <c r="D413" s="3">
        <v>7.1</v>
      </c>
      <c r="E413" s="3">
        <v>15.7</v>
      </c>
      <c r="F413" s="3">
        <v>3.2</v>
      </c>
      <c r="G413" s="3" t="s">
        <v>25</v>
      </c>
      <c r="H413" s="3" t="s">
        <v>25</v>
      </c>
      <c r="I413" s="3" t="s">
        <v>40</v>
      </c>
      <c r="J413" s="3">
        <v>13</v>
      </c>
      <c r="K413" s="3" t="s">
        <v>25</v>
      </c>
      <c r="L413" s="3" t="s">
        <v>25</v>
      </c>
      <c r="M413" s="3">
        <v>0</v>
      </c>
      <c r="N413" s="3">
        <v>0</v>
      </c>
      <c r="O413" s="3" t="s">
        <v>25</v>
      </c>
      <c r="P413" s="3" t="s">
        <v>25</v>
      </c>
      <c r="Q413" s="3">
        <v>1031.4000000000001</v>
      </c>
      <c r="R413" s="3">
        <v>1029.2</v>
      </c>
      <c r="S413" s="3" t="s">
        <v>25</v>
      </c>
      <c r="T413" s="3" t="s">
        <v>25</v>
      </c>
      <c r="U413" s="3">
        <v>11</v>
      </c>
      <c r="V413" s="3">
        <v>15.3</v>
      </c>
      <c r="W413" s="3" t="s">
        <v>38</v>
      </c>
      <c r="X413" s="3">
        <v>0.2</v>
      </c>
      <c r="Y413" s="3" t="s">
        <v>28</v>
      </c>
      <c r="Z413">
        <f t="shared" si="18"/>
        <v>0</v>
      </c>
      <c r="AA413">
        <f t="shared" si="19"/>
        <v>1</v>
      </c>
      <c r="AB413" t="str">
        <f>VLOOKUP(AA413,Problem3!$B$4:$C$15,2,FALSE)</f>
        <v>January</v>
      </c>
      <c r="AC413">
        <f t="shared" si="20"/>
        <v>4</v>
      </c>
      <c r="AD413" t="str">
        <f>VLOOKUP($AC413,Problem3!$M$7:$N$13,2,FALSE)</f>
        <v>Tuesday</v>
      </c>
    </row>
    <row r="414" spans="1:30" x14ac:dyDescent="0.25">
      <c r="A414" s="3">
        <v>413</v>
      </c>
      <c r="B414" s="4">
        <v>40204</v>
      </c>
      <c r="C414" s="3" t="s">
        <v>24</v>
      </c>
      <c r="D414" s="3">
        <v>-0.6</v>
      </c>
      <c r="E414" s="3">
        <v>13.1</v>
      </c>
      <c r="F414" s="3">
        <v>0</v>
      </c>
      <c r="G414" s="3" t="s">
        <v>25</v>
      </c>
      <c r="H414" s="3" t="s">
        <v>25</v>
      </c>
      <c r="I414" s="3" t="s">
        <v>37</v>
      </c>
      <c r="J414" s="3">
        <v>13</v>
      </c>
      <c r="K414" s="3" t="s">
        <v>33</v>
      </c>
      <c r="L414" s="3" t="s">
        <v>32</v>
      </c>
      <c r="M414" s="3">
        <v>4</v>
      </c>
      <c r="N414" s="3">
        <v>6</v>
      </c>
      <c r="O414" s="3">
        <v>100</v>
      </c>
      <c r="P414" s="3">
        <v>56</v>
      </c>
      <c r="Q414" s="3">
        <v>1029</v>
      </c>
      <c r="R414" s="3">
        <v>1026.3</v>
      </c>
      <c r="S414" s="3">
        <v>8</v>
      </c>
      <c r="T414" s="3" t="s">
        <v>25</v>
      </c>
      <c r="U414" s="3">
        <v>3.6</v>
      </c>
      <c r="V414" s="3">
        <v>12.5</v>
      </c>
      <c r="W414" s="3" t="s">
        <v>28</v>
      </c>
      <c r="X414" s="3">
        <v>0</v>
      </c>
      <c r="Y414" s="3" t="s">
        <v>28</v>
      </c>
      <c r="Z414">
        <f t="shared" si="18"/>
        <v>1</v>
      </c>
      <c r="AA414">
        <f t="shared" si="19"/>
        <v>1</v>
      </c>
      <c r="AB414" t="str">
        <f>VLOOKUP(AA414,Problem3!$B$4:$C$15,2,FALSE)</f>
        <v>January</v>
      </c>
      <c r="AC414">
        <f t="shared" si="20"/>
        <v>3</v>
      </c>
      <c r="AD414" t="str">
        <f>VLOOKUP($AC414,Problem3!$M$7:$N$13,2,FALSE)</f>
        <v>Monday</v>
      </c>
    </row>
    <row r="415" spans="1:30" x14ac:dyDescent="0.25">
      <c r="A415" s="3">
        <v>414</v>
      </c>
      <c r="B415" s="4">
        <v>40203</v>
      </c>
      <c r="C415" s="3" t="s">
        <v>61</v>
      </c>
      <c r="D415" s="3">
        <v>1.1000000000000001</v>
      </c>
      <c r="E415" s="3">
        <v>13.6</v>
      </c>
      <c r="F415" s="3">
        <v>0</v>
      </c>
      <c r="G415" s="3">
        <v>1.4</v>
      </c>
      <c r="H415" s="3">
        <v>7.8</v>
      </c>
      <c r="I415" s="3" t="s">
        <v>33</v>
      </c>
      <c r="J415" s="3">
        <v>13</v>
      </c>
      <c r="K415" s="3" t="s">
        <v>33</v>
      </c>
      <c r="L415" s="3" t="s">
        <v>25</v>
      </c>
      <c r="M415" s="3">
        <v>6</v>
      </c>
      <c r="N415" s="3">
        <v>0</v>
      </c>
      <c r="O415" s="3">
        <v>100</v>
      </c>
      <c r="P415" s="3">
        <v>69</v>
      </c>
      <c r="Q415" s="3">
        <v>1027.2</v>
      </c>
      <c r="R415" s="3">
        <v>1023.8</v>
      </c>
      <c r="S415" s="3">
        <v>1</v>
      </c>
      <c r="T415" s="3">
        <v>6</v>
      </c>
      <c r="U415" s="3">
        <v>3.3</v>
      </c>
      <c r="V415" s="3">
        <v>11.6</v>
      </c>
      <c r="W415" s="3" t="s">
        <v>28</v>
      </c>
      <c r="X415" s="3">
        <v>0</v>
      </c>
      <c r="Y415" s="3" t="s">
        <v>28</v>
      </c>
      <c r="Z415">
        <f t="shared" si="18"/>
        <v>1</v>
      </c>
      <c r="AA415">
        <f t="shared" si="19"/>
        <v>1</v>
      </c>
      <c r="AB415" t="str">
        <f>VLOOKUP(AA415,Problem3!$B$4:$C$15,2,FALSE)</f>
        <v>January</v>
      </c>
      <c r="AC415">
        <f t="shared" si="20"/>
        <v>2</v>
      </c>
      <c r="AD415" t="str">
        <f>VLOOKUP($AC415,Problem3!$M$7:$N$13,2,FALSE)</f>
        <v>Sunday</v>
      </c>
    </row>
    <row r="416" spans="1:30" x14ac:dyDescent="0.25">
      <c r="A416" s="3">
        <v>415</v>
      </c>
      <c r="B416" s="4">
        <v>40202</v>
      </c>
      <c r="C416" s="3" t="s">
        <v>47</v>
      </c>
      <c r="D416" s="3">
        <v>2.4</v>
      </c>
      <c r="E416" s="3">
        <v>17.899999999999999</v>
      </c>
      <c r="F416" s="3">
        <v>0</v>
      </c>
      <c r="G416" s="3" t="s">
        <v>25</v>
      </c>
      <c r="H416" s="3" t="s">
        <v>25</v>
      </c>
      <c r="I416" s="3" t="s">
        <v>34</v>
      </c>
      <c r="J416" s="3">
        <v>13</v>
      </c>
      <c r="K416" s="3" t="s">
        <v>39</v>
      </c>
      <c r="L416" s="3" t="s">
        <v>36</v>
      </c>
      <c r="M416" s="3">
        <v>6</v>
      </c>
      <c r="N416" s="3">
        <v>4</v>
      </c>
      <c r="O416" s="3">
        <v>97</v>
      </c>
      <c r="P416" s="3">
        <v>42</v>
      </c>
      <c r="Q416" s="3" t="s">
        <v>25</v>
      </c>
      <c r="R416" s="3" t="s">
        <v>25</v>
      </c>
      <c r="S416" s="3" t="s">
        <v>25</v>
      </c>
      <c r="T416" s="3" t="s">
        <v>25</v>
      </c>
      <c r="U416" s="3">
        <v>6.1</v>
      </c>
      <c r="V416" s="3">
        <v>17.100000000000001</v>
      </c>
      <c r="W416" s="3" t="s">
        <v>28</v>
      </c>
      <c r="X416" s="3">
        <v>0</v>
      </c>
      <c r="Y416" s="3" t="s">
        <v>28</v>
      </c>
      <c r="Z416">
        <f t="shared" si="18"/>
        <v>1</v>
      </c>
      <c r="AA416">
        <f t="shared" si="19"/>
        <v>1</v>
      </c>
      <c r="AB416" t="str">
        <f>VLOOKUP(AA416,Problem3!$B$4:$C$15,2,FALSE)</f>
        <v>January</v>
      </c>
      <c r="AC416">
        <f t="shared" si="20"/>
        <v>1</v>
      </c>
      <c r="AD416" t="str">
        <f>VLOOKUP($AC416,Problem3!$M$7:$N$13,2,FALSE)</f>
        <v>Saturday</v>
      </c>
    </row>
    <row r="417" spans="1:30" x14ac:dyDescent="0.25">
      <c r="A417" s="3">
        <v>416</v>
      </c>
      <c r="B417" s="4">
        <v>40201</v>
      </c>
      <c r="C417" s="3" t="s">
        <v>47</v>
      </c>
      <c r="D417" s="3">
        <v>1.1000000000000001</v>
      </c>
      <c r="E417" s="3">
        <v>18.2</v>
      </c>
      <c r="F417" s="3">
        <v>0</v>
      </c>
      <c r="G417" s="3" t="s">
        <v>25</v>
      </c>
      <c r="H417" s="3" t="s">
        <v>25</v>
      </c>
      <c r="I417" s="3" t="s">
        <v>31</v>
      </c>
      <c r="J417" s="3">
        <v>11</v>
      </c>
      <c r="K417" s="3" t="s">
        <v>25</v>
      </c>
      <c r="L417" s="3" t="s">
        <v>31</v>
      </c>
      <c r="M417" s="3">
        <v>0</v>
      </c>
      <c r="N417" s="3">
        <v>6</v>
      </c>
      <c r="O417" s="3">
        <v>76</v>
      </c>
      <c r="P417" s="3">
        <v>32</v>
      </c>
      <c r="Q417" s="3" t="s">
        <v>25</v>
      </c>
      <c r="R417" s="3" t="s">
        <v>25</v>
      </c>
      <c r="S417" s="3" t="s">
        <v>25</v>
      </c>
      <c r="T417" s="3" t="s">
        <v>25</v>
      </c>
      <c r="U417" s="3">
        <v>7.1</v>
      </c>
      <c r="V417" s="3">
        <v>17.7</v>
      </c>
      <c r="W417" s="3" t="s">
        <v>28</v>
      </c>
      <c r="X417" s="3">
        <v>0.2</v>
      </c>
      <c r="Y417" s="3" t="s">
        <v>28</v>
      </c>
      <c r="Z417">
        <f t="shared" si="18"/>
        <v>1</v>
      </c>
      <c r="AA417">
        <f t="shared" si="19"/>
        <v>1</v>
      </c>
      <c r="AB417" t="str">
        <f>VLOOKUP(AA417,Problem3!$B$4:$C$15,2,FALSE)</f>
        <v>January</v>
      </c>
      <c r="AC417">
        <f t="shared" si="20"/>
        <v>7</v>
      </c>
      <c r="AD417" t="str">
        <f>VLOOKUP($AC417,Problem3!$M$7:$N$13,2,FALSE)</f>
        <v>Friday</v>
      </c>
    </row>
    <row r="418" spans="1:30" x14ac:dyDescent="0.25">
      <c r="A418" s="3">
        <v>417</v>
      </c>
      <c r="B418" s="4">
        <v>40200</v>
      </c>
      <c r="C418" s="3" t="s">
        <v>44</v>
      </c>
      <c r="D418" s="3">
        <v>-0.7</v>
      </c>
      <c r="E418" s="3">
        <v>18</v>
      </c>
      <c r="F418" s="3">
        <v>0</v>
      </c>
      <c r="G418" s="3" t="s">
        <v>25</v>
      </c>
      <c r="H418" s="3" t="s">
        <v>25</v>
      </c>
      <c r="I418" s="3" t="s">
        <v>42</v>
      </c>
      <c r="J418" s="3">
        <v>15</v>
      </c>
      <c r="K418" s="3" t="s">
        <v>42</v>
      </c>
      <c r="L418" s="3" t="s">
        <v>40</v>
      </c>
      <c r="M418" s="3">
        <v>11</v>
      </c>
      <c r="N418" s="3">
        <v>7</v>
      </c>
      <c r="O418" s="3">
        <v>75</v>
      </c>
      <c r="P418" s="3">
        <v>33</v>
      </c>
      <c r="Q418" s="3">
        <v>1024.8</v>
      </c>
      <c r="R418" s="3">
        <v>1020.9</v>
      </c>
      <c r="S418" s="3" t="s">
        <v>25</v>
      </c>
      <c r="T418" s="3" t="s">
        <v>25</v>
      </c>
      <c r="U418" s="3">
        <v>6.6</v>
      </c>
      <c r="V418" s="3">
        <v>17.3</v>
      </c>
      <c r="W418" s="3" t="s">
        <v>28</v>
      </c>
      <c r="X418" s="3">
        <v>0</v>
      </c>
      <c r="Y418" s="3" t="s">
        <v>28</v>
      </c>
      <c r="Z418">
        <f t="shared" si="18"/>
        <v>1</v>
      </c>
      <c r="AA418">
        <f t="shared" si="19"/>
        <v>1</v>
      </c>
      <c r="AB418" t="str">
        <f>VLOOKUP(AA418,Problem3!$B$4:$C$15,2,FALSE)</f>
        <v>January</v>
      </c>
      <c r="AC418">
        <f t="shared" si="20"/>
        <v>6</v>
      </c>
      <c r="AD418" t="str">
        <f>VLOOKUP($AC418,Problem3!$M$7:$N$13,2,FALSE)</f>
        <v>Thursday</v>
      </c>
    </row>
    <row r="419" spans="1:30" x14ac:dyDescent="0.25">
      <c r="A419" s="3">
        <v>418</v>
      </c>
      <c r="B419" s="4">
        <v>40199</v>
      </c>
      <c r="C419" s="3" t="s">
        <v>72</v>
      </c>
      <c r="D419" s="3">
        <v>0.8</v>
      </c>
      <c r="E419" s="3">
        <v>15.7</v>
      </c>
      <c r="F419" s="3">
        <v>0.2</v>
      </c>
      <c r="G419" s="3" t="s">
        <v>25</v>
      </c>
      <c r="H419" s="3" t="s">
        <v>25</v>
      </c>
      <c r="I419" s="3" t="s">
        <v>33</v>
      </c>
      <c r="J419" s="3">
        <v>9</v>
      </c>
      <c r="K419" s="3" t="s">
        <v>41</v>
      </c>
      <c r="L419" s="3" t="s">
        <v>40</v>
      </c>
      <c r="M419" s="3">
        <v>2</v>
      </c>
      <c r="N419" s="3">
        <v>4</v>
      </c>
      <c r="O419" s="3">
        <v>99</v>
      </c>
      <c r="P419" s="3">
        <v>48</v>
      </c>
      <c r="Q419" s="3">
        <v>1030.0999999999999</v>
      </c>
      <c r="R419" s="3">
        <v>1026.5</v>
      </c>
      <c r="S419" s="3" t="s">
        <v>25</v>
      </c>
      <c r="T419" s="3" t="s">
        <v>25</v>
      </c>
      <c r="U419" s="3">
        <v>2.8</v>
      </c>
      <c r="V419" s="3">
        <v>15.1</v>
      </c>
      <c r="W419" s="3" t="s">
        <v>28</v>
      </c>
      <c r="X419" s="3">
        <v>0</v>
      </c>
      <c r="Y419" s="3" t="s">
        <v>28</v>
      </c>
      <c r="Z419">
        <f t="shared" si="18"/>
        <v>1</v>
      </c>
      <c r="AA419">
        <f t="shared" si="19"/>
        <v>1</v>
      </c>
      <c r="AB419" t="str">
        <f>VLOOKUP(AA419,Problem3!$B$4:$C$15,2,FALSE)</f>
        <v>January</v>
      </c>
      <c r="AC419">
        <f t="shared" si="20"/>
        <v>5</v>
      </c>
      <c r="AD419" t="str">
        <f>VLOOKUP($AC419,Problem3!$M$7:$N$13,2,FALSE)</f>
        <v>Wednesday</v>
      </c>
    </row>
    <row r="420" spans="1:30" x14ac:dyDescent="0.25">
      <c r="A420" s="3">
        <v>419</v>
      </c>
      <c r="B420" s="4">
        <v>40198</v>
      </c>
      <c r="C420" s="3" t="s">
        <v>24</v>
      </c>
      <c r="D420" s="3">
        <v>2.7</v>
      </c>
      <c r="E420" s="3">
        <v>18.8</v>
      </c>
      <c r="F420" s="3">
        <v>0</v>
      </c>
      <c r="G420" s="3" t="s">
        <v>25</v>
      </c>
      <c r="H420" s="3" t="s">
        <v>25</v>
      </c>
      <c r="I420" s="3" t="s">
        <v>32</v>
      </c>
      <c r="J420" s="3">
        <v>15</v>
      </c>
      <c r="K420" s="3" t="s">
        <v>34</v>
      </c>
      <c r="L420" s="3" t="s">
        <v>32</v>
      </c>
      <c r="M420" s="3">
        <v>4</v>
      </c>
      <c r="N420" s="3">
        <v>6</v>
      </c>
      <c r="O420" s="3">
        <v>94</v>
      </c>
      <c r="P420" s="3">
        <v>44</v>
      </c>
      <c r="Q420" s="3">
        <v>1025.9000000000001</v>
      </c>
      <c r="R420" s="3">
        <v>1022</v>
      </c>
      <c r="S420" s="3">
        <v>1</v>
      </c>
      <c r="T420" s="3" t="s">
        <v>25</v>
      </c>
      <c r="U420" s="3">
        <v>9.6</v>
      </c>
      <c r="V420" s="3">
        <v>17.7</v>
      </c>
      <c r="W420" s="3" t="s">
        <v>28</v>
      </c>
      <c r="X420" s="3">
        <v>0</v>
      </c>
      <c r="Y420" s="3" t="s">
        <v>28</v>
      </c>
      <c r="Z420">
        <f t="shared" si="18"/>
        <v>1</v>
      </c>
      <c r="AA420">
        <f t="shared" si="19"/>
        <v>1</v>
      </c>
      <c r="AB420" t="str">
        <f>VLOOKUP(AA420,Problem3!$B$4:$C$15,2,FALSE)</f>
        <v>January</v>
      </c>
      <c r="AC420">
        <f t="shared" si="20"/>
        <v>4</v>
      </c>
      <c r="AD420" t="str">
        <f>VLOOKUP($AC420,Problem3!$M$7:$N$13,2,FALSE)</f>
        <v>Tuesday</v>
      </c>
    </row>
    <row r="421" spans="1:30" x14ac:dyDescent="0.25">
      <c r="A421" s="3">
        <v>420</v>
      </c>
      <c r="B421" s="4">
        <v>40197</v>
      </c>
      <c r="C421" s="3" t="s">
        <v>44</v>
      </c>
      <c r="D421" s="3">
        <v>10.3</v>
      </c>
      <c r="E421" s="3">
        <v>26.8</v>
      </c>
      <c r="F421" s="3">
        <v>0.4</v>
      </c>
      <c r="G421" s="3" t="s">
        <v>25</v>
      </c>
      <c r="H421" s="3" t="s">
        <v>25</v>
      </c>
      <c r="I421" s="3" t="s">
        <v>41</v>
      </c>
      <c r="J421" s="3">
        <v>15</v>
      </c>
      <c r="K421" s="3" t="s">
        <v>40</v>
      </c>
      <c r="L421" s="3" t="s">
        <v>33</v>
      </c>
      <c r="M421" s="3">
        <v>4</v>
      </c>
      <c r="N421" s="3">
        <v>6</v>
      </c>
      <c r="O421" s="3">
        <v>82</v>
      </c>
      <c r="P421" s="3">
        <v>36</v>
      </c>
      <c r="Q421" s="3">
        <v>1023.6</v>
      </c>
      <c r="R421" s="3">
        <v>1021.1</v>
      </c>
      <c r="S421" s="3" t="s">
        <v>25</v>
      </c>
      <c r="T421" s="3" t="s">
        <v>25</v>
      </c>
      <c r="U421" s="3">
        <v>17.399999999999999</v>
      </c>
      <c r="V421" s="3">
        <v>26.5</v>
      </c>
      <c r="W421" s="3" t="s">
        <v>28</v>
      </c>
      <c r="X421" s="3">
        <v>0</v>
      </c>
      <c r="Y421" s="3" t="s">
        <v>28</v>
      </c>
      <c r="Z421">
        <f t="shared" si="18"/>
        <v>1</v>
      </c>
      <c r="AA421">
        <f t="shared" si="19"/>
        <v>1</v>
      </c>
      <c r="AB421" t="str">
        <f>VLOOKUP(AA421,Problem3!$B$4:$C$15,2,FALSE)</f>
        <v>January</v>
      </c>
      <c r="AC421">
        <f t="shared" si="20"/>
        <v>3</v>
      </c>
      <c r="AD421" t="str">
        <f>VLOOKUP($AC421,Problem3!$M$7:$N$13,2,FALSE)</f>
        <v>Monday</v>
      </c>
    </row>
    <row r="422" spans="1:30" x14ac:dyDescent="0.25">
      <c r="A422" s="3">
        <v>421</v>
      </c>
      <c r="B422" s="4">
        <v>40196</v>
      </c>
      <c r="C422" s="3" t="s">
        <v>44</v>
      </c>
      <c r="D422" s="3">
        <v>10.8</v>
      </c>
      <c r="E422" s="3">
        <v>29.3</v>
      </c>
      <c r="F422" s="3">
        <v>0</v>
      </c>
      <c r="G422" s="3" t="s">
        <v>25</v>
      </c>
      <c r="H422" s="3" t="s">
        <v>25</v>
      </c>
      <c r="I422" s="3" t="s">
        <v>42</v>
      </c>
      <c r="J422" s="3">
        <v>15</v>
      </c>
      <c r="K422" s="3" t="s">
        <v>25</v>
      </c>
      <c r="L422" s="3" t="s">
        <v>29</v>
      </c>
      <c r="M422" s="3">
        <v>0</v>
      </c>
      <c r="N422" s="3">
        <v>4</v>
      </c>
      <c r="O422" s="3">
        <v>81</v>
      </c>
      <c r="P422" s="3">
        <v>35</v>
      </c>
      <c r="Q422" s="3">
        <v>1014.3</v>
      </c>
      <c r="R422" s="3">
        <v>1010.4</v>
      </c>
      <c r="S422" s="3" t="s">
        <v>25</v>
      </c>
      <c r="T422" s="3" t="s">
        <v>25</v>
      </c>
      <c r="U422" s="3">
        <v>19</v>
      </c>
      <c r="V422" s="3">
        <v>29.1</v>
      </c>
      <c r="W422" s="3" t="s">
        <v>28</v>
      </c>
      <c r="X422" s="3">
        <v>0</v>
      </c>
      <c r="Y422" s="3" t="s">
        <v>28</v>
      </c>
      <c r="Z422">
        <f t="shared" si="18"/>
        <v>1</v>
      </c>
      <c r="AA422">
        <f t="shared" si="19"/>
        <v>1</v>
      </c>
      <c r="AB422" t="str">
        <f>VLOOKUP(AA422,Problem3!$B$4:$C$15,2,FALSE)</f>
        <v>January</v>
      </c>
      <c r="AC422">
        <f t="shared" si="20"/>
        <v>2</v>
      </c>
      <c r="AD422" t="str">
        <f>VLOOKUP($AC422,Problem3!$M$7:$N$13,2,FALSE)</f>
        <v>Sunday</v>
      </c>
    </row>
    <row r="423" spans="1:30" x14ac:dyDescent="0.25">
      <c r="A423" s="3">
        <v>422</v>
      </c>
      <c r="B423" s="4">
        <v>40195</v>
      </c>
      <c r="C423" s="3" t="s">
        <v>72</v>
      </c>
      <c r="D423" s="3">
        <v>6.7</v>
      </c>
      <c r="E423" s="3">
        <v>19.899999999999999</v>
      </c>
      <c r="F423" s="3">
        <v>0.2</v>
      </c>
      <c r="G423" s="3" t="s">
        <v>25</v>
      </c>
      <c r="H423" s="3" t="s">
        <v>25</v>
      </c>
      <c r="I423" s="3" t="s">
        <v>35</v>
      </c>
      <c r="J423" s="3">
        <v>13</v>
      </c>
      <c r="K423" s="3" t="s">
        <v>30</v>
      </c>
      <c r="L423" s="3" t="s">
        <v>29</v>
      </c>
      <c r="M423" s="3">
        <v>2</v>
      </c>
      <c r="N423" s="3">
        <v>6</v>
      </c>
      <c r="O423" s="3">
        <v>94</v>
      </c>
      <c r="P423" s="3">
        <v>54</v>
      </c>
      <c r="Q423" s="3">
        <v>1018.2</v>
      </c>
      <c r="R423" s="3">
        <v>1014.9</v>
      </c>
      <c r="S423" s="3" t="s">
        <v>25</v>
      </c>
      <c r="T423" s="3" t="s">
        <v>25</v>
      </c>
      <c r="U423" s="3">
        <v>11.2</v>
      </c>
      <c r="V423" s="3">
        <v>19.2</v>
      </c>
      <c r="W423" s="3" t="s">
        <v>28</v>
      </c>
      <c r="X423" s="3">
        <v>0</v>
      </c>
      <c r="Y423" s="3" t="s">
        <v>28</v>
      </c>
      <c r="Z423">
        <f t="shared" si="18"/>
        <v>1</v>
      </c>
      <c r="AA423">
        <f t="shared" si="19"/>
        <v>1</v>
      </c>
      <c r="AB423" t="str">
        <f>VLOOKUP(AA423,Problem3!$B$4:$C$15,2,FALSE)</f>
        <v>January</v>
      </c>
      <c r="AC423">
        <f t="shared" si="20"/>
        <v>1</v>
      </c>
      <c r="AD423" t="str">
        <f>VLOOKUP($AC423,Problem3!$M$7:$N$13,2,FALSE)</f>
        <v>Saturday</v>
      </c>
    </row>
    <row r="424" spans="1:30" x14ac:dyDescent="0.25">
      <c r="A424" s="3">
        <v>423</v>
      </c>
      <c r="B424" s="4">
        <v>40194</v>
      </c>
      <c r="C424" s="3" t="s">
        <v>63</v>
      </c>
      <c r="D424" s="3">
        <v>14.1</v>
      </c>
      <c r="E424" s="3">
        <v>27.6</v>
      </c>
      <c r="F424" s="3">
        <v>0</v>
      </c>
      <c r="G424" s="3">
        <v>3.8</v>
      </c>
      <c r="H424" s="3">
        <v>10.6</v>
      </c>
      <c r="I424" s="3" t="s">
        <v>36</v>
      </c>
      <c r="J424" s="3">
        <v>13</v>
      </c>
      <c r="K424" s="3" t="s">
        <v>36</v>
      </c>
      <c r="L424" s="3" t="s">
        <v>41</v>
      </c>
      <c r="M424" s="3">
        <v>2</v>
      </c>
      <c r="N424" s="3">
        <v>6</v>
      </c>
      <c r="O424" s="3">
        <v>71</v>
      </c>
      <c r="P424" s="3">
        <v>47</v>
      </c>
      <c r="Q424" s="3">
        <v>1022.3</v>
      </c>
      <c r="R424" s="3">
        <v>1018.9</v>
      </c>
      <c r="S424" s="3">
        <v>1</v>
      </c>
      <c r="T424" s="3">
        <v>1</v>
      </c>
      <c r="U424" s="3">
        <v>20.6</v>
      </c>
      <c r="V424" s="3">
        <v>26.5</v>
      </c>
      <c r="W424" s="3" t="s">
        <v>28</v>
      </c>
      <c r="X424" s="3">
        <v>0</v>
      </c>
      <c r="Y424" s="3" t="s">
        <v>28</v>
      </c>
      <c r="Z424">
        <f t="shared" si="18"/>
        <v>1</v>
      </c>
      <c r="AA424">
        <f t="shared" si="19"/>
        <v>1</v>
      </c>
      <c r="AB424" t="str">
        <f>VLOOKUP(AA424,Problem3!$B$4:$C$15,2,FALSE)</f>
        <v>January</v>
      </c>
      <c r="AC424">
        <f t="shared" si="20"/>
        <v>7</v>
      </c>
      <c r="AD424" t="str">
        <f>VLOOKUP($AC424,Problem3!$M$7:$N$13,2,FALSE)</f>
        <v>Friday</v>
      </c>
    </row>
    <row r="425" spans="1:30" x14ac:dyDescent="0.25">
      <c r="A425" s="3">
        <v>424</v>
      </c>
      <c r="B425" s="4">
        <v>40193</v>
      </c>
      <c r="C425" s="3" t="s">
        <v>72</v>
      </c>
      <c r="D425" s="3">
        <v>-0.4</v>
      </c>
      <c r="E425" s="3">
        <v>15.8</v>
      </c>
      <c r="F425" s="3">
        <v>0</v>
      </c>
      <c r="G425" s="3" t="s">
        <v>25</v>
      </c>
      <c r="H425" s="3" t="s">
        <v>25</v>
      </c>
      <c r="I425" s="3" t="s">
        <v>29</v>
      </c>
      <c r="J425" s="3">
        <v>13</v>
      </c>
      <c r="K425" s="3" t="s">
        <v>25</v>
      </c>
      <c r="L425" s="3" t="s">
        <v>29</v>
      </c>
      <c r="M425" s="3">
        <v>0</v>
      </c>
      <c r="N425" s="3">
        <v>6</v>
      </c>
      <c r="O425" s="3">
        <v>88</v>
      </c>
      <c r="P425" s="3">
        <v>46</v>
      </c>
      <c r="Q425" s="3">
        <v>1029.4000000000001</v>
      </c>
      <c r="R425" s="3">
        <v>1027</v>
      </c>
      <c r="S425" s="3" t="s">
        <v>25</v>
      </c>
      <c r="T425" s="3" t="s">
        <v>25</v>
      </c>
      <c r="U425" s="3">
        <v>4.4000000000000004</v>
      </c>
      <c r="V425" s="3">
        <v>15.4</v>
      </c>
      <c r="W425" s="3" t="s">
        <v>28</v>
      </c>
      <c r="X425" s="3">
        <v>0</v>
      </c>
      <c r="Y425" s="3" t="s">
        <v>28</v>
      </c>
      <c r="Z425">
        <f t="shared" si="18"/>
        <v>1</v>
      </c>
      <c r="AA425">
        <f t="shared" si="19"/>
        <v>1</v>
      </c>
      <c r="AB425" t="str">
        <f>VLOOKUP(AA425,Problem3!$B$4:$C$15,2,FALSE)</f>
        <v>January</v>
      </c>
      <c r="AC425">
        <f t="shared" si="20"/>
        <v>6</v>
      </c>
      <c r="AD425" t="str">
        <f>VLOOKUP($AC425,Problem3!$M$7:$N$13,2,FALSE)</f>
        <v>Thursday</v>
      </c>
    </row>
    <row r="426" spans="1:30" x14ac:dyDescent="0.25">
      <c r="A426" s="3">
        <v>425</v>
      </c>
      <c r="B426" s="4">
        <v>40192</v>
      </c>
      <c r="C426" s="3" t="s">
        <v>72</v>
      </c>
      <c r="D426" s="3">
        <v>1.8</v>
      </c>
      <c r="E426" s="3">
        <v>16.5</v>
      </c>
      <c r="F426" s="3">
        <v>0</v>
      </c>
      <c r="G426" s="3" t="s">
        <v>25</v>
      </c>
      <c r="H426" s="3" t="s">
        <v>25</v>
      </c>
      <c r="I426" s="3" t="s">
        <v>33</v>
      </c>
      <c r="J426" s="3">
        <v>9</v>
      </c>
      <c r="K426" s="3" t="s">
        <v>33</v>
      </c>
      <c r="L426" s="3" t="s">
        <v>27</v>
      </c>
      <c r="M426" s="3">
        <v>4</v>
      </c>
      <c r="N426" s="3">
        <v>2</v>
      </c>
      <c r="O426" s="3">
        <v>89</v>
      </c>
      <c r="P426" s="3">
        <v>68</v>
      </c>
      <c r="Q426" s="3">
        <v>1030</v>
      </c>
      <c r="R426" s="3">
        <v>1027.7</v>
      </c>
      <c r="S426" s="3" t="s">
        <v>25</v>
      </c>
      <c r="T426" s="3" t="s">
        <v>25</v>
      </c>
      <c r="U426" s="3">
        <v>6.4</v>
      </c>
      <c r="V426" s="3">
        <v>16</v>
      </c>
      <c r="W426" s="3" t="s">
        <v>28</v>
      </c>
      <c r="X426" s="3">
        <v>0</v>
      </c>
      <c r="Y426" s="3" t="s">
        <v>28</v>
      </c>
      <c r="Z426">
        <f t="shared" si="18"/>
        <v>1</v>
      </c>
      <c r="AA426">
        <f t="shared" si="19"/>
        <v>1</v>
      </c>
      <c r="AB426" t="str">
        <f>VLOOKUP(AA426,Problem3!$B$4:$C$15,2,FALSE)</f>
        <v>January</v>
      </c>
      <c r="AC426">
        <f t="shared" si="20"/>
        <v>5</v>
      </c>
      <c r="AD426" t="str">
        <f>VLOOKUP($AC426,Problem3!$M$7:$N$13,2,FALSE)</f>
        <v>Wednesday</v>
      </c>
    </row>
    <row r="427" spans="1:30" x14ac:dyDescent="0.25">
      <c r="A427" s="3">
        <v>426</v>
      </c>
      <c r="B427" s="4">
        <v>40191</v>
      </c>
      <c r="C427" s="3" t="s">
        <v>47</v>
      </c>
      <c r="D427" s="3">
        <v>8.8000000000000007</v>
      </c>
      <c r="E427" s="3">
        <v>24.1</v>
      </c>
      <c r="F427" s="3">
        <v>0</v>
      </c>
      <c r="G427" s="3" t="s">
        <v>25</v>
      </c>
      <c r="H427" s="3" t="s">
        <v>25</v>
      </c>
      <c r="I427" s="3" t="s">
        <v>40</v>
      </c>
      <c r="J427" s="3">
        <v>13</v>
      </c>
      <c r="K427" s="3" t="s">
        <v>25</v>
      </c>
      <c r="L427" s="3" t="s">
        <v>27</v>
      </c>
      <c r="M427" s="3">
        <v>0</v>
      </c>
      <c r="N427" s="3">
        <v>4</v>
      </c>
      <c r="O427" s="3">
        <v>100</v>
      </c>
      <c r="P427" s="3">
        <v>45</v>
      </c>
      <c r="Q427" s="3" t="s">
        <v>25</v>
      </c>
      <c r="R427" s="3" t="s">
        <v>25</v>
      </c>
      <c r="S427" s="3" t="s">
        <v>25</v>
      </c>
      <c r="T427" s="3" t="s">
        <v>25</v>
      </c>
      <c r="U427" s="3">
        <v>12</v>
      </c>
      <c r="V427" s="3">
        <v>23.4</v>
      </c>
      <c r="W427" s="3" t="s">
        <v>28</v>
      </c>
      <c r="X427" s="3">
        <v>0.4</v>
      </c>
      <c r="Y427" s="3" t="s">
        <v>28</v>
      </c>
      <c r="Z427">
        <f t="shared" si="18"/>
        <v>1</v>
      </c>
      <c r="AA427">
        <f t="shared" si="19"/>
        <v>1</v>
      </c>
      <c r="AB427" t="str">
        <f>VLOOKUP(AA427,Problem3!$B$4:$C$15,2,FALSE)</f>
        <v>January</v>
      </c>
      <c r="AC427">
        <f t="shared" si="20"/>
        <v>4</v>
      </c>
      <c r="AD427" t="str">
        <f>VLOOKUP($AC427,Problem3!$M$7:$N$13,2,FALSE)</f>
        <v>Tuesday</v>
      </c>
    </row>
    <row r="428" spans="1:30" x14ac:dyDescent="0.25">
      <c r="A428" s="3">
        <v>427</v>
      </c>
      <c r="B428" s="4">
        <v>40190</v>
      </c>
      <c r="C428" s="3" t="s">
        <v>72</v>
      </c>
      <c r="D428" s="3">
        <v>7.2</v>
      </c>
      <c r="E428" s="3">
        <v>21.5</v>
      </c>
      <c r="F428" s="3">
        <v>0</v>
      </c>
      <c r="G428" s="3" t="s">
        <v>25</v>
      </c>
      <c r="H428" s="3" t="s">
        <v>25</v>
      </c>
      <c r="I428" s="3" t="s">
        <v>35</v>
      </c>
      <c r="J428" s="3">
        <v>13</v>
      </c>
      <c r="K428" s="3" t="s">
        <v>25</v>
      </c>
      <c r="L428" s="3" t="s">
        <v>34</v>
      </c>
      <c r="M428" s="3">
        <v>0</v>
      </c>
      <c r="N428" s="3">
        <v>4</v>
      </c>
      <c r="O428" s="3">
        <v>99</v>
      </c>
      <c r="P428" s="3">
        <v>57</v>
      </c>
      <c r="Q428" s="3">
        <v>1027.5</v>
      </c>
      <c r="R428" s="3">
        <v>1026.8</v>
      </c>
      <c r="S428" s="3" t="s">
        <v>25</v>
      </c>
      <c r="T428" s="3" t="s">
        <v>25</v>
      </c>
      <c r="U428" s="3">
        <v>8.6999999999999993</v>
      </c>
      <c r="V428" s="3">
        <v>21</v>
      </c>
      <c r="W428" s="3" t="s">
        <v>28</v>
      </c>
      <c r="X428" s="3">
        <v>0</v>
      </c>
      <c r="Y428" s="3" t="s">
        <v>28</v>
      </c>
      <c r="Z428">
        <f t="shared" si="18"/>
        <v>1</v>
      </c>
      <c r="AA428">
        <f t="shared" si="19"/>
        <v>1</v>
      </c>
      <c r="AB428" t="str">
        <f>VLOOKUP(AA428,Problem3!$B$4:$C$15,2,FALSE)</f>
        <v>January</v>
      </c>
      <c r="AC428">
        <f t="shared" si="20"/>
        <v>3</v>
      </c>
      <c r="AD428" t="str">
        <f>VLOOKUP($AC428,Problem3!$M$7:$N$13,2,FALSE)</f>
        <v>Monday</v>
      </c>
    </row>
    <row r="429" spans="1:30" x14ac:dyDescent="0.25">
      <c r="A429" s="3">
        <v>428</v>
      </c>
      <c r="B429" s="4">
        <v>40189</v>
      </c>
      <c r="C429" s="3" t="s">
        <v>24</v>
      </c>
      <c r="D429" s="3">
        <v>6.2</v>
      </c>
      <c r="E429" s="3">
        <v>23.2</v>
      </c>
      <c r="F429" s="3" t="s">
        <v>25</v>
      </c>
      <c r="G429" s="3" t="s">
        <v>25</v>
      </c>
      <c r="H429" s="3" t="s">
        <v>25</v>
      </c>
      <c r="I429" s="3" t="s">
        <v>32</v>
      </c>
      <c r="J429" s="3">
        <v>13</v>
      </c>
      <c r="K429" s="3" t="s">
        <v>25</v>
      </c>
      <c r="L429" s="3" t="s">
        <v>37</v>
      </c>
      <c r="M429" s="3">
        <v>0</v>
      </c>
      <c r="N429" s="3">
        <v>9</v>
      </c>
      <c r="O429" s="3">
        <v>86</v>
      </c>
      <c r="P429" s="3">
        <v>38</v>
      </c>
      <c r="Q429" s="3">
        <v>1031.8</v>
      </c>
      <c r="R429" s="3">
        <v>1027.9000000000001</v>
      </c>
      <c r="S429" s="3" t="s">
        <v>25</v>
      </c>
      <c r="T429" s="3" t="s">
        <v>25</v>
      </c>
      <c r="U429" s="3">
        <v>12.4</v>
      </c>
      <c r="V429" s="3">
        <v>23.2</v>
      </c>
      <c r="W429" s="3" t="s">
        <v>25</v>
      </c>
      <c r="X429" s="3">
        <v>0</v>
      </c>
      <c r="Y429" s="3" t="s">
        <v>28</v>
      </c>
      <c r="Z429">
        <f t="shared" si="18"/>
        <v>0</v>
      </c>
      <c r="AA429">
        <f t="shared" si="19"/>
        <v>1</v>
      </c>
      <c r="AB429" t="str">
        <f>VLOOKUP(AA429,Problem3!$B$4:$C$15,2,FALSE)</f>
        <v>January</v>
      </c>
      <c r="AC429">
        <f t="shared" si="20"/>
        <v>2</v>
      </c>
      <c r="AD429" t="str">
        <f>VLOOKUP($AC429,Problem3!$M$7:$N$13,2,FALSE)</f>
        <v>Sunday</v>
      </c>
    </row>
    <row r="430" spans="1:30" x14ac:dyDescent="0.25">
      <c r="A430" s="3">
        <v>429</v>
      </c>
      <c r="B430" s="4">
        <v>40188</v>
      </c>
      <c r="C430" s="3" t="s">
        <v>44</v>
      </c>
      <c r="D430" s="3">
        <v>5.8</v>
      </c>
      <c r="E430" s="3">
        <v>23.6</v>
      </c>
      <c r="F430" s="3">
        <v>0</v>
      </c>
      <c r="G430" s="3" t="s">
        <v>25</v>
      </c>
      <c r="H430" s="3" t="s">
        <v>25</v>
      </c>
      <c r="I430" s="3" t="s">
        <v>30</v>
      </c>
      <c r="J430" s="3">
        <v>13</v>
      </c>
      <c r="K430" s="3" t="s">
        <v>36</v>
      </c>
      <c r="L430" s="3" t="s">
        <v>32</v>
      </c>
      <c r="M430" s="3">
        <v>4</v>
      </c>
      <c r="N430" s="3">
        <v>4</v>
      </c>
      <c r="O430" s="3">
        <v>100</v>
      </c>
      <c r="P430" s="3">
        <v>47</v>
      </c>
      <c r="Q430" s="3">
        <v>1031</v>
      </c>
      <c r="R430" s="3">
        <v>1028.3</v>
      </c>
      <c r="S430" s="3" t="s">
        <v>25</v>
      </c>
      <c r="T430" s="3" t="s">
        <v>25</v>
      </c>
      <c r="U430" s="3">
        <v>13</v>
      </c>
      <c r="V430" s="3">
        <v>22.6</v>
      </c>
      <c r="W430" s="3" t="s">
        <v>28</v>
      </c>
      <c r="X430" s="3">
        <v>0</v>
      </c>
      <c r="Y430" s="3" t="s">
        <v>28</v>
      </c>
      <c r="Z430">
        <f t="shared" si="18"/>
        <v>1</v>
      </c>
      <c r="AA430">
        <f t="shared" si="19"/>
        <v>1</v>
      </c>
      <c r="AB430" t="str">
        <f>VLOOKUP(AA430,Problem3!$B$4:$C$15,2,FALSE)</f>
        <v>January</v>
      </c>
      <c r="AC430">
        <f t="shared" si="20"/>
        <v>1</v>
      </c>
      <c r="AD430" t="str">
        <f>VLOOKUP($AC430,Problem3!$M$7:$N$13,2,FALSE)</f>
        <v>Saturday</v>
      </c>
    </row>
    <row r="431" spans="1:30" x14ac:dyDescent="0.25">
      <c r="A431" s="3">
        <v>430</v>
      </c>
      <c r="B431" s="4">
        <v>40187</v>
      </c>
      <c r="C431" s="3" t="s">
        <v>47</v>
      </c>
      <c r="D431" s="3">
        <v>8.4</v>
      </c>
      <c r="E431" s="3">
        <v>23.7</v>
      </c>
      <c r="F431" s="3">
        <v>0.4</v>
      </c>
      <c r="G431" s="3" t="s">
        <v>25</v>
      </c>
      <c r="H431" s="3" t="s">
        <v>25</v>
      </c>
      <c r="I431" s="3" t="s">
        <v>35</v>
      </c>
      <c r="J431" s="3">
        <v>13</v>
      </c>
      <c r="K431" s="3" t="s">
        <v>25</v>
      </c>
      <c r="L431" s="3" t="s">
        <v>30</v>
      </c>
      <c r="M431" s="3">
        <v>0</v>
      </c>
      <c r="N431" s="3">
        <v>4</v>
      </c>
      <c r="O431" s="3">
        <v>99</v>
      </c>
      <c r="P431" s="3">
        <v>43</v>
      </c>
      <c r="Q431" s="3" t="s">
        <v>25</v>
      </c>
      <c r="R431" s="3" t="s">
        <v>25</v>
      </c>
      <c r="S431" s="3" t="s">
        <v>25</v>
      </c>
      <c r="T431" s="3" t="s">
        <v>25</v>
      </c>
      <c r="U431" s="3">
        <v>11.8</v>
      </c>
      <c r="V431" s="3">
        <v>23.2</v>
      </c>
      <c r="W431" s="3" t="s">
        <v>28</v>
      </c>
      <c r="X431" s="3">
        <v>0</v>
      </c>
      <c r="Y431" s="3" t="s">
        <v>28</v>
      </c>
      <c r="Z431">
        <f t="shared" si="18"/>
        <v>1</v>
      </c>
      <c r="AA431">
        <f t="shared" si="19"/>
        <v>1</v>
      </c>
      <c r="AB431" t="str">
        <f>VLOOKUP(AA431,Problem3!$B$4:$C$15,2,FALSE)</f>
        <v>January</v>
      </c>
      <c r="AC431">
        <f t="shared" si="20"/>
        <v>7</v>
      </c>
      <c r="AD431" t="str">
        <f>VLOOKUP($AC431,Problem3!$M$7:$N$13,2,FALSE)</f>
        <v>Friday</v>
      </c>
    </row>
    <row r="432" spans="1:30" x14ac:dyDescent="0.25">
      <c r="A432" s="3">
        <v>431</v>
      </c>
      <c r="B432" s="4">
        <v>40186</v>
      </c>
      <c r="C432" s="3" t="s">
        <v>48</v>
      </c>
      <c r="D432" s="3">
        <v>5.4</v>
      </c>
      <c r="E432" s="3">
        <v>23.2</v>
      </c>
      <c r="F432" s="3">
        <v>0</v>
      </c>
      <c r="G432" s="3">
        <v>1.2</v>
      </c>
      <c r="H432" s="3" t="s">
        <v>25</v>
      </c>
      <c r="I432" s="3" t="s">
        <v>34</v>
      </c>
      <c r="J432" s="3">
        <v>13</v>
      </c>
      <c r="K432" s="3" t="s">
        <v>25</v>
      </c>
      <c r="L432" s="3" t="s">
        <v>34</v>
      </c>
      <c r="M432" s="3">
        <v>0</v>
      </c>
      <c r="N432" s="3">
        <v>7</v>
      </c>
      <c r="O432" s="3">
        <v>97</v>
      </c>
      <c r="P432" s="3">
        <v>43</v>
      </c>
      <c r="Q432" s="3">
        <v>1031.5</v>
      </c>
      <c r="R432" s="3">
        <v>1028.5</v>
      </c>
      <c r="S432" s="3" t="s">
        <v>25</v>
      </c>
      <c r="T432" s="3" t="s">
        <v>25</v>
      </c>
      <c r="U432" s="3">
        <v>11.9</v>
      </c>
      <c r="V432" s="3">
        <v>22.4</v>
      </c>
      <c r="W432" s="3" t="s">
        <v>28</v>
      </c>
      <c r="X432" s="3">
        <v>0</v>
      </c>
      <c r="Y432" s="3" t="s">
        <v>28</v>
      </c>
      <c r="Z432">
        <f t="shared" si="18"/>
        <v>1</v>
      </c>
      <c r="AA432">
        <f t="shared" si="19"/>
        <v>1</v>
      </c>
      <c r="AB432" t="str">
        <f>VLOOKUP(AA432,Problem3!$B$4:$C$15,2,FALSE)</f>
        <v>January</v>
      </c>
      <c r="AC432">
        <f t="shared" si="20"/>
        <v>6</v>
      </c>
      <c r="AD432" t="str">
        <f>VLOOKUP($AC432,Problem3!$M$7:$N$13,2,FALSE)</f>
        <v>Thursday</v>
      </c>
    </row>
    <row r="433" spans="1:30" x14ac:dyDescent="0.25">
      <c r="A433" s="3">
        <v>432</v>
      </c>
      <c r="B433" s="4">
        <v>40185</v>
      </c>
      <c r="C433" s="3" t="s">
        <v>47</v>
      </c>
      <c r="D433" s="3">
        <v>9.6999999999999993</v>
      </c>
      <c r="E433" s="3">
        <v>19.600000000000001</v>
      </c>
      <c r="F433" s="3">
        <v>0.4</v>
      </c>
      <c r="G433" s="3" t="s">
        <v>25</v>
      </c>
      <c r="H433" s="3" t="s">
        <v>25</v>
      </c>
      <c r="I433" s="3" t="s">
        <v>40</v>
      </c>
      <c r="J433" s="3">
        <v>9</v>
      </c>
      <c r="K433" s="3" t="s">
        <v>25</v>
      </c>
      <c r="L433" s="3" t="s">
        <v>30</v>
      </c>
      <c r="M433" s="3">
        <v>0</v>
      </c>
      <c r="N433" s="3">
        <v>4</v>
      </c>
      <c r="O433" s="3">
        <v>100</v>
      </c>
      <c r="P433" s="3">
        <v>75</v>
      </c>
      <c r="Q433" s="3" t="s">
        <v>25</v>
      </c>
      <c r="R433" s="3" t="s">
        <v>25</v>
      </c>
      <c r="S433" s="3" t="s">
        <v>25</v>
      </c>
      <c r="T433" s="3" t="s">
        <v>25</v>
      </c>
      <c r="U433" s="3">
        <v>11.8</v>
      </c>
      <c r="V433" s="3">
        <v>19.399999999999999</v>
      </c>
      <c r="W433" s="3" t="s">
        <v>28</v>
      </c>
      <c r="X433" s="3">
        <v>0.6</v>
      </c>
      <c r="Y433" s="3" t="s">
        <v>28</v>
      </c>
      <c r="Z433">
        <f t="shared" si="18"/>
        <v>1</v>
      </c>
      <c r="AA433">
        <f t="shared" si="19"/>
        <v>1</v>
      </c>
      <c r="AB433" t="str">
        <f>VLOOKUP(AA433,Problem3!$B$4:$C$15,2,FALSE)</f>
        <v>January</v>
      </c>
      <c r="AC433">
        <f t="shared" si="20"/>
        <v>5</v>
      </c>
      <c r="AD433" t="str">
        <f>VLOOKUP($AC433,Problem3!$M$7:$N$13,2,FALSE)</f>
        <v>Wednesday</v>
      </c>
    </row>
    <row r="434" spans="1:30" x14ac:dyDescent="0.25">
      <c r="A434" s="3">
        <v>433</v>
      </c>
      <c r="B434" s="4">
        <v>40184</v>
      </c>
      <c r="C434" s="3" t="s">
        <v>63</v>
      </c>
      <c r="D434" s="3">
        <v>16.399999999999999</v>
      </c>
      <c r="E434" s="3">
        <v>23.3</v>
      </c>
      <c r="F434" s="3">
        <v>4.2</v>
      </c>
      <c r="G434" s="3">
        <v>2.4</v>
      </c>
      <c r="H434" s="3">
        <v>2.7</v>
      </c>
      <c r="I434" s="3" t="s">
        <v>26</v>
      </c>
      <c r="J434" s="3">
        <v>13</v>
      </c>
      <c r="K434" s="3" t="s">
        <v>43</v>
      </c>
      <c r="L434" s="3" t="s">
        <v>25</v>
      </c>
      <c r="M434" s="3">
        <v>4</v>
      </c>
      <c r="N434" s="3">
        <v>0</v>
      </c>
      <c r="O434" s="3">
        <v>93</v>
      </c>
      <c r="P434" s="3">
        <v>71</v>
      </c>
      <c r="Q434" s="3">
        <v>1020.7</v>
      </c>
      <c r="R434" s="3">
        <v>1016.5</v>
      </c>
      <c r="S434" s="3">
        <v>6</v>
      </c>
      <c r="T434" s="3">
        <v>7</v>
      </c>
      <c r="U434" s="3">
        <v>18.2</v>
      </c>
      <c r="V434" s="3">
        <v>22.2</v>
      </c>
      <c r="W434" s="3" t="s">
        <v>38</v>
      </c>
      <c r="X434" s="3">
        <v>1.8</v>
      </c>
      <c r="Y434" s="3" t="s">
        <v>38</v>
      </c>
      <c r="Z434">
        <f t="shared" si="18"/>
        <v>0</v>
      </c>
      <c r="AA434">
        <f t="shared" si="19"/>
        <v>1</v>
      </c>
      <c r="AB434" t="str">
        <f>VLOOKUP(AA434,Problem3!$B$4:$C$15,2,FALSE)</f>
        <v>January</v>
      </c>
      <c r="AC434">
        <f t="shared" si="20"/>
        <v>4</v>
      </c>
      <c r="AD434" t="str">
        <f>VLOOKUP($AC434,Problem3!$M$7:$N$13,2,FALSE)</f>
        <v>Tuesday</v>
      </c>
    </row>
    <row r="435" spans="1:30" x14ac:dyDescent="0.25">
      <c r="A435" s="3">
        <v>434</v>
      </c>
      <c r="B435" s="4">
        <v>40183</v>
      </c>
      <c r="C435" s="3" t="s">
        <v>72</v>
      </c>
      <c r="D435" s="3">
        <v>-1.3</v>
      </c>
      <c r="E435" s="3">
        <v>9</v>
      </c>
      <c r="F435" s="3">
        <v>0</v>
      </c>
      <c r="G435" s="3" t="s">
        <v>25</v>
      </c>
      <c r="H435" s="3" t="s">
        <v>25</v>
      </c>
      <c r="I435" s="3" t="s">
        <v>41</v>
      </c>
      <c r="J435" s="3">
        <v>9</v>
      </c>
      <c r="K435" s="3" t="s">
        <v>25</v>
      </c>
      <c r="L435" s="3" t="s">
        <v>27</v>
      </c>
      <c r="M435" s="3">
        <v>0</v>
      </c>
      <c r="N435" s="3">
        <v>2</v>
      </c>
      <c r="O435" s="3">
        <v>93</v>
      </c>
      <c r="P435" s="3">
        <v>74</v>
      </c>
      <c r="Q435" s="3">
        <v>1015.5</v>
      </c>
      <c r="R435" s="3">
        <v>1012.5</v>
      </c>
      <c r="S435" s="3" t="s">
        <v>25</v>
      </c>
      <c r="T435" s="3" t="s">
        <v>25</v>
      </c>
      <c r="U435" s="3">
        <v>1.5</v>
      </c>
      <c r="V435" s="3">
        <v>8.6999999999999993</v>
      </c>
      <c r="W435" s="3" t="s">
        <v>28</v>
      </c>
      <c r="X435" s="3">
        <v>1</v>
      </c>
      <c r="Y435" s="3" t="s">
        <v>28</v>
      </c>
      <c r="Z435">
        <f t="shared" si="18"/>
        <v>1</v>
      </c>
      <c r="AA435">
        <f t="shared" si="19"/>
        <v>1</v>
      </c>
      <c r="AB435" t="str">
        <f>VLOOKUP(AA435,Problem3!$B$4:$C$15,2,FALSE)</f>
        <v>January</v>
      </c>
      <c r="AC435">
        <f t="shared" si="20"/>
        <v>3</v>
      </c>
      <c r="AD435" t="str">
        <f>VLOOKUP($AC435,Problem3!$M$7:$N$13,2,FALSE)</f>
        <v>Monday</v>
      </c>
    </row>
    <row r="436" spans="1:30" x14ac:dyDescent="0.25">
      <c r="A436" s="3">
        <v>435</v>
      </c>
      <c r="B436" s="4">
        <v>40182</v>
      </c>
      <c r="C436" s="3" t="s">
        <v>72</v>
      </c>
      <c r="D436" s="3">
        <v>1.5</v>
      </c>
      <c r="E436" s="3">
        <v>16.2</v>
      </c>
      <c r="F436" s="3">
        <v>1</v>
      </c>
      <c r="G436" s="3" t="s">
        <v>25</v>
      </c>
      <c r="H436" s="3" t="s">
        <v>25</v>
      </c>
      <c r="I436" s="3" t="s">
        <v>29</v>
      </c>
      <c r="J436" s="3">
        <v>9</v>
      </c>
      <c r="K436" s="3" t="s">
        <v>32</v>
      </c>
      <c r="L436" s="3" t="s">
        <v>29</v>
      </c>
      <c r="M436" s="3">
        <v>2</v>
      </c>
      <c r="N436" s="3">
        <v>4</v>
      </c>
      <c r="O436" s="3">
        <v>98</v>
      </c>
      <c r="P436" s="3">
        <v>62</v>
      </c>
      <c r="Q436" s="3">
        <v>1016.2</v>
      </c>
      <c r="R436" s="3">
        <v>1014.9</v>
      </c>
      <c r="S436" s="3" t="s">
        <v>25</v>
      </c>
      <c r="T436" s="3" t="s">
        <v>25</v>
      </c>
      <c r="U436" s="3">
        <v>5.5</v>
      </c>
      <c r="V436" s="3">
        <v>15.7</v>
      </c>
      <c r="W436" s="3" t="s">
        <v>28</v>
      </c>
      <c r="X436" s="3">
        <v>0</v>
      </c>
      <c r="Y436" s="3" t="s">
        <v>28</v>
      </c>
      <c r="Z436">
        <f t="shared" si="18"/>
        <v>1</v>
      </c>
      <c r="AA436">
        <f t="shared" si="19"/>
        <v>1</v>
      </c>
      <c r="AB436" t="str">
        <f>VLOOKUP(AA436,Problem3!$B$4:$C$15,2,FALSE)</f>
        <v>January</v>
      </c>
      <c r="AC436">
        <f t="shared" si="20"/>
        <v>2</v>
      </c>
      <c r="AD436" t="str">
        <f>VLOOKUP($AC436,Problem3!$M$7:$N$13,2,FALSE)</f>
        <v>Sunday</v>
      </c>
    </row>
    <row r="437" spans="1:30" x14ac:dyDescent="0.25">
      <c r="A437" s="3">
        <v>436</v>
      </c>
      <c r="B437" s="4">
        <v>40181</v>
      </c>
      <c r="C437" s="3" t="s">
        <v>63</v>
      </c>
      <c r="D437" s="3">
        <v>9.1999999999999993</v>
      </c>
      <c r="E437" s="3">
        <v>21.8</v>
      </c>
      <c r="F437" s="3">
        <v>0</v>
      </c>
      <c r="G437" s="3">
        <v>3.6</v>
      </c>
      <c r="H437" s="3">
        <v>6</v>
      </c>
      <c r="I437" s="3" t="s">
        <v>36</v>
      </c>
      <c r="J437" s="3">
        <v>13</v>
      </c>
      <c r="K437" s="3" t="s">
        <v>36</v>
      </c>
      <c r="L437" s="3" t="s">
        <v>30</v>
      </c>
      <c r="M437" s="3">
        <v>4</v>
      </c>
      <c r="N437" s="3">
        <v>2</v>
      </c>
      <c r="O437" s="3">
        <v>58</v>
      </c>
      <c r="P437" s="3">
        <v>42</v>
      </c>
      <c r="Q437" s="3">
        <v>1019.6</v>
      </c>
      <c r="R437" s="3">
        <v>1015.4</v>
      </c>
      <c r="S437" s="3">
        <v>7</v>
      </c>
      <c r="T437" s="3">
        <v>7</v>
      </c>
      <c r="U437" s="3">
        <v>14.1</v>
      </c>
      <c r="V437" s="3">
        <v>20.7</v>
      </c>
      <c r="W437" s="3" t="s">
        <v>28</v>
      </c>
      <c r="X437" s="3">
        <v>0</v>
      </c>
      <c r="Y437" s="3" t="s">
        <v>28</v>
      </c>
      <c r="Z437">
        <f t="shared" si="18"/>
        <v>1</v>
      </c>
      <c r="AA437">
        <f t="shared" si="19"/>
        <v>1</v>
      </c>
      <c r="AB437" t="str">
        <f>VLOOKUP(AA437,Problem3!$B$4:$C$15,2,FALSE)</f>
        <v>January</v>
      </c>
      <c r="AC437">
        <f t="shared" si="20"/>
        <v>1</v>
      </c>
      <c r="AD437" t="str">
        <f>VLOOKUP($AC437,Problem3!$M$7:$N$13,2,FALSE)</f>
        <v>Saturday</v>
      </c>
    </row>
    <row r="438" spans="1:30" x14ac:dyDescent="0.25">
      <c r="A438" s="3">
        <v>437</v>
      </c>
      <c r="B438" s="4">
        <v>40180</v>
      </c>
      <c r="C438" s="3" t="s">
        <v>24</v>
      </c>
      <c r="D438" s="3">
        <v>5.3</v>
      </c>
      <c r="E438" s="3">
        <v>14.9</v>
      </c>
      <c r="F438" s="3">
        <v>1</v>
      </c>
      <c r="G438" s="3" t="s">
        <v>25</v>
      </c>
      <c r="H438" s="3" t="s">
        <v>25</v>
      </c>
      <c r="I438" s="3" t="s">
        <v>37</v>
      </c>
      <c r="J438" s="3">
        <v>15</v>
      </c>
      <c r="K438" s="3" t="s">
        <v>39</v>
      </c>
      <c r="L438" s="3" t="s">
        <v>41</v>
      </c>
      <c r="M438" s="3">
        <v>9</v>
      </c>
      <c r="N438" s="3">
        <v>4</v>
      </c>
      <c r="O438" s="3">
        <v>100</v>
      </c>
      <c r="P438" s="3">
        <v>55</v>
      </c>
      <c r="Q438" s="3">
        <v>1018.1</v>
      </c>
      <c r="R438" s="3">
        <v>1015.8</v>
      </c>
      <c r="S438" s="3">
        <v>8</v>
      </c>
      <c r="T438" s="3" t="s">
        <v>25</v>
      </c>
      <c r="U438" s="3">
        <v>6.9</v>
      </c>
      <c r="V438" s="3">
        <v>14.3</v>
      </c>
      <c r="W438" s="3" t="s">
        <v>28</v>
      </c>
      <c r="X438" s="3">
        <v>0</v>
      </c>
      <c r="Y438" s="3" t="s">
        <v>28</v>
      </c>
      <c r="Z438">
        <f t="shared" si="18"/>
        <v>1</v>
      </c>
      <c r="AA438">
        <f t="shared" si="19"/>
        <v>1</v>
      </c>
      <c r="AB438" t="str">
        <f>VLOOKUP(AA438,Problem3!$B$4:$C$15,2,FALSE)</f>
        <v>January</v>
      </c>
      <c r="AC438">
        <f t="shared" si="20"/>
        <v>7</v>
      </c>
      <c r="AD438" t="str">
        <f>VLOOKUP($AC438,Problem3!$M$7:$N$13,2,FALSE)</f>
        <v>Friday</v>
      </c>
    </row>
    <row r="439" spans="1:30" x14ac:dyDescent="0.25">
      <c r="A439" s="3">
        <v>438</v>
      </c>
      <c r="B439" s="4">
        <v>40179</v>
      </c>
      <c r="C439" s="3" t="s">
        <v>47</v>
      </c>
      <c r="D439" s="3">
        <v>5.4</v>
      </c>
      <c r="E439" s="3">
        <v>15.7</v>
      </c>
      <c r="F439" s="3">
        <v>0</v>
      </c>
      <c r="G439" s="3" t="s">
        <v>25</v>
      </c>
      <c r="H439" s="3" t="s">
        <v>25</v>
      </c>
      <c r="I439" s="3" t="s">
        <v>36</v>
      </c>
      <c r="J439" s="3">
        <v>13</v>
      </c>
      <c r="K439" s="3" t="s">
        <v>29</v>
      </c>
      <c r="L439" s="3" t="s">
        <v>39</v>
      </c>
      <c r="M439" s="3">
        <v>7</v>
      </c>
      <c r="N439" s="3">
        <v>6</v>
      </c>
      <c r="O439" s="3">
        <v>98</v>
      </c>
      <c r="P439" s="3">
        <v>69</v>
      </c>
      <c r="Q439" s="3" t="s">
        <v>25</v>
      </c>
      <c r="R439" s="3" t="s">
        <v>25</v>
      </c>
      <c r="S439" s="3" t="s">
        <v>25</v>
      </c>
      <c r="T439" s="3" t="s">
        <v>25</v>
      </c>
      <c r="U439" s="3">
        <v>9</v>
      </c>
      <c r="V439" s="3">
        <v>15.2</v>
      </c>
      <c r="W439" s="3" t="s">
        <v>28</v>
      </c>
      <c r="X439" s="3">
        <v>15.6</v>
      </c>
      <c r="Y439" s="3" t="s">
        <v>38</v>
      </c>
      <c r="Z439">
        <f t="shared" si="18"/>
        <v>1</v>
      </c>
      <c r="AA439">
        <f t="shared" si="19"/>
        <v>1</v>
      </c>
      <c r="AB439" t="str">
        <f>VLOOKUP(AA439,Problem3!$B$4:$C$15,2,FALSE)</f>
        <v>January</v>
      </c>
      <c r="AC439">
        <f t="shared" si="20"/>
        <v>6</v>
      </c>
      <c r="AD439" t="str">
        <f>VLOOKUP($AC439,Problem3!$M$7:$N$13,2,FALSE)</f>
        <v>Thursday</v>
      </c>
    </row>
    <row r="440" spans="1:30" x14ac:dyDescent="0.25">
      <c r="A440" s="3">
        <v>439</v>
      </c>
      <c r="B440" s="4">
        <v>40178</v>
      </c>
      <c r="C440" s="3" t="s">
        <v>72</v>
      </c>
      <c r="D440" s="3">
        <v>3.2</v>
      </c>
      <c r="E440" s="3">
        <v>16.8</v>
      </c>
      <c r="F440" s="3">
        <v>0</v>
      </c>
      <c r="G440" s="3" t="s">
        <v>25</v>
      </c>
      <c r="H440" s="3" t="s">
        <v>25</v>
      </c>
      <c r="I440" s="3" t="s">
        <v>37</v>
      </c>
      <c r="J440" s="3">
        <v>13</v>
      </c>
      <c r="K440" s="3" t="s">
        <v>34</v>
      </c>
      <c r="L440" s="3" t="s">
        <v>39</v>
      </c>
      <c r="M440" s="3">
        <v>4</v>
      </c>
      <c r="N440" s="3">
        <v>6</v>
      </c>
      <c r="O440" s="3">
        <v>98</v>
      </c>
      <c r="P440" s="3">
        <v>62</v>
      </c>
      <c r="Q440" s="3">
        <v>1017.3</v>
      </c>
      <c r="R440" s="3">
        <v>1015.7</v>
      </c>
      <c r="S440" s="3" t="s">
        <v>25</v>
      </c>
      <c r="T440" s="3" t="s">
        <v>25</v>
      </c>
      <c r="U440" s="3">
        <v>6.9</v>
      </c>
      <c r="V440" s="3">
        <v>14.4</v>
      </c>
      <c r="W440" s="3" t="s">
        <v>28</v>
      </c>
      <c r="X440" s="3">
        <v>0</v>
      </c>
      <c r="Y440" s="3" t="s">
        <v>28</v>
      </c>
      <c r="Z440">
        <f t="shared" si="18"/>
        <v>1</v>
      </c>
      <c r="AA440">
        <f t="shared" si="19"/>
        <v>12</v>
      </c>
      <c r="AB440" t="str">
        <f>VLOOKUP(AA440,Problem3!$B$4:$C$15,2,FALSE)</f>
        <v>December</v>
      </c>
      <c r="AC440">
        <f t="shared" si="20"/>
        <v>5</v>
      </c>
      <c r="AD440" t="str">
        <f>VLOOKUP($AC440,Problem3!$M$7:$N$13,2,FALSE)</f>
        <v>Wednesday</v>
      </c>
    </row>
    <row r="441" spans="1:30" x14ac:dyDescent="0.25">
      <c r="A441" s="3">
        <v>440</v>
      </c>
      <c r="B441" s="4">
        <v>40177</v>
      </c>
      <c r="C441" s="3" t="s">
        <v>24</v>
      </c>
      <c r="D441" s="3">
        <v>2.8</v>
      </c>
      <c r="E441" s="3">
        <v>13.5</v>
      </c>
      <c r="F441" s="3">
        <v>0</v>
      </c>
      <c r="G441" s="3" t="s">
        <v>25</v>
      </c>
      <c r="H441" s="3" t="s">
        <v>25</v>
      </c>
      <c r="I441" s="3" t="s">
        <v>29</v>
      </c>
      <c r="J441" s="3">
        <v>15</v>
      </c>
      <c r="K441" s="3" t="s">
        <v>29</v>
      </c>
      <c r="L441" s="3" t="s">
        <v>25</v>
      </c>
      <c r="M441" s="3">
        <v>4</v>
      </c>
      <c r="N441" s="3">
        <v>0</v>
      </c>
      <c r="O441" s="3">
        <v>98</v>
      </c>
      <c r="P441" s="3">
        <v>79</v>
      </c>
      <c r="Q441" s="3">
        <v>1014.1</v>
      </c>
      <c r="R441" s="3">
        <v>1011.7</v>
      </c>
      <c r="S441" s="3" t="s">
        <v>25</v>
      </c>
      <c r="T441" s="3">
        <v>8</v>
      </c>
      <c r="U441" s="3">
        <v>6.1</v>
      </c>
      <c r="V441" s="3">
        <v>10.8</v>
      </c>
      <c r="W441" s="3" t="s">
        <v>28</v>
      </c>
      <c r="X441" s="3">
        <v>0</v>
      </c>
      <c r="Y441" s="3" t="s">
        <v>28</v>
      </c>
      <c r="Z441">
        <f t="shared" si="18"/>
        <v>1</v>
      </c>
      <c r="AA441">
        <f t="shared" si="19"/>
        <v>12</v>
      </c>
      <c r="AB441" t="str">
        <f>VLOOKUP(AA441,Problem3!$B$4:$C$15,2,FALSE)</f>
        <v>December</v>
      </c>
      <c r="AC441">
        <f t="shared" si="20"/>
        <v>4</v>
      </c>
      <c r="AD441" t="str">
        <f>VLOOKUP($AC441,Problem3!$M$7:$N$13,2,FALSE)</f>
        <v>Tuesday</v>
      </c>
    </row>
    <row r="442" spans="1:30" x14ac:dyDescent="0.25">
      <c r="A442" s="3">
        <v>441</v>
      </c>
      <c r="B442" s="4">
        <v>40176</v>
      </c>
      <c r="C442" s="3" t="s">
        <v>72</v>
      </c>
      <c r="D442" s="3">
        <v>0.8</v>
      </c>
      <c r="E442" s="3">
        <v>15.7</v>
      </c>
      <c r="F442" s="3">
        <v>0</v>
      </c>
      <c r="G442" s="3" t="s">
        <v>25</v>
      </c>
      <c r="H442" s="3" t="s">
        <v>25</v>
      </c>
      <c r="I442" s="3" t="s">
        <v>33</v>
      </c>
      <c r="J442" s="3">
        <v>13</v>
      </c>
      <c r="K442" s="3" t="s">
        <v>33</v>
      </c>
      <c r="L442" s="3" t="s">
        <v>40</v>
      </c>
      <c r="M442" s="3">
        <v>6</v>
      </c>
      <c r="N442" s="3">
        <v>7</v>
      </c>
      <c r="O442" s="3">
        <v>96</v>
      </c>
      <c r="P442" s="3">
        <v>54</v>
      </c>
      <c r="Q442" s="3">
        <v>1024</v>
      </c>
      <c r="R442" s="3">
        <v>1022.8</v>
      </c>
      <c r="S442" s="3" t="s">
        <v>25</v>
      </c>
      <c r="T442" s="3" t="s">
        <v>25</v>
      </c>
      <c r="U442" s="3">
        <v>5.6</v>
      </c>
      <c r="V442" s="3">
        <v>14.8</v>
      </c>
      <c r="W442" s="3" t="s">
        <v>28</v>
      </c>
      <c r="X442" s="3">
        <v>0</v>
      </c>
      <c r="Y442" s="3" t="s">
        <v>28</v>
      </c>
      <c r="Z442">
        <f t="shared" si="18"/>
        <v>1</v>
      </c>
      <c r="AA442">
        <f t="shared" si="19"/>
        <v>12</v>
      </c>
      <c r="AB442" t="str">
        <f>VLOOKUP(AA442,Problem3!$B$4:$C$15,2,FALSE)</f>
        <v>December</v>
      </c>
      <c r="AC442">
        <f t="shared" si="20"/>
        <v>3</v>
      </c>
      <c r="AD442" t="str">
        <f>VLOOKUP($AC442,Problem3!$M$7:$N$13,2,FALSE)</f>
        <v>Monday</v>
      </c>
    </row>
    <row r="443" spans="1:30" x14ac:dyDescent="0.25">
      <c r="A443" s="3">
        <v>442</v>
      </c>
      <c r="B443" s="4">
        <v>40175</v>
      </c>
      <c r="C443" s="3" t="s">
        <v>61</v>
      </c>
      <c r="D443" s="3">
        <v>2.5</v>
      </c>
      <c r="E443" s="3">
        <v>15.3</v>
      </c>
      <c r="F443" s="3">
        <v>0.2</v>
      </c>
      <c r="G443" s="3">
        <v>1.4</v>
      </c>
      <c r="H443" s="3">
        <v>6.7</v>
      </c>
      <c r="I443" s="3" t="s">
        <v>34</v>
      </c>
      <c r="J443" s="3">
        <v>13</v>
      </c>
      <c r="K443" s="3" t="s">
        <v>34</v>
      </c>
      <c r="L443" s="3" t="s">
        <v>25</v>
      </c>
      <c r="M443" s="3">
        <v>4</v>
      </c>
      <c r="N443" s="3">
        <v>0</v>
      </c>
      <c r="O443" s="3">
        <v>100</v>
      </c>
      <c r="P443" s="3">
        <v>61</v>
      </c>
      <c r="Q443" s="3">
        <v>1026</v>
      </c>
      <c r="R443" s="3">
        <v>1024</v>
      </c>
      <c r="S443" s="3">
        <v>7</v>
      </c>
      <c r="T443" s="3">
        <v>4</v>
      </c>
      <c r="U443" s="3">
        <v>6.2</v>
      </c>
      <c r="V443" s="3">
        <v>14.4</v>
      </c>
      <c r="W443" s="3" t="s">
        <v>28</v>
      </c>
      <c r="X443" s="3">
        <v>0</v>
      </c>
      <c r="Y443" s="3" t="s">
        <v>28</v>
      </c>
      <c r="Z443">
        <f t="shared" si="18"/>
        <v>1</v>
      </c>
      <c r="AA443">
        <f t="shared" si="19"/>
        <v>12</v>
      </c>
      <c r="AB443" t="str">
        <f>VLOOKUP(AA443,Problem3!$B$4:$C$15,2,FALSE)</f>
        <v>December</v>
      </c>
      <c r="AC443">
        <f t="shared" si="20"/>
        <v>2</v>
      </c>
      <c r="AD443" t="str">
        <f>VLOOKUP($AC443,Problem3!$M$7:$N$13,2,FALSE)</f>
        <v>Sunday</v>
      </c>
    </row>
    <row r="444" spans="1:30" x14ac:dyDescent="0.25">
      <c r="A444" s="3">
        <v>443</v>
      </c>
      <c r="B444" s="4">
        <v>40174</v>
      </c>
      <c r="C444" s="3" t="s">
        <v>24</v>
      </c>
      <c r="D444" s="3">
        <v>1.3</v>
      </c>
      <c r="E444" s="3">
        <v>12.8</v>
      </c>
      <c r="F444" s="3">
        <v>0.2</v>
      </c>
      <c r="G444" s="3" t="s">
        <v>25</v>
      </c>
      <c r="H444" s="3" t="s">
        <v>25</v>
      </c>
      <c r="I444" s="3" t="s">
        <v>42</v>
      </c>
      <c r="J444" s="3">
        <v>9</v>
      </c>
      <c r="K444" s="3" t="s">
        <v>25</v>
      </c>
      <c r="L444" s="3" t="s">
        <v>39</v>
      </c>
      <c r="M444" s="3">
        <v>0</v>
      </c>
      <c r="N444" s="3">
        <v>6</v>
      </c>
      <c r="O444" s="3">
        <v>100</v>
      </c>
      <c r="P444" s="3">
        <v>81</v>
      </c>
      <c r="Q444" s="3">
        <v>1029.2</v>
      </c>
      <c r="R444" s="3">
        <v>1026</v>
      </c>
      <c r="S444" s="3">
        <v>8</v>
      </c>
      <c r="T444" s="3" t="s">
        <v>25</v>
      </c>
      <c r="U444" s="3">
        <v>5.5</v>
      </c>
      <c r="V444" s="3">
        <v>12.4</v>
      </c>
      <c r="W444" s="3" t="s">
        <v>28</v>
      </c>
      <c r="X444" s="3">
        <v>0</v>
      </c>
      <c r="Y444" s="3" t="s">
        <v>28</v>
      </c>
      <c r="Z444">
        <f t="shared" si="18"/>
        <v>1</v>
      </c>
      <c r="AA444">
        <f t="shared" si="19"/>
        <v>12</v>
      </c>
      <c r="AB444" t="str">
        <f>VLOOKUP(AA444,Problem3!$B$4:$C$15,2,FALSE)</f>
        <v>December</v>
      </c>
      <c r="AC444">
        <f t="shared" si="20"/>
        <v>1</v>
      </c>
      <c r="AD444" t="str">
        <f>VLOOKUP($AC444,Problem3!$M$7:$N$13,2,FALSE)</f>
        <v>Saturday</v>
      </c>
    </row>
    <row r="445" spans="1:30" x14ac:dyDescent="0.25">
      <c r="A445" s="3">
        <v>444</v>
      </c>
      <c r="B445" s="4">
        <v>40173</v>
      </c>
      <c r="C445" s="3" t="s">
        <v>47</v>
      </c>
      <c r="D445" s="3">
        <v>4.5999999999999996</v>
      </c>
      <c r="E445" s="3">
        <v>20</v>
      </c>
      <c r="F445" s="3">
        <v>0</v>
      </c>
      <c r="G445" s="3" t="s">
        <v>25</v>
      </c>
      <c r="H445" s="3" t="s">
        <v>25</v>
      </c>
      <c r="I445" s="3" t="s">
        <v>27</v>
      </c>
      <c r="J445" s="3">
        <v>9</v>
      </c>
      <c r="K445" s="3" t="s">
        <v>40</v>
      </c>
      <c r="L445" s="3" t="s">
        <v>35</v>
      </c>
      <c r="M445" s="3">
        <v>4</v>
      </c>
      <c r="N445" s="3">
        <v>4</v>
      </c>
      <c r="O445" s="3">
        <v>98</v>
      </c>
      <c r="P445" s="3">
        <v>41</v>
      </c>
      <c r="Q445" s="3" t="s">
        <v>25</v>
      </c>
      <c r="R445" s="3" t="s">
        <v>25</v>
      </c>
      <c r="S445" s="3" t="s">
        <v>25</v>
      </c>
      <c r="T445" s="3" t="s">
        <v>25</v>
      </c>
      <c r="U445" s="3">
        <v>8.4</v>
      </c>
      <c r="V445" s="3">
        <v>19.8</v>
      </c>
      <c r="W445" s="3" t="s">
        <v>28</v>
      </c>
      <c r="X445" s="3">
        <v>0.2</v>
      </c>
      <c r="Y445" s="3" t="s">
        <v>28</v>
      </c>
      <c r="Z445">
        <f t="shared" si="18"/>
        <v>1</v>
      </c>
      <c r="AA445">
        <f t="shared" si="19"/>
        <v>12</v>
      </c>
      <c r="AB445" t="str">
        <f>VLOOKUP(AA445,Problem3!$B$4:$C$15,2,FALSE)</f>
        <v>December</v>
      </c>
      <c r="AC445">
        <f t="shared" si="20"/>
        <v>7</v>
      </c>
      <c r="AD445" t="str">
        <f>VLOOKUP($AC445,Problem3!$M$7:$N$13,2,FALSE)</f>
        <v>Friday</v>
      </c>
    </row>
    <row r="446" spans="1:30" x14ac:dyDescent="0.25">
      <c r="A446" s="3">
        <v>445</v>
      </c>
      <c r="B446" s="4">
        <v>40172</v>
      </c>
      <c r="C446" s="3" t="s">
        <v>44</v>
      </c>
      <c r="D446" s="3">
        <v>2.8</v>
      </c>
      <c r="E446" s="3">
        <v>20.8</v>
      </c>
      <c r="F446" s="3">
        <v>0</v>
      </c>
      <c r="G446" s="3" t="s">
        <v>25</v>
      </c>
      <c r="H446" s="3" t="s">
        <v>25</v>
      </c>
      <c r="I446" s="3" t="s">
        <v>31</v>
      </c>
      <c r="J446" s="3">
        <v>13</v>
      </c>
      <c r="K446" s="3" t="s">
        <v>26</v>
      </c>
      <c r="L446" s="3" t="s">
        <v>42</v>
      </c>
      <c r="M446" s="3">
        <v>2</v>
      </c>
      <c r="N446" s="3">
        <v>7</v>
      </c>
      <c r="O446" s="3">
        <v>91</v>
      </c>
      <c r="P446" s="3">
        <v>46</v>
      </c>
      <c r="Q446" s="3">
        <v>1026</v>
      </c>
      <c r="R446" s="3">
        <v>1023.1</v>
      </c>
      <c r="S446" s="3" t="s">
        <v>25</v>
      </c>
      <c r="T446" s="3" t="s">
        <v>25</v>
      </c>
      <c r="U446" s="3">
        <v>9.6999999999999993</v>
      </c>
      <c r="V446" s="3">
        <v>19</v>
      </c>
      <c r="W446" s="3" t="s">
        <v>28</v>
      </c>
      <c r="X446" s="3">
        <v>0.2</v>
      </c>
      <c r="Y446" s="3" t="s">
        <v>28</v>
      </c>
      <c r="Z446">
        <f t="shared" si="18"/>
        <v>1</v>
      </c>
      <c r="AA446">
        <f t="shared" si="19"/>
        <v>12</v>
      </c>
      <c r="AB446" t="str">
        <f>VLOOKUP(AA446,Problem3!$B$4:$C$15,2,FALSE)</f>
        <v>December</v>
      </c>
      <c r="AC446">
        <f t="shared" si="20"/>
        <v>6</v>
      </c>
      <c r="AD446" t="str">
        <f>VLOOKUP($AC446,Problem3!$M$7:$N$13,2,FALSE)</f>
        <v>Thursday</v>
      </c>
    </row>
    <row r="447" spans="1:30" x14ac:dyDescent="0.25">
      <c r="A447" s="3">
        <v>446</v>
      </c>
      <c r="B447" s="4">
        <v>40171</v>
      </c>
      <c r="C447" s="3" t="s">
        <v>48</v>
      </c>
      <c r="D447" s="3">
        <v>1.9</v>
      </c>
      <c r="E447" s="3">
        <v>20.100000000000001</v>
      </c>
      <c r="F447" s="3">
        <v>0.2</v>
      </c>
      <c r="G447" s="3" t="s">
        <v>25</v>
      </c>
      <c r="H447" s="3" t="s">
        <v>25</v>
      </c>
      <c r="I447" s="3" t="s">
        <v>31</v>
      </c>
      <c r="J447" s="3">
        <v>13</v>
      </c>
      <c r="K447" s="3" t="s">
        <v>25</v>
      </c>
      <c r="L447" s="3" t="s">
        <v>25</v>
      </c>
      <c r="M447" s="3">
        <v>0</v>
      </c>
      <c r="N447" s="3">
        <v>0</v>
      </c>
      <c r="O447" s="3">
        <v>98</v>
      </c>
      <c r="P447" s="3">
        <v>34</v>
      </c>
      <c r="Q447" s="3">
        <v>1026.7</v>
      </c>
      <c r="R447" s="3">
        <v>1023.3</v>
      </c>
      <c r="S447" s="3" t="s">
        <v>25</v>
      </c>
      <c r="T447" s="3" t="s">
        <v>25</v>
      </c>
      <c r="U447" s="3">
        <v>8</v>
      </c>
      <c r="V447" s="3">
        <v>19</v>
      </c>
      <c r="W447" s="3" t="s">
        <v>28</v>
      </c>
      <c r="X447" s="3">
        <v>0</v>
      </c>
      <c r="Y447" s="3" t="s">
        <v>28</v>
      </c>
      <c r="Z447">
        <f t="shared" si="18"/>
        <v>1</v>
      </c>
      <c r="AA447">
        <f t="shared" si="19"/>
        <v>12</v>
      </c>
      <c r="AB447" t="str">
        <f>VLOOKUP(AA447,Problem3!$B$4:$C$15,2,FALSE)</f>
        <v>December</v>
      </c>
      <c r="AC447">
        <f t="shared" si="20"/>
        <v>5</v>
      </c>
      <c r="AD447" t="str">
        <f>VLOOKUP($AC447,Problem3!$M$7:$N$13,2,FALSE)</f>
        <v>Wednesday</v>
      </c>
    </row>
    <row r="448" spans="1:30" x14ac:dyDescent="0.25">
      <c r="A448" s="3">
        <v>447</v>
      </c>
      <c r="B448" s="4">
        <v>40170</v>
      </c>
      <c r="C448" s="3" t="s">
        <v>72</v>
      </c>
      <c r="D448" s="3">
        <v>2.6</v>
      </c>
      <c r="E448" s="3">
        <v>15.7</v>
      </c>
      <c r="F448" s="3">
        <v>0</v>
      </c>
      <c r="G448" s="3" t="s">
        <v>25</v>
      </c>
      <c r="H448" s="3" t="s">
        <v>25</v>
      </c>
      <c r="I448" s="3" t="s">
        <v>35</v>
      </c>
      <c r="J448" s="3">
        <v>11</v>
      </c>
      <c r="K448" s="3" t="s">
        <v>33</v>
      </c>
      <c r="L448" s="3" t="s">
        <v>25</v>
      </c>
      <c r="M448" s="3">
        <v>6</v>
      </c>
      <c r="N448" s="3">
        <v>0</v>
      </c>
      <c r="O448" s="3">
        <v>85</v>
      </c>
      <c r="P448" s="3">
        <v>69</v>
      </c>
      <c r="Q448" s="3">
        <v>1031.3</v>
      </c>
      <c r="R448" s="3">
        <v>1027.5999999999999</v>
      </c>
      <c r="S448" s="3" t="s">
        <v>25</v>
      </c>
      <c r="T448" s="3" t="s">
        <v>25</v>
      </c>
      <c r="U448" s="3">
        <v>6.9</v>
      </c>
      <c r="V448" s="3">
        <v>14.6</v>
      </c>
      <c r="W448" s="3" t="s">
        <v>28</v>
      </c>
      <c r="X448" s="3">
        <v>0</v>
      </c>
      <c r="Y448" s="3" t="s">
        <v>28</v>
      </c>
      <c r="Z448">
        <f t="shared" si="18"/>
        <v>1</v>
      </c>
      <c r="AA448">
        <f t="shared" si="19"/>
        <v>12</v>
      </c>
      <c r="AB448" t="str">
        <f>VLOOKUP(AA448,Problem3!$B$4:$C$15,2,FALSE)</f>
        <v>December</v>
      </c>
      <c r="AC448">
        <f t="shared" si="20"/>
        <v>4</v>
      </c>
      <c r="AD448" t="str">
        <f>VLOOKUP($AC448,Problem3!$M$7:$N$13,2,FALSE)</f>
        <v>Tuesday</v>
      </c>
    </row>
    <row r="449" spans="1:30" x14ac:dyDescent="0.25">
      <c r="A449" s="3">
        <v>448</v>
      </c>
      <c r="B449" s="4">
        <v>40169</v>
      </c>
      <c r="C449" s="3" t="s">
        <v>24</v>
      </c>
      <c r="D449" s="3">
        <v>2.7</v>
      </c>
      <c r="E449" s="3">
        <v>18</v>
      </c>
      <c r="F449" s="3">
        <v>0.2</v>
      </c>
      <c r="G449" s="3" t="s">
        <v>25</v>
      </c>
      <c r="H449" s="3" t="s">
        <v>25</v>
      </c>
      <c r="I449" s="3" t="s">
        <v>32</v>
      </c>
      <c r="J449" s="3">
        <v>15</v>
      </c>
      <c r="K449" s="3" t="s">
        <v>25</v>
      </c>
      <c r="L449" s="3" t="s">
        <v>32</v>
      </c>
      <c r="M449" s="3">
        <v>0</v>
      </c>
      <c r="N449" s="3">
        <v>11</v>
      </c>
      <c r="O449" s="3">
        <v>79</v>
      </c>
      <c r="P449" s="3">
        <v>62</v>
      </c>
      <c r="Q449" s="3">
        <v>1031.5999999999999</v>
      </c>
      <c r="R449" s="3">
        <v>1027.7</v>
      </c>
      <c r="S449" s="3" t="s">
        <v>25</v>
      </c>
      <c r="T449" s="3">
        <v>1</v>
      </c>
      <c r="U449" s="3">
        <v>9.9</v>
      </c>
      <c r="V449" s="3">
        <v>17.399999999999999</v>
      </c>
      <c r="W449" s="3" t="s">
        <v>28</v>
      </c>
      <c r="X449" s="3">
        <v>0</v>
      </c>
      <c r="Y449" s="3" t="s">
        <v>28</v>
      </c>
      <c r="Z449">
        <f t="shared" si="18"/>
        <v>1</v>
      </c>
      <c r="AA449">
        <f t="shared" si="19"/>
        <v>12</v>
      </c>
      <c r="AB449" t="str">
        <f>VLOOKUP(AA449,Problem3!$B$4:$C$15,2,FALSE)</f>
        <v>December</v>
      </c>
      <c r="AC449">
        <f t="shared" si="20"/>
        <v>3</v>
      </c>
      <c r="AD449" t="str">
        <f>VLOOKUP($AC449,Problem3!$M$7:$N$13,2,FALSE)</f>
        <v>Monday</v>
      </c>
    </row>
    <row r="450" spans="1:30" x14ac:dyDescent="0.25">
      <c r="A450" s="3">
        <v>449</v>
      </c>
      <c r="B450" s="4">
        <v>40168</v>
      </c>
      <c r="C450" s="3" t="s">
        <v>47</v>
      </c>
      <c r="D450" s="3">
        <v>9.6</v>
      </c>
      <c r="E450" s="3">
        <v>16.899999999999999</v>
      </c>
      <c r="F450" s="3">
        <v>0.4</v>
      </c>
      <c r="G450" s="3" t="s">
        <v>25</v>
      </c>
      <c r="H450" s="3" t="s">
        <v>25</v>
      </c>
      <c r="I450" s="3" t="s">
        <v>40</v>
      </c>
      <c r="J450" s="3">
        <v>9</v>
      </c>
      <c r="K450" s="3" t="s">
        <v>25</v>
      </c>
      <c r="L450" s="3" t="s">
        <v>25</v>
      </c>
      <c r="M450" s="3">
        <v>0</v>
      </c>
      <c r="N450" s="3">
        <v>0</v>
      </c>
      <c r="O450" s="3">
        <v>100</v>
      </c>
      <c r="P450" s="3">
        <v>94</v>
      </c>
      <c r="Q450" s="3" t="s">
        <v>25</v>
      </c>
      <c r="R450" s="3" t="s">
        <v>25</v>
      </c>
      <c r="S450" s="3" t="s">
        <v>25</v>
      </c>
      <c r="T450" s="3" t="s">
        <v>25</v>
      </c>
      <c r="U450" s="3">
        <v>11.4</v>
      </c>
      <c r="V450" s="3">
        <v>16.399999999999999</v>
      </c>
      <c r="W450" s="3" t="s">
        <v>28</v>
      </c>
      <c r="X450" s="3">
        <v>0.2</v>
      </c>
      <c r="Y450" s="3" t="s">
        <v>28</v>
      </c>
      <c r="Z450">
        <f t="shared" si="18"/>
        <v>1</v>
      </c>
      <c r="AA450">
        <f t="shared" si="19"/>
        <v>12</v>
      </c>
      <c r="AB450" t="str">
        <f>VLOOKUP(AA450,Problem3!$B$4:$C$15,2,FALSE)</f>
        <v>December</v>
      </c>
      <c r="AC450">
        <f t="shared" si="20"/>
        <v>2</v>
      </c>
      <c r="AD450" t="str">
        <f>VLOOKUP($AC450,Problem3!$M$7:$N$13,2,FALSE)</f>
        <v>Sunday</v>
      </c>
    </row>
    <row r="451" spans="1:30" x14ac:dyDescent="0.25">
      <c r="A451" s="3">
        <v>450</v>
      </c>
      <c r="B451" s="4">
        <v>40167</v>
      </c>
      <c r="C451" s="3" t="s">
        <v>44</v>
      </c>
      <c r="D451" s="3">
        <v>9.5</v>
      </c>
      <c r="E451" s="3">
        <v>18.100000000000001</v>
      </c>
      <c r="F451" s="3">
        <v>0.8</v>
      </c>
      <c r="G451" s="3" t="s">
        <v>25</v>
      </c>
      <c r="H451" s="3" t="s">
        <v>25</v>
      </c>
      <c r="I451" s="3" t="s">
        <v>40</v>
      </c>
      <c r="J451" s="3">
        <v>13</v>
      </c>
      <c r="K451" s="3" t="s">
        <v>29</v>
      </c>
      <c r="L451" s="3" t="s">
        <v>42</v>
      </c>
      <c r="M451" s="3">
        <v>4</v>
      </c>
      <c r="N451" s="3">
        <v>2</v>
      </c>
      <c r="O451" s="3">
        <v>100</v>
      </c>
      <c r="P451" s="3">
        <v>83</v>
      </c>
      <c r="Q451" s="3">
        <v>1031.5</v>
      </c>
      <c r="R451" s="3">
        <v>1027.8</v>
      </c>
      <c r="S451" s="3" t="s">
        <v>25</v>
      </c>
      <c r="T451" s="3" t="s">
        <v>25</v>
      </c>
      <c r="U451" s="3">
        <v>10.4</v>
      </c>
      <c r="V451" s="3">
        <v>16.8</v>
      </c>
      <c r="W451" s="3" t="s">
        <v>28</v>
      </c>
      <c r="X451" s="3">
        <v>0.2</v>
      </c>
      <c r="Y451" s="3" t="s">
        <v>28</v>
      </c>
      <c r="Z451">
        <f t="shared" ref="Z451:Z514" si="21">IF(W451="No",1,0)</f>
        <v>1</v>
      </c>
      <c r="AA451">
        <f t="shared" ref="AA451:AA514" si="22">MONTH($B451)</f>
        <v>12</v>
      </c>
      <c r="AB451" t="str">
        <f>VLOOKUP(AA451,Problem3!$B$4:$C$15,2,FALSE)</f>
        <v>December</v>
      </c>
      <c r="AC451">
        <f t="shared" ref="AC451:AC514" si="23">WEEKDAY($B451)</f>
        <v>1</v>
      </c>
      <c r="AD451" t="str">
        <f>VLOOKUP($AC451,Problem3!$M$7:$N$13,2,FALSE)</f>
        <v>Saturday</v>
      </c>
    </row>
    <row r="452" spans="1:30" x14ac:dyDescent="0.25">
      <c r="A452" s="3">
        <v>451</v>
      </c>
      <c r="B452" s="4">
        <v>40166</v>
      </c>
      <c r="C452" s="3" t="s">
        <v>47</v>
      </c>
      <c r="D452" s="3">
        <v>8.6999999999999993</v>
      </c>
      <c r="E452" s="3">
        <v>21.3</v>
      </c>
      <c r="F452" s="3">
        <v>0.2</v>
      </c>
      <c r="G452" s="3" t="s">
        <v>25</v>
      </c>
      <c r="H452" s="3" t="s">
        <v>25</v>
      </c>
      <c r="I452" s="3" t="s">
        <v>29</v>
      </c>
      <c r="J452" s="3">
        <v>9</v>
      </c>
      <c r="K452" s="3" t="s">
        <v>42</v>
      </c>
      <c r="L452" s="3" t="s">
        <v>40</v>
      </c>
      <c r="M452" s="3">
        <v>2</v>
      </c>
      <c r="N452" s="3">
        <v>4</v>
      </c>
      <c r="O452" s="3">
        <v>100</v>
      </c>
      <c r="P452" s="3">
        <v>65</v>
      </c>
      <c r="Q452" s="3" t="s">
        <v>25</v>
      </c>
      <c r="R452" s="3" t="s">
        <v>25</v>
      </c>
      <c r="S452" s="3" t="s">
        <v>25</v>
      </c>
      <c r="T452" s="3" t="s">
        <v>25</v>
      </c>
      <c r="U452" s="3">
        <v>10.7</v>
      </c>
      <c r="V452" s="3">
        <v>21</v>
      </c>
      <c r="W452" s="3" t="s">
        <v>28</v>
      </c>
      <c r="X452" s="3">
        <v>0.2</v>
      </c>
      <c r="Y452" s="3" t="s">
        <v>28</v>
      </c>
      <c r="Z452">
        <f t="shared" si="21"/>
        <v>1</v>
      </c>
      <c r="AA452">
        <f t="shared" si="22"/>
        <v>12</v>
      </c>
      <c r="AB452" t="str">
        <f>VLOOKUP(AA452,Problem3!$B$4:$C$15,2,FALSE)</f>
        <v>December</v>
      </c>
      <c r="AC452">
        <f t="shared" si="23"/>
        <v>7</v>
      </c>
      <c r="AD452" t="str">
        <f>VLOOKUP($AC452,Problem3!$M$7:$N$13,2,FALSE)</f>
        <v>Friday</v>
      </c>
    </row>
    <row r="453" spans="1:30" x14ac:dyDescent="0.25">
      <c r="A453" s="3">
        <v>452</v>
      </c>
      <c r="B453" s="4">
        <v>40165</v>
      </c>
      <c r="C453" s="3" t="s">
        <v>44</v>
      </c>
      <c r="D453" s="3">
        <v>7.2</v>
      </c>
      <c r="E453" s="3">
        <v>21.1</v>
      </c>
      <c r="F453" s="3">
        <v>0.2</v>
      </c>
      <c r="G453" s="3" t="s">
        <v>25</v>
      </c>
      <c r="H453" s="3" t="s">
        <v>25</v>
      </c>
      <c r="I453" s="3" t="s">
        <v>42</v>
      </c>
      <c r="J453" s="3">
        <v>13</v>
      </c>
      <c r="K453" s="3" t="s">
        <v>42</v>
      </c>
      <c r="L453" s="3" t="s">
        <v>31</v>
      </c>
      <c r="M453" s="3">
        <v>2</v>
      </c>
      <c r="N453" s="3">
        <v>4</v>
      </c>
      <c r="O453" s="3">
        <v>100</v>
      </c>
      <c r="P453" s="3">
        <v>65</v>
      </c>
      <c r="Q453" s="3">
        <v>1029.3</v>
      </c>
      <c r="R453" s="3">
        <v>1025.7</v>
      </c>
      <c r="S453" s="3" t="s">
        <v>25</v>
      </c>
      <c r="T453" s="3" t="s">
        <v>25</v>
      </c>
      <c r="U453" s="3">
        <v>11.6</v>
      </c>
      <c r="V453" s="3">
        <v>20.399999999999999</v>
      </c>
      <c r="W453" s="3" t="s">
        <v>28</v>
      </c>
      <c r="X453" s="3">
        <v>0.2</v>
      </c>
      <c r="Y453" s="3" t="s">
        <v>28</v>
      </c>
      <c r="Z453">
        <f t="shared" si="21"/>
        <v>1</v>
      </c>
      <c r="AA453">
        <f t="shared" si="22"/>
        <v>12</v>
      </c>
      <c r="AB453" t="str">
        <f>VLOOKUP(AA453,Problem3!$B$4:$C$15,2,FALSE)</f>
        <v>December</v>
      </c>
      <c r="AC453">
        <f t="shared" si="23"/>
        <v>6</v>
      </c>
      <c r="AD453" t="str">
        <f>VLOOKUP($AC453,Problem3!$M$7:$N$13,2,FALSE)</f>
        <v>Thursday</v>
      </c>
    </row>
    <row r="454" spans="1:30" x14ac:dyDescent="0.25">
      <c r="A454" s="3">
        <v>453</v>
      </c>
      <c r="B454" s="4">
        <v>40164</v>
      </c>
      <c r="C454" s="3" t="s">
        <v>44</v>
      </c>
      <c r="D454" s="3">
        <v>5.8</v>
      </c>
      <c r="E454" s="3">
        <v>22.5</v>
      </c>
      <c r="F454" s="3">
        <v>0.2</v>
      </c>
      <c r="G454" s="3" t="s">
        <v>25</v>
      </c>
      <c r="H454" s="3" t="s">
        <v>25</v>
      </c>
      <c r="I454" s="3" t="s">
        <v>31</v>
      </c>
      <c r="J454" s="3">
        <v>11</v>
      </c>
      <c r="K454" s="3" t="s">
        <v>31</v>
      </c>
      <c r="L454" s="3" t="s">
        <v>42</v>
      </c>
      <c r="M454" s="3">
        <v>2</v>
      </c>
      <c r="N454" s="3">
        <v>7</v>
      </c>
      <c r="O454" s="3">
        <v>100</v>
      </c>
      <c r="P454" s="3">
        <v>56</v>
      </c>
      <c r="Q454" s="3">
        <v>1028.2</v>
      </c>
      <c r="R454" s="3">
        <v>1023.8</v>
      </c>
      <c r="S454" s="3" t="s">
        <v>25</v>
      </c>
      <c r="T454" s="3" t="s">
        <v>25</v>
      </c>
      <c r="U454" s="3">
        <v>11.5</v>
      </c>
      <c r="V454" s="3">
        <v>22.2</v>
      </c>
      <c r="W454" s="3" t="s">
        <v>28</v>
      </c>
      <c r="X454" s="3">
        <v>0</v>
      </c>
      <c r="Y454" s="3" t="s">
        <v>28</v>
      </c>
      <c r="Z454">
        <f t="shared" si="21"/>
        <v>1</v>
      </c>
      <c r="AA454">
        <f t="shared" si="22"/>
        <v>12</v>
      </c>
      <c r="AB454" t="str">
        <f>VLOOKUP(AA454,Problem3!$B$4:$C$15,2,FALSE)</f>
        <v>December</v>
      </c>
      <c r="AC454">
        <f t="shared" si="23"/>
        <v>5</v>
      </c>
      <c r="AD454" t="str">
        <f>VLOOKUP($AC454,Problem3!$M$7:$N$13,2,FALSE)</f>
        <v>Wednesday</v>
      </c>
    </row>
    <row r="455" spans="1:30" x14ac:dyDescent="0.25">
      <c r="A455" s="3">
        <v>454</v>
      </c>
      <c r="B455" s="4">
        <v>40163</v>
      </c>
      <c r="C455" s="3" t="s">
        <v>47</v>
      </c>
      <c r="D455" s="3">
        <v>7.6</v>
      </c>
      <c r="E455" s="3">
        <v>23.8</v>
      </c>
      <c r="F455" s="3">
        <v>0.2</v>
      </c>
      <c r="G455" s="3" t="s">
        <v>25</v>
      </c>
      <c r="H455" s="3" t="s">
        <v>25</v>
      </c>
      <c r="I455" s="3" t="s">
        <v>31</v>
      </c>
      <c r="J455" s="3">
        <v>13</v>
      </c>
      <c r="K455" s="3" t="s">
        <v>25</v>
      </c>
      <c r="L455" s="3" t="s">
        <v>30</v>
      </c>
      <c r="M455" s="3">
        <v>0</v>
      </c>
      <c r="N455" s="3">
        <v>2</v>
      </c>
      <c r="O455" s="3">
        <v>100</v>
      </c>
      <c r="P455" s="3">
        <v>55</v>
      </c>
      <c r="Q455" s="3" t="s">
        <v>25</v>
      </c>
      <c r="R455" s="3" t="s">
        <v>25</v>
      </c>
      <c r="S455" s="3" t="s">
        <v>25</v>
      </c>
      <c r="T455" s="3" t="s">
        <v>25</v>
      </c>
      <c r="U455" s="3">
        <v>10.4</v>
      </c>
      <c r="V455" s="3">
        <v>23.7</v>
      </c>
      <c r="W455" s="3" t="s">
        <v>28</v>
      </c>
      <c r="X455" s="3">
        <v>0</v>
      </c>
      <c r="Y455" s="3" t="s">
        <v>28</v>
      </c>
      <c r="Z455">
        <f t="shared" si="21"/>
        <v>1</v>
      </c>
      <c r="AA455">
        <f t="shared" si="22"/>
        <v>12</v>
      </c>
      <c r="AB455" t="str">
        <f>VLOOKUP(AA455,Problem3!$B$4:$C$15,2,FALSE)</f>
        <v>December</v>
      </c>
      <c r="AC455">
        <f t="shared" si="23"/>
        <v>4</v>
      </c>
      <c r="AD455" t="str">
        <f>VLOOKUP($AC455,Problem3!$M$7:$N$13,2,FALSE)</f>
        <v>Tuesday</v>
      </c>
    </row>
    <row r="456" spans="1:30" x14ac:dyDescent="0.25">
      <c r="A456" s="3">
        <v>455</v>
      </c>
      <c r="B456" s="4">
        <v>40162</v>
      </c>
      <c r="C456" s="3" t="s">
        <v>63</v>
      </c>
      <c r="D456" s="3">
        <v>13.4</v>
      </c>
      <c r="E456" s="3">
        <v>22.2</v>
      </c>
      <c r="F456" s="3">
        <v>2.6</v>
      </c>
      <c r="G456" s="3">
        <v>4</v>
      </c>
      <c r="H456" s="3">
        <v>0.9</v>
      </c>
      <c r="I456" s="3" t="s">
        <v>41</v>
      </c>
      <c r="J456" s="3">
        <v>13</v>
      </c>
      <c r="K456" s="3" t="s">
        <v>36</v>
      </c>
      <c r="L456" s="3" t="s">
        <v>34</v>
      </c>
      <c r="M456" s="3">
        <v>4</v>
      </c>
      <c r="N456" s="3">
        <v>4</v>
      </c>
      <c r="O456" s="3">
        <v>85</v>
      </c>
      <c r="P456" s="3">
        <v>59</v>
      </c>
      <c r="Q456" s="3">
        <v>1024.0999999999999</v>
      </c>
      <c r="R456" s="3">
        <v>1019.1</v>
      </c>
      <c r="S456" s="3">
        <v>7</v>
      </c>
      <c r="T456" s="3">
        <v>7</v>
      </c>
      <c r="U456" s="3">
        <v>17</v>
      </c>
      <c r="V456" s="3">
        <v>21.7</v>
      </c>
      <c r="W456" s="3" t="s">
        <v>38</v>
      </c>
      <c r="X456" s="3">
        <v>0</v>
      </c>
      <c r="Y456" s="3" t="s">
        <v>28</v>
      </c>
      <c r="Z456">
        <f t="shared" si="21"/>
        <v>0</v>
      </c>
      <c r="AA456">
        <f t="shared" si="22"/>
        <v>12</v>
      </c>
      <c r="AB456" t="str">
        <f>VLOOKUP(AA456,Problem3!$B$4:$C$15,2,FALSE)</f>
        <v>December</v>
      </c>
      <c r="AC456">
        <f t="shared" si="23"/>
        <v>3</v>
      </c>
      <c r="AD456" t="str">
        <f>VLOOKUP($AC456,Problem3!$M$7:$N$13,2,FALSE)</f>
        <v>Monday</v>
      </c>
    </row>
    <row r="457" spans="1:30" x14ac:dyDescent="0.25">
      <c r="A457" s="3">
        <v>456</v>
      </c>
      <c r="B457" s="4">
        <v>40161</v>
      </c>
      <c r="C457" s="3" t="s">
        <v>24</v>
      </c>
      <c r="D457" s="3">
        <v>1.9</v>
      </c>
      <c r="E457" s="3">
        <v>14.5</v>
      </c>
      <c r="F457" s="3">
        <v>0</v>
      </c>
      <c r="G457" s="3" t="s">
        <v>25</v>
      </c>
      <c r="H457" s="3" t="s">
        <v>25</v>
      </c>
      <c r="I457" s="3" t="s">
        <v>39</v>
      </c>
      <c r="J457" s="3">
        <v>11</v>
      </c>
      <c r="K457" s="3" t="s">
        <v>34</v>
      </c>
      <c r="L457" s="3" t="s">
        <v>32</v>
      </c>
      <c r="M457" s="3">
        <v>6</v>
      </c>
      <c r="N457" s="3">
        <v>4</v>
      </c>
      <c r="O457" s="3">
        <v>100</v>
      </c>
      <c r="P457" s="3">
        <v>69</v>
      </c>
      <c r="Q457" s="3">
        <v>1027.8</v>
      </c>
      <c r="R457" s="3">
        <v>1025.3</v>
      </c>
      <c r="S457" s="3">
        <v>8</v>
      </c>
      <c r="T457" s="3" t="s">
        <v>25</v>
      </c>
      <c r="U457" s="3">
        <v>5.5</v>
      </c>
      <c r="V457" s="3">
        <v>13.8</v>
      </c>
      <c r="W457" s="3" t="s">
        <v>28</v>
      </c>
      <c r="X457" s="3">
        <v>0</v>
      </c>
      <c r="Y457" s="3" t="s">
        <v>28</v>
      </c>
      <c r="Z457">
        <f t="shared" si="21"/>
        <v>1</v>
      </c>
      <c r="AA457">
        <f t="shared" si="22"/>
        <v>12</v>
      </c>
      <c r="AB457" t="str">
        <f>VLOOKUP(AA457,Problem3!$B$4:$C$15,2,FALSE)</f>
        <v>December</v>
      </c>
      <c r="AC457">
        <f t="shared" si="23"/>
        <v>2</v>
      </c>
      <c r="AD457" t="str">
        <f>VLOOKUP($AC457,Problem3!$M$7:$N$13,2,FALSE)</f>
        <v>Sunday</v>
      </c>
    </row>
    <row r="458" spans="1:30" x14ac:dyDescent="0.25">
      <c r="A458" s="3">
        <v>457</v>
      </c>
      <c r="B458" s="4">
        <v>40160</v>
      </c>
      <c r="C458" s="3" t="s">
        <v>61</v>
      </c>
      <c r="D458" s="3">
        <v>10.8</v>
      </c>
      <c r="E458" s="3">
        <v>14.4</v>
      </c>
      <c r="F458" s="3">
        <v>0.6</v>
      </c>
      <c r="G458" s="3">
        <v>0.8</v>
      </c>
      <c r="H458" s="3">
        <v>0</v>
      </c>
      <c r="I458" s="3" t="s">
        <v>43</v>
      </c>
      <c r="J458" s="3">
        <v>13</v>
      </c>
      <c r="K458" s="3" t="s">
        <v>25</v>
      </c>
      <c r="L458" s="3" t="s">
        <v>26</v>
      </c>
      <c r="M458" s="3">
        <v>0</v>
      </c>
      <c r="N458" s="3">
        <v>4</v>
      </c>
      <c r="O458" s="3">
        <v>100</v>
      </c>
      <c r="P458" s="3">
        <v>74</v>
      </c>
      <c r="Q458" s="3">
        <v>1026.8</v>
      </c>
      <c r="R458" s="3">
        <v>1024.9000000000001</v>
      </c>
      <c r="S458" s="3">
        <v>7</v>
      </c>
      <c r="T458" s="3">
        <v>7</v>
      </c>
      <c r="U458" s="3">
        <v>11.4</v>
      </c>
      <c r="V458" s="3">
        <v>14.1</v>
      </c>
      <c r="W458" s="3" t="s">
        <v>28</v>
      </c>
      <c r="X458" s="3">
        <v>0</v>
      </c>
      <c r="Y458" s="3" t="s">
        <v>28</v>
      </c>
      <c r="Z458">
        <f t="shared" si="21"/>
        <v>1</v>
      </c>
      <c r="AA458">
        <f t="shared" si="22"/>
        <v>12</v>
      </c>
      <c r="AB458" t="str">
        <f>VLOOKUP(AA458,Problem3!$B$4:$C$15,2,FALSE)</f>
        <v>December</v>
      </c>
      <c r="AC458">
        <f t="shared" si="23"/>
        <v>1</v>
      </c>
      <c r="AD458" t="str">
        <f>VLOOKUP($AC458,Problem3!$M$7:$N$13,2,FALSE)</f>
        <v>Saturday</v>
      </c>
    </row>
    <row r="459" spans="1:30" x14ac:dyDescent="0.25">
      <c r="A459" s="3">
        <v>458</v>
      </c>
      <c r="B459" s="4">
        <v>40159</v>
      </c>
      <c r="C459" s="3" t="s">
        <v>47</v>
      </c>
      <c r="D459" s="3">
        <v>6.7</v>
      </c>
      <c r="E459" s="3">
        <v>17.2</v>
      </c>
      <c r="F459" s="3">
        <v>0</v>
      </c>
      <c r="G459" s="3" t="s">
        <v>25</v>
      </c>
      <c r="H459" s="3" t="s">
        <v>25</v>
      </c>
      <c r="I459" s="3" t="s">
        <v>29</v>
      </c>
      <c r="J459" s="3">
        <v>11</v>
      </c>
      <c r="K459" s="3" t="s">
        <v>35</v>
      </c>
      <c r="L459" s="3" t="s">
        <v>35</v>
      </c>
      <c r="M459" s="3">
        <v>2</v>
      </c>
      <c r="N459" s="3">
        <v>4</v>
      </c>
      <c r="O459" s="3">
        <v>99</v>
      </c>
      <c r="P459" s="3">
        <v>81</v>
      </c>
      <c r="Q459" s="3" t="s">
        <v>25</v>
      </c>
      <c r="R459" s="3" t="s">
        <v>25</v>
      </c>
      <c r="S459" s="3" t="s">
        <v>25</v>
      </c>
      <c r="T459" s="3" t="s">
        <v>25</v>
      </c>
      <c r="U459" s="3">
        <v>8.4</v>
      </c>
      <c r="V459" s="3">
        <v>16.399999999999999</v>
      </c>
      <c r="W459" s="3" t="s">
        <v>28</v>
      </c>
      <c r="X459" s="3">
        <v>0.2</v>
      </c>
      <c r="Y459" s="3" t="s">
        <v>28</v>
      </c>
      <c r="Z459">
        <f t="shared" si="21"/>
        <v>1</v>
      </c>
      <c r="AA459">
        <f t="shared" si="22"/>
        <v>12</v>
      </c>
      <c r="AB459" t="str">
        <f>VLOOKUP(AA459,Problem3!$B$4:$C$15,2,FALSE)</f>
        <v>December</v>
      </c>
      <c r="AC459">
        <f t="shared" si="23"/>
        <v>7</v>
      </c>
      <c r="AD459" t="str">
        <f>VLOOKUP($AC459,Problem3!$M$7:$N$13,2,FALSE)</f>
        <v>Friday</v>
      </c>
    </row>
    <row r="460" spans="1:30" x14ac:dyDescent="0.25">
      <c r="A460" s="3">
        <v>459</v>
      </c>
      <c r="B460" s="4">
        <v>40158</v>
      </c>
      <c r="C460" s="3" t="s">
        <v>63</v>
      </c>
      <c r="D460" s="3">
        <v>11.7</v>
      </c>
      <c r="E460" s="3">
        <v>20.9</v>
      </c>
      <c r="F460" s="3">
        <v>0</v>
      </c>
      <c r="G460" s="3">
        <v>2.4</v>
      </c>
      <c r="H460" s="3">
        <v>0.2</v>
      </c>
      <c r="I460" s="3" t="s">
        <v>30</v>
      </c>
      <c r="J460" s="3">
        <v>13</v>
      </c>
      <c r="K460" s="3" t="s">
        <v>30</v>
      </c>
      <c r="L460" s="3" t="s">
        <v>27</v>
      </c>
      <c r="M460" s="3">
        <v>6</v>
      </c>
      <c r="N460" s="3">
        <v>4</v>
      </c>
      <c r="O460" s="3">
        <v>75</v>
      </c>
      <c r="P460" s="3">
        <v>65</v>
      </c>
      <c r="Q460" s="3">
        <v>1026.0999999999999</v>
      </c>
      <c r="R460" s="3">
        <v>1023.2</v>
      </c>
      <c r="S460" s="3">
        <v>8</v>
      </c>
      <c r="T460" s="3">
        <v>7</v>
      </c>
      <c r="U460" s="3">
        <v>15.4</v>
      </c>
      <c r="V460" s="3">
        <v>20.6</v>
      </c>
      <c r="W460" s="3" t="s">
        <v>28</v>
      </c>
      <c r="X460" s="3">
        <v>0</v>
      </c>
      <c r="Y460" s="3" t="s">
        <v>28</v>
      </c>
      <c r="Z460">
        <f t="shared" si="21"/>
        <v>1</v>
      </c>
      <c r="AA460">
        <f t="shared" si="22"/>
        <v>12</v>
      </c>
      <c r="AB460" t="str">
        <f>VLOOKUP(AA460,Problem3!$B$4:$C$15,2,FALSE)</f>
        <v>December</v>
      </c>
      <c r="AC460">
        <f t="shared" si="23"/>
        <v>6</v>
      </c>
      <c r="AD460" t="str">
        <f>VLOOKUP($AC460,Problem3!$M$7:$N$13,2,FALSE)</f>
        <v>Thursday</v>
      </c>
    </row>
    <row r="461" spans="1:30" x14ac:dyDescent="0.25">
      <c r="A461" s="3">
        <v>460</v>
      </c>
      <c r="B461" s="4">
        <v>40157</v>
      </c>
      <c r="C461" s="3" t="s">
        <v>63</v>
      </c>
      <c r="D461" s="3">
        <v>14.5</v>
      </c>
      <c r="E461" s="3">
        <v>22.4</v>
      </c>
      <c r="F461" s="3">
        <v>0</v>
      </c>
      <c r="G461" s="3">
        <v>1</v>
      </c>
      <c r="H461" s="3">
        <v>1.6</v>
      </c>
      <c r="I461" s="3" t="s">
        <v>32</v>
      </c>
      <c r="J461" s="3">
        <v>9</v>
      </c>
      <c r="K461" s="3" t="s">
        <v>43</v>
      </c>
      <c r="L461" s="3" t="s">
        <v>25</v>
      </c>
      <c r="M461" s="3">
        <v>2</v>
      </c>
      <c r="N461" s="3">
        <v>0</v>
      </c>
      <c r="O461" s="3">
        <v>84</v>
      </c>
      <c r="P461" s="3">
        <v>50</v>
      </c>
      <c r="Q461" s="3">
        <v>1026.7</v>
      </c>
      <c r="R461" s="3">
        <v>1023.3</v>
      </c>
      <c r="S461" s="3">
        <v>7</v>
      </c>
      <c r="T461" s="3">
        <v>7</v>
      </c>
      <c r="U461" s="3">
        <v>17.7</v>
      </c>
      <c r="V461" s="3">
        <v>21.8</v>
      </c>
      <c r="W461" s="3" t="s">
        <v>28</v>
      </c>
      <c r="X461" s="3">
        <v>0</v>
      </c>
      <c r="Y461" s="3" t="s">
        <v>28</v>
      </c>
      <c r="Z461">
        <f t="shared" si="21"/>
        <v>1</v>
      </c>
      <c r="AA461">
        <f t="shared" si="22"/>
        <v>12</v>
      </c>
      <c r="AB461" t="str">
        <f>VLOOKUP(AA461,Problem3!$B$4:$C$15,2,FALSE)</f>
        <v>December</v>
      </c>
      <c r="AC461">
        <f t="shared" si="23"/>
        <v>5</v>
      </c>
      <c r="AD461" t="str">
        <f>VLOOKUP($AC461,Problem3!$M$7:$N$13,2,FALSE)</f>
        <v>Wednesday</v>
      </c>
    </row>
    <row r="462" spans="1:30" x14ac:dyDescent="0.25">
      <c r="A462" s="3">
        <v>461</v>
      </c>
      <c r="B462" s="4">
        <v>40156</v>
      </c>
      <c r="C462" s="3" t="s">
        <v>44</v>
      </c>
      <c r="D462" s="3">
        <v>8.1</v>
      </c>
      <c r="E462" s="3">
        <v>16.399999999999999</v>
      </c>
      <c r="F462" s="3">
        <v>0</v>
      </c>
      <c r="G462" s="3" t="s">
        <v>25</v>
      </c>
      <c r="H462" s="3" t="s">
        <v>25</v>
      </c>
      <c r="I462" s="3" t="s">
        <v>40</v>
      </c>
      <c r="J462" s="3">
        <v>11</v>
      </c>
      <c r="K462" s="3" t="s">
        <v>25</v>
      </c>
      <c r="L462" s="3" t="s">
        <v>36</v>
      </c>
      <c r="M462" s="3">
        <v>0</v>
      </c>
      <c r="N462" s="3">
        <v>6</v>
      </c>
      <c r="O462" s="3">
        <v>100</v>
      </c>
      <c r="P462" s="3">
        <v>80</v>
      </c>
      <c r="Q462" s="3">
        <v>1023.2</v>
      </c>
      <c r="R462" s="3">
        <v>1020.1</v>
      </c>
      <c r="S462" s="3" t="s">
        <v>25</v>
      </c>
      <c r="T462" s="3" t="s">
        <v>25</v>
      </c>
      <c r="U462" s="3">
        <v>10.9</v>
      </c>
      <c r="V462" s="3">
        <v>15</v>
      </c>
      <c r="W462" s="3" t="s">
        <v>28</v>
      </c>
      <c r="X462" s="3">
        <v>0.2</v>
      </c>
      <c r="Y462" s="3" t="s">
        <v>28</v>
      </c>
      <c r="Z462">
        <f t="shared" si="21"/>
        <v>1</v>
      </c>
      <c r="AA462">
        <f t="shared" si="22"/>
        <v>12</v>
      </c>
      <c r="AB462" t="str">
        <f>VLOOKUP(AA462,Problem3!$B$4:$C$15,2,FALSE)</f>
        <v>December</v>
      </c>
      <c r="AC462">
        <f t="shared" si="23"/>
        <v>4</v>
      </c>
      <c r="AD462" t="str">
        <f>VLOOKUP($AC462,Problem3!$M$7:$N$13,2,FALSE)</f>
        <v>Tuesday</v>
      </c>
    </row>
    <row r="463" spans="1:30" x14ac:dyDescent="0.25">
      <c r="A463" s="3">
        <v>462</v>
      </c>
      <c r="B463" s="4">
        <v>40155</v>
      </c>
      <c r="C463" s="3" t="s">
        <v>47</v>
      </c>
      <c r="D463" s="3">
        <v>8.4</v>
      </c>
      <c r="E463" s="3">
        <v>15.6</v>
      </c>
      <c r="F463" s="3">
        <v>0.2</v>
      </c>
      <c r="G463" s="3" t="s">
        <v>25</v>
      </c>
      <c r="H463" s="3" t="s">
        <v>25</v>
      </c>
      <c r="I463" s="3" t="s">
        <v>39</v>
      </c>
      <c r="J463" s="3">
        <v>11</v>
      </c>
      <c r="K463" s="3" t="s">
        <v>43</v>
      </c>
      <c r="L463" s="3" t="s">
        <v>25</v>
      </c>
      <c r="M463" s="3">
        <v>2</v>
      </c>
      <c r="N463" s="3">
        <v>0</v>
      </c>
      <c r="O463" s="3">
        <v>99</v>
      </c>
      <c r="P463" s="3">
        <v>83</v>
      </c>
      <c r="Q463" s="3" t="s">
        <v>25</v>
      </c>
      <c r="R463" s="3" t="s">
        <v>25</v>
      </c>
      <c r="S463" s="3" t="s">
        <v>25</v>
      </c>
      <c r="T463" s="3" t="s">
        <v>25</v>
      </c>
      <c r="U463" s="3">
        <v>11</v>
      </c>
      <c r="V463" s="3">
        <v>15</v>
      </c>
      <c r="W463" s="3" t="s">
        <v>28</v>
      </c>
      <c r="X463" s="3">
        <v>0</v>
      </c>
      <c r="Y463" s="3" t="s">
        <v>28</v>
      </c>
      <c r="Z463">
        <f t="shared" si="21"/>
        <v>1</v>
      </c>
      <c r="AA463">
        <f t="shared" si="22"/>
        <v>12</v>
      </c>
      <c r="AB463" t="str">
        <f>VLOOKUP(AA463,Problem3!$B$4:$C$15,2,FALSE)</f>
        <v>December</v>
      </c>
      <c r="AC463">
        <f t="shared" si="23"/>
        <v>3</v>
      </c>
      <c r="AD463" t="str">
        <f>VLOOKUP($AC463,Problem3!$M$7:$N$13,2,FALSE)</f>
        <v>Monday</v>
      </c>
    </row>
    <row r="464" spans="1:30" x14ac:dyDescent="0.25">
      <c r="A464" s="3">
        <v>463</v>
      </c>
      <c r="B464" s="4">
        <v>40154</v>
      </c>
      <c r="C464" s="3" t="s">
        <v>63</v>
      </c>
      <c r="D464" s="3">
        <v>14.8</v>
      </c>
      <c r="E464" s="3">
        <v>24.5</v>
      </c>
      <c r="F464" s="3">
        <v>0</v>
      </c>
      <c r="G464" s="3">
        <v>2.2000000000000002</v>
      </c>
      <c r="H464" s="3">
        <v>3.3</v>
      </c>
      <c r="I464" s="3" t="s">
        <v>39</v>
      </c>
      <c r="J464" s="3">
        <v>11</v>
      </c>
      <c r="K464" s="3" t="s">
        <v>36</v>
      </c>
      <c r="L464" s="3" t="s">
        <v>27</v>
      </c>
      <c r="M464" s="3">
        <v>6</v>
      </c>
      <c r="N464" s="3">
        <v>2</v>
      </c>
      <c r="O464" s="3">
        <v>78</v>
      </c>
      <c r="P464" s="3">
        <v>55</v>
      </c>
      <c r="Q464" s="3">
        <v>1025.5</v>
      </c>
      <c r="R464" s="3">
        <v>1021.7</v>
      </c>
      <c r="S464" s="3">
        <v>7</v>
      </c>
      <c r="T464" s="3">
        <v>6</v>
      </c>
      <c r="U464" s="3">
        <v>17.600000000000001</v>
      </c>
      <c r="V464" s="3">
        <v>23.5</v>
      </c>
      <c r="W464" s="3" t="s">
        <v>28</v>
      </c>
      <c r="X464" s="3">
        <v>0</v>
      </c>
      <c r="Y464" s="3" t="s">
        <v>28</v>
      </c>
      <c r="Z464">
        <f t="shared" si="21"/>
        <v>1</v>
      </c>
      <c r="AA464">
        <f t="shared" si="22"/>
        <v>12</v>
      </c>
      <c r="AB464" t="str">
        <f>VLOOKUP(AA464,Problem3!$B$4:$C$15,2,FALSE)</f>
        <v>December</v>
      </c>
      <c r="AC464">
        <f t="shared" si="23"/>
        <v>2</v>
      </c>
      <c r="AD464" t="str">
        <f>VLOOKUP($AC464,Problem3!$M$7:$N$13,2,FALSE)</f>
        <v>Sunday</v>
      </c>
    </row>
    <row r="465" spans="1:30" x14ac:dyDescent="0.25">
      <c r="A465" s="3">
        <v>464</v>
      </c>
      <c r="B465" s="4">
        <v>40153</v>
      </c>
      <c r="C465" s="3" t="s">
        <v>24</v>
      </c>
      <c r="D465" s="3">
        <v>1.7</v>
      </c>
      <c r="E465" s="3">
        <v>14.6</v>
      </c>
      <c r="F465" s="3">
        <v>1</v>
      </c>
      <c r="G465" s="3" t="s">
        <v>25</v>
      </c>
      <c r="H465" s="3" t="s">
        <v>25</v>
      </c>
      <c r="I465" s="3" t="s">
        <v>32</v>
      </c>
      <c r="J465" s="3">
        <v>13</v>
      </c>
      <c r="K465" s="3" t="s">
        <v>33</v>
      </c>
      <c r="L465" s="3" t="s">
        <v>31</v>
      </c>
      <c r="M465" s="3">
        <v>2</v>
      </c>
      <c r="N465" s="3">
        <v>9</v>
      </c>
      <c r="O465" s="3">
        <v>100</v>
      </c>
      <c r="P465" s="3">
        <v>65</v>
      </c>
      <c r="Q465" s="3">
        <v>1031.3</v>
      </c>
      <c r="R465" s="3">
        <v>1029.3</v>
      </c>
      <c r="S465" s="3">
        <v>1</v>
      </c>
      <c r="T465" s="3" t="s">
        <v>25</v>
      </c>
      <c r="U465" s="3">
        <v>7.2</v>
      </c>
      <c r="V465" s="3">
        <v>13.4</v>
      </c>
      <c r="W465" s="3" t="s">
        <v>28</v>
      </c>
      <c r="X465" s="3">
        <v>0.2</v>
      </c>
      <c r="Y465" s="3" t="s">
        <v>28</v>
      </c>
      <c r="Z465">
        <f t="shared" si="21"/>
        <v>1</v>
      </c>
      <c r="AA465">
        <f t="shared" si="22"/>
        <v>12</v>
      </c>
      <c r="AB465" t="str">
        <f>VLOOKUP(AA465,Problem3!$B$4:$C$15,2,FALSE)</f>
        <v>December</v>
      </c>
      <c r="AC465">
        <f t="shared" si="23"/>
        <v>1</v>
      </c>
      <c r="AD465" t="str">
        <f>VLOOKUP($AC465,Problem3!$M$7:$N$13,2,FALSE)</f>
        <v>Saturday</v>
      </c>
    </row>
    <row r="466" spans="1:30" x14ac:dyDescent="0.25">
      <c r="A466" s="3">
        <v>465</v>
      </c>
      <c r="B466" s="4">
        <v>40152</v>
      </c>
      <c r="C466" s="3" t="s">
        <v>24</v>
      </c>
      <c r="D466" s="3">
        <v>0.6</v>
      </c>
      <c r="E466" s="3">
        <v>13.8</v>
      </c>
      <c r="F466" s="3">
        <v>0.2</v>
      </c>
      <c r="G466" s="3" t="s">
        <v>25</v>
      </c>
      <c r="H466" s="3" t="s">
        <v>25</v>
      </c>
      <c r="I466" s="3" t="s">
        <v>27</v>
      </c>
      <c r="J466" s="3">
        <v>13</v>
      </c>
      <c r="K466" s="3" t="s">
        <v>25</v>
      </c>
      <c r="L466" s="3" t="s">
        <v>41</v>
      </c>
      <c r="M466" s="3">
        <v>0</v>
      </c>
      <c r="N466" s="3">
        <v>7</v>
      </c>
      <c r="O466" s="3">
        <v>100</v>
      </c>
      <c r="P466" s="3">
        <v>71</v>
      </c>
      <c r="Q466" s="3">
        <v>1028.2</v>
      </c>
      <c r="R466" s="3">
        <v>1024.5999999999999</v>
      </c>
      <c r="S466" s="3" t="s">
        <v>25</v>
      </c>
      <c r="T466" s="3">
        <v>1</v>
      </c>
      <c r="U466" s="3">
        <v>5.3</v>
      </c>
      <c r="V466" s="3">
        <v>13.2</v>
      </c>
      <c r="W466" s="3" t="s">
        <v>28</v>
      </c>
      <c r="X466" s="3">
        <v>0</v>
      </c>
      <c r="Y466" s="3" t="s">
        <v>28</v>
      </c>
      <c r="Z466">
        <f t="shared" si="21"/>
        <v>1</v>
      </c>
      <c r="AA466">
        <f t="shared" si="22"/>
        <v>12</v>
      </c>
      <c r="AB466" t="str">
        <f>VLOOKUP(AA466,Problem3!$B$4:$C$15,2,FALSE)</f>
        <v>December</v>
      </c>
      <c r="AC466">
        <f t="shared" si="23"/>
        <v>7</v>
      </c>
      <c r="AD466" t="str">
        <f>VLOOKUP($AC466,Problem3!$M$7:$N$13,2,FALSE)</f>
        <v>Friday</v>
      </c>
    </row>
    <row r="467" spans="1:30" x14ac:dyDescent="0.25">
      <c r="A467" s="3">
        <v>466</v>
      </c>
      <c r="B467" s="4">
        <v>40151</v>
      </c>
      <c r="C467" s="3" t="s">
        <v>44</v>
      </c>
      <c r="D467" s="3">
        <v>4.3</v>
      </c>
      <c r="E467" s="3">
        <v>15</v>
      </c>
      <c r="F467" s="3">
        <v>0</v>
      </c>
      <c r="G467" s="3" t="s">
        <v>25</v>
      </c>
      <c r="H467" s="3" t="s">
        <v>25</v>
      </c>
      <c r="I467" s="3" t="s">
        <v>30</v>
      </c>
      <c r="J467" s="3">
        <v>7</v>
      </c>
      <c r="K467" s="3" t="s">
        <v>40</v>
      </c>
      <c r="L467" s="3" t="s">
        <v>29</v>
      </c>
      <c r="M467" s="3">
        <v>4</v>
      </c>
      <c r="N467" s="3">
        <v>4</v>
      </c>
      <c r="O467" s="3">
        <v>100</v>
      </c>
      <c r="P467" s="3">
        <v>100</v>
      </c>
      <c r="Q467" s="3">
        <v>1021.5</v>
      </c>
      <c r="R467" s="3">
        <v>1019</v>
      </c>
      <c r="S467" s="3" t="s">
        <v>25</v>
      </c>
      <c r="T467" s="3" t="s">
        <v>25</v>
      </c>
      <c r="U467" s="3">
        <v>9.5</v>
      </c>
      <c r="V467" s="3">
        <v>13.8</v>
      </c>
      <c r="W467" s="3" t="s">
        <v>28</v>
      </c>
      <c r="X467" s="3">
        <v>3</v>
      </c>
      <c r="Y467" s="3" t="s">
        <v>38</v>
      </c>
      <c r="Z467">
        <f t="shared" si="21"/>
        <v>1</v>
      </c>
      <c r="AA467">
        <f t="shared" si="22"/>
        <v>12</v>
      </c>
      <c r="AB467" t="str">
        <f>VLOOKUP(AA467,Problem3!$B$4:$C$15,2,FALSE)</f>
        <v>December</v>
      </c>
      <c r="AC467">
        <f t="shared" si="23"/>
        <v>6</v>
      </c>
      <c r="AD467" t="str">
        <f>VLOOKUP($AC467,Problem3!$M$7:$N$13,2,FALSE)</f>
        <v>Thursday</v>
      </c>
    </row>
    <row r="468" spans="1:30" x14ac:dyDescent="0.25">
      <c r="A468" s="3">
        <v>467</v>
      </c>
      <c r="B468" s="4">
        <v>40150</v>
      </c>
      <c r="C468" s="3" t="s">
        <v>47</v>
      </c>
      <c r="D468" s="3">
        <v>7.3</v>
      </c>
      <c r="E468" s="3">
        <v>13.9</v>
      </c>
      <c r="F468" s="3">
        <v>0</v>
      </c>
      <c r="G468" s="3" t="s">
        <v>25</v>
      </c>
      <c r="H468" s="3" t="s">
        <v>25</v>
      </c>
      <c r="I468" s="3" t="s">
        <v>40</v>
      </c>
      <c r="J468" s="3">
        <v>7</v>
      </c>
      <c r="K468" s="3" t="s">
        <v>25</v>
      </c>
      <c r="L468" s="3" t="s">
        <v>43</v>
      </c>
      <c r="M468" s="3">
        <v>0</v>
      </c>
      <c r="N468" s="3">
        <v>6</v>
      </c>
      <c r="O468" s="3">
        <v>100</v>
      </c>
      <c r="P468" s="3">
        <v>99</v>
      </c>
      <c r="Q468" s="3" t="s">
        <v>25</v>
      </c>
      <c r="R468" s="3" t="s">
        <v>25</v>
      </c>
      <c r="S468" s="3" t="s">
        <v>25</v>
      </c>
      <c r="T468" s="3" t="s">
        <v>25</v>
      </c>
      <c r="U468" s="3">
        <v>8.5</v>
      </c>
      <c r="V468" s="3">
        <v>13.5</v>
      </c>
      <c r="W468" s="3" t="s">
        <v>28</v>
      </c>
      <c r="X468" s="3">
        <v>3</v>
      </c>
      <c r="Y468" s="3" t="s">
        <v>38</v>
      </c>
      <c r="Z468">
        <f t="shared" si="21"/>
        <v>1</v>
      </c>
      <c r="AA468">
        <f t="shared" si="22"/>
        <v>12</v>
      </c>
      <c r="AB468" t="str">
        <f>VLOOKUP(AA468,Problem3!$B$4:$C$15,2,FALSE)</f>
        <v>December</v>
      </c>
      <c r="AC468">
        <f t="shared" si="23"/>
        <v>5</v>
      </c>
      <c r="AD468" t="str">
        <f>VLOOKUP($AC468,Problem3!$M$7:$N$13,2,FALSE)</f>
        <v>Wednesday</v>
      </c>
    </row>
    <row r="469" spans="1:30" x14ac:dyDescent="0.25">
      <c r="A469" s="3">
        <v>468</v>
      </c>
      <c r="B469" s="4">
        <v>40149</v>
      </c>
      <c r="C469" s="3" t="s">
        <v>24</v>
      </c>
      <c r="D469" s="3">
        <v>3.1</v>
      </c>
      <c r="E469" s="3">
        <v>13.8</v>
      </c>
      <c r="F469" s="3">
        <v>0</v>
      </c>
      <c r="G469" s="3" t="s">
        <v>25</v>
      </c>
      <c r="H469" s="3" t="s">
        <v>25</v>
      </c>
      <c r="I469" s="3" t="s">
        <v>29</v>
      </c>
      <c r="J469" s="3">
        <v>13</v>
      </c>
      <c r="K469" s="3" t="s">
        <v>25</v>
      </c>
      <c r="L469" s="3" t="s">
        <v>41</v>
      </c>
      <c r="M469" s="3">
        <v>0</v>
      </c>
      <c r="N469" s="3">
        <v>7</v>
      </c>
      <c r="O469" s="3">
        <v>100</v>
      </c>
      <c r="P469" s="3">
        <v>80</v>
      </c>
      <c r="Q469" s="3">
        <v>1021.1</v>
      </c>
      <c r="R469" s="3">
        <v>1019.6</v>
      </c>
      <c r="S469" s="3" t="s">
        <v>25</v>
      </c>
      <c r="T469" s="3">
        <v>8</v>
      </c>
      <c r="U469" s="3">
        <v>7.8</v>
      </c>
      <c r="V469" s="3">
        <v>13.2</v>
      </c>
      <c r="W469" s="3" t="s">
        <v>28</v>
      </c>
      <c r="X469" s="3">
        <v>0</v>
      </c>
      <c r="Y469" s="3" t="s">
        <v>28</v>
      </c>
      <c r="Z469">
        <f t="shared" si="21"/>
        <v>1</v>
      </c>
      <c r="AA469">
        <f t="shared" si="22"/>
        <v>12</v>
      </c>
      <c r="AB469" t="str">
        <f>VLOOKUP(AA469,Problem3!$B$4:$C$15,2,FALSE)</f>
        <v>December</v>
      </c>
      <c r="AC469">
        <f t="shared" si="23"/>
        <v>4</v>
      </c>
      <c r="AD469" t="str">
        <f>VLOOKUP($AC469,Problem3!$M$7:$N$13,2,FALSE)</f>
        <v>Tuesday</v>
      </c>
    </row>
    <row r="470" spans="1:30" x14ac:dyDescent="0.25">
      <c r="A470" s="3">
        <v>469</v>
      </c>
      <c r="B470" s="4">
        <v>40148</v>
      </c>
      <c r="C470" s="3" t="s">
        <v>63</v>
      </c>
      <c r="D470" s="3">
        <v>15.8</v>
      </c>
      <c r="E470" s="3">
        <v>23.1</v>
      </c>
      <c r="F470" s="3">
        <v>29.2</v>
      </c>
      <c r="G470" s="3">
        <v>6</v>
      </c>
      <c r="H470" s="3">
        <v>3.7</v>
      </c>
      <c r="I470" s="3" t="s">
        <v>34</v>
      </c>
      <c r="J470" s="3">
        <v>9</v>
      </c>
      <c r="K470" s="3" t="s">
        <v>43</v>
      </c>
      <c r="L470" s="3" t="s">
        <v>25</v>
      </c>
      <c r="M470" s="3">
        <v>2</v>
      </c>
      <c r="N470" s="3">
        <v>0</v>
      </c>
      <c r="O470" s="3">
        <v>86</v>
      </c>
      <c r="P470" s="3">
        <v>71</v>
      </c>
      <c r="Q470" s="3">
        <v>1020.4</v>
      </c>
      <c r="R470" s="3">
        <v>1017.3</v>
      </c>
      <c r="S470" s="3">
        <v>7</v>
      </c>
      <c r="T470" s="3">
        <v>5</v>
      </c>
      <c r="U470" s="3">
        <v>18.399999999999999</v>
      </c>
      <c r="V470" s="3">
        <v>22.2</v>
      </c>
      <c r="W470" s="3" t="s">
        <v>38</v>
      </c>
      <c r="X470" s="3">
        <v>0.2</v>
      </c>
      <c r="Y470" s="3" t="s">
        <v>28</v>
      </c>
      <c r="Z470">
        <f t="shared" si="21"/>
        <v>0</v>
      </c>
      <c r="AA470">
        <f t="shared" si="22"/>
        <v>12</v>
      </c>
      <c r="AB470" t="str">
        <f>VLOOKUP(AA470,Problem3!$B$4:$C$15,2,FALSE)</f>
        <v>December</v>
      </c>
      <c r="AC470">
        <f t="shared" si="23"/>
        <v>3</v>
      </c>
      <c r="AD470" t="str">
        <f>VLOOKUP($AC470,Problem3!$M$7:$N$13,2,FALSE)</f>
        <v>Monday</v>
      </c>
    </row>
    <row r="471" spans="1:30" x14ac:dyDescent="0.25">
      <c r="A471" s="3">
        <v>470</v>
      </c>
      <c r="B471" s="4">
        <v>40147</v>
      </c>
      <c r="C471" s="3" t="s">
        <v>47</v>
      </c>
      <c r="D471" s="3">
        <v>6.8</v>
      </c>
      <c r="E471" s="3">
        <v>18.899999999999999</v>
      </c>
      <c r="F471" s="3">
        <v>3</v>
      </c>
      <c r="G471" s="3" t="s">
        <v>25</v>
      </c>
      <c r="H471" s="3" t="s">
        <v>25</v>
      </c>
      <c r="I471" s="3" t="s">
        <v>35</v>
      </c>
      <c r="J471" s="3">
        <v>11</v>
      </c>
      <c r="K471" s="3" t="s">
        <v>25</v>
      </c>
      <c r="L471" s="3" t="s">
        <v>36</v>
      </c>
      <c r="M471" s="3">
        <v>0</v>
      </c>
      <c r="N471" s="3">
        <v>4</v>
      </c>
      <c r="O471" s="3">
        <v>100</v>
      </c>
      <c r="P471" s="3">
        <v>69</v>
      </c>
      <c r="Q471" s="3" t="s">
        <v>25</v>
      </c>
      <c r="R471" s="3" t="s">
        <v>25</v>
      </c>
      <c r="S471" s="3" t="s">
        <v>25</v>
      </c>
      <c r="T471" s="3" t="s">
        <v>25</v>
      </c>
      <c r="U471" s="3">
        <v>8.1</v>
      </c>
      <c r="V471" s="3">
        <v>17.899999999999999</v>
      </c>
      <c r="W471" s="3" t="s">
        <v>38</v>
      </c>
      <c r="X471" s="3">
        <v>0.2</v>
      </c>
      <c r="Y471" s="3" t="s">
        <v>28</v>
      </c>
      <c r="Z471">
        <f t="shared" si="21"/>
        <v>0</v>
      </c>
      <c r="AA471">
        <f t="shared" si="22"/>
        <v>11</v>
      </c>
      <c r="AB471" t="str">
        <f>VLOOKUP(AA471,Problem3!$B$4:$C$15,2,FALSE)</f>
        <v>November</v>
      </c>
      <c r="AC471">
        <f t="shared" si="23"/>
        <v>2</v>
      </c>
      <c r="AD471" t="str">
        <f>VLOOKUP($AC471,Problem3!$M$7:$N$13,2,FALSE)</f>
        <v>Sunday</v>
      </c>
    </row>
    <row r="472" spans="1:30" x14ac:dyDescent="0.25">
      <c r="A472" s="3">
        <v>471</v>
      </c>
      <c r="B472" s="4">
        <v>40146</v>
      </c>
      <c r="C472" s="3" t="s">
        <v>44</v>
      </c>
      <c r="D472" s="3">
        <v>3</v>
      </c>
      <c r="E472" s="3">
        <v>18.5</v>
      </c>
      <c r="F472" s="3">
        <v>3</v>
      </c>
      <c r="G472" s="3" t="s">
        <v>25</v>
      </c>
      <c r="H472" s="3" t="s">
        <v>25</v>
      </c>
      <c r="I472" s="3" t="s">
        <v>42</v>
      </c>
      <c r="J472" s="3">
        <v>13</v>
      </c>
      <c r="K472" s="3" t="s">
        <v>42</v>
      </c>
      <c r="L472" s="3" t="s">
        <v>42</v>
      </c>
      <c r="M472" s="3">
        <v>2</v>
      </c>
      <c r="N472" s="3">
        <v>6</v>
      </c>
      <c r="O472" s="3">
        <v>100</v>
      </c>
      <c r="P472" s="3">
        <v>64</v>
      </c>
      <c r="Q472" s="3">
        <v>1021.1</v>
      </c>
      <c r="R472" s="3">
        <v>1017.5</v>
      </c>
      <c r="S472" s="3" t="s">
        <v>25</v>
      </c>
      <c r="T472" s="3" t="s">
        <v>25</v>
      </c>
      <c r="U472" s="3">
        <v>9.6999999999999993</v>
      </c>
      <c r="V472" s="3">
        <v>17.3</v>
      </c>
      <c r="W472" s="3" t="s">
        <v>38</v>
      </c>
      <c r="X472" s="3">
        <v>0</v>
      </c>
      <c r="Y472" s="3" t="s">
        <v>28</v>
      </c>
      <c r="Z472">
        <f t="shared" si="21"/>
        <v>0</v>
      </c>
      <c r="AA472">
        <f t="shared" si="22"/>
        <v>11</v>
      </c>
      <c r="AB472" t="str">
        <f>VLOOKUP(AA472,Problem3!$B$4:$C$15,2,FALSE)</f>
        <v>November</v>
      </c>
      <c r="AC472">
        <f t="shared" si="23"/>
        <v>1</v>
      </c>
      <c r="AD472" t="str">
        <f>VLOOKUP($AC472,Problem3!$M$7:$N$13,2,FALSE)</f>
        <v>Saturday</v>
      </c>
    </row>
    <row r="473" spans="1:30" x14ac:dyDescent="0.25">
      <c r="A473" s="3">
        <v>472</v>
      </c>
      <c r="B473" s="4">
        <v>40145</v>
      </c>
      <c r="C473" s="3" t="s">
        <v>63</v>
      </c>
      <c r="D473" s="3">
        <v>15.9</v>
      </c>
      <c r="E473" s="3">
        <v>22.8</v>
      </c>
      <c r="F473" s="3">
        <v>2.4</v>
      </c>
      <c r="G473" s="3">
        <v>1.6</v>
      </c>
      <c r="H473" s="3">
        <v>1.7</v>
      </c>
      <c r="I473" s="3" t="s">
        <v>30</v>
      </c>
      <c r="J473" s="3">
        <v>13</v>
      </c>
      <c r="K473" s="3" t="s">
        <v>36</v>
      </c>
      <c r="L473" s="3" t="s">
        <v>30</v>
      </c>
      <c r="M473" s="3">
        <v>4</v>
      </c>
      <c r="N473" s="3">
        <v>6</v>
      </c>
      <c r="O473" s="3">
        <v>85</v>
      </c>
      <c r="P473" s="3">
        <v>74</v>
      </c>
      <c r="Q473" s="3">
        <v>1012.2</v>
      </c>
      <c r="R473" s="3">
        <v>1009.3</v>
      </c>
      <c r="S473" s="3">
        <v>6</v>
      </c>
      <c r="T473" s="3">
        <v>7</v>
      </c>
      <c r="U473" s="3">
        <v>20</v>
      </c>
      <c r="V473" s="3">
        <v>21.5</v>
      </c>
      <c r="W473" s="3" t="s">
        <v>38</v>
      </c>
      <c r="X473" s="3">
        <v>0</v>
      </c>
      <c r="Y473" s="3" t="s">
        <v>28</v>
      </c>
      <c r="Z473">
        <f t="shared" si="21"/>
        <v>0</v>
      </c>
      <c r="AA473">
        <f t="shared" si="22"/>
        <v>11</v>
      </c>
      <c r="AB473" t="str">
        <f>VLOOKUP(AA473,Problem3!$B$4:$C$15,2,FALSE)</f>
        <v>November</v>
      </c>
      <c r="AC473">
        <f t="shared" si="23"/>
        <v>7</v>
      </c>
      <c r="AD473" t="str">
        <f>VLOOKUP($AC473,Problem3!$M$7:$N$13,2,FALSE)</f>
        <v>Friday</v>
      </c>
    </row>
    <row r="474" spans="1:30" x14ac:dyDescent="0.25">
      <c r="A474" s="3">
        <v>473</v>
      </c>
      <c r="B474" s="4">
        <v>40144</v>
      </c>
      <c r="C474" s="3" t="s">
        <v>24</v>
      </c>
      <c r="D474" s="3">
        <v>4.3</v>
      </c>
      <c r="E474" s="3">
        <v>12.2</v>
      </c>
      <c r="F474" s="3">
        <v>3.6</v>
      </c>
      <c r="G474" s="3" t="s">
        <v>25</v>
      </c>
      <c r="H474" s="3" t="s">
        <v>25</v>
      </c>
      <c r="I474" s="3" t="s">
        <v>35</v>
      </c>
      <c r="J474" s="3">
        <v>11</v>
      </c>
      <c r="K474" s="3" t="s">
        <v>25</v>
      </c>
      <c r="L474" s="3" t="s">
        <v>32</v>
      </c>
      <c r="M474" s="3">
        <v>0</v>
      </c>
      <c r="N474" s="3">
        <v>6</v>
      </c>
      <c r="O474" s="3">
        <v>100</v>
      </c>
      <c r="P474" s="3">
        <v>90</v>
      </c>
      <c r="Q474" s="3">
        <v>1009</v>
      </c>
      <c r="R474" s="3">
        <v>1009.4</v>
      </c>
      <c r="S474" s="3">
        <v>8</v>
      </c>
      <c r="T474" s="3">
        <v>8</v>
      </c>
      <c r="U474" s="3">
        <v>7.2</v>
      </c>
      <c r="V474" s="3">
        <v>12</v>
      </c>
      <c r="W474" s="3" t="s">
        <v>38</v>
      </c>
      <c r="X474" s="3">
        <v>0.2</v>
      </c>
      <c r="Y474" s="3" t="s">
        <v>28</v>
      </c>
      <c r="Z474">
        <f t="shared" si="21"/>
        <v>0</v>
      </c>
      <c r="AA474">
        <f t="shared" si="22"/>
        <v>11</v>
      </c>
      <c r="AB474" t="str">
        <f>VLOOKUP(AA474,Problem3!$B$4:$C$15,2,FALSE)</f>
        <v>November</v>
      </c>
      <c r="AC474">
        <f t="shared" si="23"/>
        <v>6</v>
      </c>
      <c r="AD474" t="str">
        <f>VLOOKUP($AC474,Problem3!$M$7:$N$13,2,FALSE)</f>
        <v>Thursday</v>
      </c>
    </row>
    <row r="475" spans="1:30" x14ac:dyDescent="0.25">
      <c r="A475" s="3">
        <v>474</v>
      </c>
      <c r="B475" s="4">
        <v>40143</v>
      </c>
      <c r="C475" s="3" t="s">
        <v>63</v>
      </c>
      <c r="D475" s="3">
        <v>10.8</v>
      </c>
      <c r="E475" s="3">
        <v>21.7</v>
      </c>
      <c r="F475" s="3">
        <v>0</v>
      </c>
      <c r="G475" s="3">
        <v>5.8</v>
      </c>
      <c r="H475" s="3">
        <v>9.8000000000000007</v>
      </c>
      <c r="I475" s="3" t="s">
        <v>26</v>
      </c>
      <c r="J475" s="3">
        <v>13</v>
      </c>
      <c r="K475" s="3" t="s">
        <v>36</v>
      </c>
      <c r="L475" s="3" t="s">
        <v>36</v>
      </c>
      <c r="M475" s="3">
        <v>4</v>
      </c>
      <c r="N475" s="3">
        <v>2</v>
      </c>
      <c r="O475" s="3">
        <v>63</v>
      </c>
      <c r="P475" s="3">
        <v>45</v>
      </c>
      <c r="Q475" s="3">
        <v>1014.9</v>
      </c>
      <c r="R475" s="3">
        <v>1011.2</v>
      </c>
      <c r="S475" s="3">
        <v>1</v>
      </c>
      <c r="T475" s="3">
        <v>1</v>
      </c>
      <c r="U475" s="3">
        <v>15.5</v>
      </c>
      <c r="V475" s="3">
        <v>21.3</v>
      </c>
      <c r="W475" s="3" t="s">
        <v>28</v>
      </c>
      <c r="X475" s="3">
        <v>0</v>
      </c>
      <c r="Y475" s="3" t="s">
        <v>28</v>
      </c>
      <c r="Z475">
        <f t="shared" si="21"/>
        <v>1</v>
      </c>
      <c r="AA475">
        <f t="shared" si="22"/>
        <v>11</v>
      </c>
      <c r="AB475" t="str">
        <f>VLOOKUP(AA475,Problem3!$B$4:$C$15,2,FALSE)</f>
        <v>November</v>
      </c>
      <c r="AC475">
        <f t="shared" si="23"/>
        <v>5</v>
      </c>
      <c r="AD475" t="str">
        <f>VLOOKUP($AC475,Problem3!$M$7:$N$13,2,FALSE)</f>
        <v>Wednesday</v>
      </c>
    </row>
    <row r="476" spans="1:30" x14ac:dyDescent="0.25">
      <c r="A476" s="3">
        <v>475</v>
      </c>
      <c r="B476" s="4">
        <v>40142</v>
      </c>
      <c r="C476" s="3" t="s">
        <v>24</v>
      </c>
      <c r="D476" s="3">
        <v>0.3</v>
      </c>
      <c r="E476" s="3">
        <v>10.4</v>
      </c>
      <c r="F476" s="3">
        <v>0.2</v>
      </c>
      <c r="G476" s="3" t="s">
        <v>25</v>
      </c>
      <c r="H476" s="3" t="s">
        <v>25</v>
      </c>
      <c r="I476" s="3" t="s">
        <v>39</v>
      </c>
      <c r="J476" s="3">
        <v>11</v>
      </c>
      <c r="K476" s="3" t="s">
        <v>25</v>
      </c>
      <c r="L476" s="3" t="s">
        <v>36</v>
      </c>
      <c r="M476" s="3">
        <v>0</v>
      </c>
      <c r="N476" s="3">
        <v>2</v>
      </c>
      <c r="O476" s="3">
        <v>100</v>
      </c>
      <c r="P476" s="3">
        <v>83</v>
      </c>
      <c r="Q476" s="3">
        <v>1014.1</v>
      </c>
      <c r="R476" s="3">
        <v>1011.9</v>
      </c>
      <c r="S476" s="3">
        <v>8</v>
      </c>
      <c r="T476" s="3">
        <v>7</v>
      </c>
      <c r="U476" s="3">
        <v>4.5</v>
      </c>
      <c r="V476" s="3">
        <v>10.199999999999999</v>
      </c>
      <c r="W476" s="3" t="s">
        <v>28</v>
      </c>
      <c r="X476" s="3">
        <v>0.6</v>
      </c>
      <c r="Y476" s="3" t="s">
        <v>28</v>
      </c>
      <c r="Z476">
        <f t="shared" si="21"/>
        <v>1</v>
      </c>
      <c r="AA476">
        <f t="shared" si="22"/>
        <v>11</v>
      </c>
      <c r="AB476" t="str">
        <f>VLOOKUP(AA476,Problem3!$B$4:$C$15,2,FALSE)</f>
        <v>November</v>
      </c>
      <c r="AC476">
        <f t="shared" si="23"/>
        <v>4</v>
      </c>
      <c r="AD476" t="str">
        <f>VLOOKUP($AC476,Problem3!$M$7:$N$13,2,FALSE)</f>
        <v>Tuesday</v>
      </c>
    </row>
    <row r="477" spans="1:30" x14ac:dyDescent="0.25">
      <c r="A477" s="3">
        <v>476</v>
      </c>
      <c r="B477" s="4">
        <v>40141</v>
      </c>
      <c r="C477" s="3" t="s">
        <v>24</v>
      </c>
      <c r="D477" s="3">
        <v>3.1</v>
      </c>
      <c r="E477" s="3">
        <v>15.5</v>
      </c>
      <c r="F477" s="3">
        <v>0.6</v>
      </c>
      <c r="G477" s="3" t="s">
        <v>25</v>
      </c>
      <c r="H477" s="3" t="s">
        <v>25</v>
      </c>
      <c r="I477" s="3" t="s">
        <v>43</v>
      </c>
      <c r="J477" s="3">
        <v>15</v>
      </c>
      <c r="K477" s="3" t="s">
        <v>27</v>
      </c>
      <c r="L477" s="3" t="s">
        <v>30</v>
      </c>
      <c r="M477" s="3">
        <v>2</v>
      </c>
      <c r="N477" s="3">
        <v>11</v>
      </c>
      <c r="O477" s="3">
        <v>100</v>
      </c>
      <c r="P477" s="3">
        <v>63</v>
      </c>
      <c r="Q477" s="3">
        <v>1016.5</v>
      </c>
      <c r="R477" s="3">
        <v>1016</v>
      </c>
      <c r="S477" s="3">
        <v>5</v>
      </c>
      <c r="T477" s="3">
        <v>6</v>
      </c>
      <c r="U477" s="3">
        <v>7</v>
      </c>
      <c r="V477" s="3">
        <v>14.5</v>
      </c>
      <c r="W477" s="3" t="s">
        <v>28</v>
      </c>
      <c r="X477" s="3">
        <v>0</v>
      </c>
      <c r="Y477" s="3" t="s">
        <v>28</v>
      </c>
      <c r="Z477">
        <f t="shared" si="21"/>
        <v>1</v>
      </c>
      <c r="AA477">
        <f t="shared" si="22"/>
        <v>11</v>
      </c>
      <c r="AB477" t="str">
        <f>VLOOKUP(AA477,Problem3!$B$4:$C$15,2,FALSE)</f>
        <v>November</v>
      </c>
      <c r="AC477">
        <f t="shared" si="23"/>
        <v>3</v>
      </c>
      <c r="AD477" t="str">
        <f>VLOOKUP($AC477,Problem3!$M$7:$N$13,2,FALSE)</f>
        <v>Monday</v>
      </c>
    </row>
    <row r="478" spans="1:30" x14ac:dyDescent="0.25">
      <c r="A478" s="3">
        <v>477</v>
      </c>
      <c r="B478" s="4">
        <v>40140</v>
      </c>
      <c r="C478" s="3" t="s">
        <v>24</v>
      </c>
      <c r="D478" s="3">
        <v>0</v>
      </c>
      <c r="E478" s="3">
        <v>14.1</v>
      </c>
      <c r="F478" s="3">
        <v>0</v>
      </c>
      <c r="G478" s="3" t="s">
        <v>25</v>
      </c>
      <c r="H478" s="3" t="s">
        <v>25</v>
      </c>
      <c r="I478" s="3" t="s">
        <v>30</v>
      </c>
      <c r="J478" s="3">
        <v>15</v>
      </c>
      <c r="K478" s="3" t="s">
        <v>32</v>
      </c>
      <c r="L478" s="3" t="s">
        <v>36</v>
      </c>
      <c r="M478" s="3">
        <v>4</v>
      </c>
      <c r="N478" s="3">
        <v>7</v>
      </c>
      <c r="O478" s="3">
        <v>97</v>
      </c>
      <c r="P478" s="3">
        <v>50</v>
      </c>
      <c r="Q478" s="3">
        <v>1026.3</v>
      </c>
      <c r="R478" s="3">
        <v>1022.5</v>
      </c>
      <c r="S478" s="3" t="s">
        <v>25</v>
      </c>
      <c r="T478" s="3" t="s">
        <v>25</v>
      </c>
      <c r="U478" s="3">
        <v>3.7</v>
      </c>
      <c r="V478" s="3">
        <v>13.6</v>
      </c>
      <c r="W478" s="3" t="s">
        <v>28</v>
      </c>
      <c r="X478" s="3">
        <v>0.2</v>
      </c>
      <c r="Y478" s="3" t="s">
        <v>28</v>
      </c>
      <c r="Z478">
        <f t="shared" si="21"/>
        <v>1</v>
      </c>
      <c r="AA478">
        <f t="shared" si="22"/>
        <v>11</v>
      </c>
      <c r="AB478" t="str">
        <f>VLOOKUP(AA478,Problem3!$B$4:$C$15,2,FALSE)</f>
        <v>November</v>
      </c>
      <c r="AC478">
        <f t="shared" si="23"/>
        <v>2</v>
      </c>
      <c r="AD478" t="str">
        <f>VLOOKUP($AC478,Problem3!$M$7:$N$13,2,FALSE)</f>
        <v>Sunday</v>
      </c>
    </row>
    <row r="479" spans="1:30" x14ac:dyDescent="0.25">
      <c r="A479" s="3">
        <v>478</v>
      </c>
      <c r="B479" s="4">
        <v>40139</v>
      </c>
      <c r="C479" s="3" t="s">
        <v>72</v>
      </c>
      <c r="D479" s="3">
        <v>-1.2</v>
      </c>
      <c r="E479" s="3">
        <v>12.2</v>
      </c>
      <c r="F479" s="3">
        <v>0</v>
      </c>
      <c r="G479" s="3" t="s">
        <v>25</v>
      </c>
      <c r="H479" s="3" t="s">
        <v>25</v>
      </c>
      <c r="I479" s="3" t="s">
        <v>33</v>
      </c>
      <c r="J479" s="3">
        <v>11</v>
      </c>
      <c r="K479" s="3" t="s">
        <v>33</v>
      </c>
      <c r="L479" s="3" t="s">
        <v>32</v>
      </c>
      <c r="M479" s="3">
        <v>4</v>
      </c>
      <c r="N479" s="3">
        <v>4</v>
      </c>
      <c r="O479" s="3">
        <v>89</v>
      </c>
      <c r="P479" s="3">
        <v>59</v>
      </c>
      <c r="Q479" s="3">
        <v>1024.7</v>
      </c>
      <c r="R479" s="3">
        <v>1023</v>
      </c>
      <c r="S479" s="3" t="s">
        <v>25</v>
      </c>
      <c r="T479" s="3" t="s">
        <v>25</v>
      </c>
      <c r="U479" s="3">
        <v>3.2</v>
      </c>
      <c r="V479" s="3">
        <v>12.1</v>
      </c>
      <c r="W479" s="3" t="s">
        <v>28</v>
      </c>
      <c r="X479" s="3">
        <v>0</v>
      </c>
      <c r="Y479" s="3" t="s">
        <v>28</v>
      </c>
      <c r="Z479">
        <f t="shared" si="21"/>
        <v>1</v>
      </c>
      <c r="AA479">
        <f t="shared" si="22"/>
        <v>11</v>
      </c>
      <c r="AB479" t="str">
        <f>VLOOKUP(AA479,Problem3!$B$4:$C$15,2,FALSE)</f>
        <v>November</v>
      </c>
      <c r="AC479">
        <f t="shared" si="23"/>
        <v>1</v>
      </c>
      <c r="AD479" t="str">
        <f>VLOOKUP($AC479,Problem3!$M$7:$N$13,2,FALSE)</f>
        <v>Saturday</v>
      </c>
    </row>
    <row r="480" spans="1:30" x14ac:dyDescent="0.25">
      <c r="A480" s="3">
        <v>479</v>
      </c>
      <c r="B480" s="4">
        <v>40138</v>
      </c>
      <c r="C480" s="3" t="s">
        <v>24</v>
      </c>
      <c r="D480" s="3">
        <v>-0.5</v>
      </c>
      <c r="E480" s="3">
        <v>13.2</v>
      </c>
      <c r="F480" s="3">
        <v>0.2</v>
      </c>
      <c r="G480" s="3" t="s">
        <v>25</v>
      </c>
      <c r="H480" s="3" t="s">
        <v>25</v>
      </c>
      <c r="I480" s="3" t="s">
        <v>32</v>
      </c>
      <c r="J480" s="3">
        <v>13</v>
      </c>
      <c r="K480" s="3" t="s">
        <v>25</v>
      </c>
      <c r="L480" s="3" t="s">
        <v>32</v>
      </c>
      <c r="M480" s="3">
        <v>0</v>
      </c>
      <c r="N480" s="3">
        <v>9</v>
      </c>
      <c r="O480" s="3">
        <v>97</v>
      </c>
      <c r="P480" s="3">
        <v>60</v>
      </c>
      <c r="Q480" s="3">
        <v>1022.8</v>
      </c>
      <c r="R480" s="3">
        <v>1019.9</v>
      </c>
      <c r="S480" s="3" t="s">
        <v>25</v>
      </c>
      <c r="T480" s="3" t="s">
        <v>25</v>
      </c>
      <c r="U480" s="3">
        <v>3.4</v>
      </c>
      <c r="V480" s="3">
        <v>12.7</v>
      </c>
      <c r="W480" s="3" t="s">
        <v>28</v>
      </c>
      <c r="X480" s="3">
        <v>0</v>
      </c>
      <c r="Y480" s="3" t="s">
        <v>28</v>
      </c>
      <c r="Z480">
        <f t="shared" si="21"/>
        <v>1</v>
      </c>
      <c r="AA480">
        <f t="shared" si="22"/>
        <v>11</v>
      </c>
      <c r="AB480" t="str">
        <f>VLOOKUP(AA480,Problem3!$B$4:$C$15,2,FALSE)</f>
        <v>November</v>
      </c>
      <c r="AC480">
        <f t="shared" si="23"/>
        <v>7</v>
      </c>
      <c r="AD480" t="str">
        <f>VLOOKUP($AC480,Problem3!$M$7:$N$13,2,FALSE)</f>
        <v>Friday</v>
      </c>
    </row>
    <row r="481" spans="1:30" x14ac:dyDescent="0.25">
      <c r="A481" s="3">
        <v>480</v>
      </c>
      <c r="B481" s="4">
        <v>40137</v>
      </c>
      <c r="C481" s="3" t="s">
        <v>63</v>
      </c>
      <c r="D481" s="3">
        <v>12.3</v>
      </c>
      <c r="E481" s="3">
        <v>13.6</v>
      </c>
      <c r="F481" s="3">
        <v>2.6</v>
      </c>
      <c r="G481" s="3">
        <v>2.2000000000000002</v>
      </c>
      <c r="H481" s="3">
        <v>0</v>
      </c>
      <c r="I481" s="3" t="s">
        <v>30</v>
      </c>
      <c r="J481" s="3">
        <v>13</v>
      </c>
      <c r="K481" s="3" t="s">
        <v>36</v>
      </c>
      <c r="L481" s="3" t="s">
        <v>36</v>
      </c>
      <c r="M481" s="3">
        <v>4</v>
      </c>
      <c r="N481" s="3">
        <v>4</v>
      </c>
      <c r="O481" s="3">
        <v>92</v>
      </c>
      <c r="P481" s="3">
        <v>90</v>
      </c>
      <c r="Q481" s="3">
        <v>1019.8</v>
      </c>
      <c r="R481" s="3">
        <v>1017.3</v>
      </c>
      <c r="S481" s="3">
        <v>8</v>
      </c>
      <c r="T481" s="3">
        <v>8</v>
      </c>
      <c r="U481" s="3">
        <v>12.7</v>
      </c>
      <c r="V481" s="3">
        <v>13.4</v>
      </c>
      <c r="W481" s="3" t="s">
        <v>38</v>
      </c>
      <c r="X481" s="3">
        <v>6</v>
      </c>
      <c r="Y481" s="3" t="s">
        <v>38</v>
      </c>
      <c r="Z481">
        <f t="shared" si="21"/>
        <v>0</v>
      </c>
      <c r="AA481">
        <f t="shared" si="22"/>
        <v>11</v>
      </c>
      <c r="AB481" t="str">
        <f>VLOOKUP(AA481,Problem3!$B$4:$C$15,2,FALSE)</f>
        <v>November</v>
      </c>
      <c r="AC481">
        <f t="shared" si="23"/>
        <v>6</v>
      </c>
      <c r="AD481" t="str">
        <f>VLOOKUP($AC481,Problem3!$M$7:$N$13,2,FALSE)</f>
        <v>Thursday</v>
      </c>
    </row>
    <row r="482" spans="1:30" x14ac:dyDescent="0.25">
      <c r="A482" s="3">
        <v>481</v>
      </c>
      <c r="B482" s="4">
        <v>40136</v>
      </c>
      <c r="C482" s="3" t="s">
        <v>72</v>
      </c>
      <c r="D482" s="3">
        <v>-0.2</v>
      </c>
      <c r="E482" s="3">
        <v>12.1</v>
      </c>
      <c r="F482" s="3">
        <v>0</v>
      </c>
      <c r="G482" s="3" t="s">
        <v>25</v>
      </c>
      <c r="H482" s="3" t="s">
        <v>25</v>
      </c>
      <c r="I482" s="3" t="s">
        <v>41</v>
      </c>
      <c r="J482" s="3">
        <v>13</v>
      </c>
      <c r="K482" s="3" t="s">
        <v>33</v>
      </c>
      <c r="L482" s="3" t="s">
        <v>37</v>
      </c>
      <c r="M482" s="3">
        <v>6</v>
      </c>
      <c r="N482" s="3">
        <v>9</v>
      </c>
      <c r="O482" s="3">
        <v>100</v>
      </c>
      <c r="P482" s="3">
        <v>64</v>
      </c>
      <c r="Q482" s="3">
        <v>1029.7</v>
      </c>
      <c r="R482" s="3">
        <v>1029.2</v>
      </c>
      <c r="S482" s="3" t="s">
        <v>25</v>
      </c>
      <c r="T482" s="3" t="s">
        <v>25</v>
      </c>
      <c r="U482" s="3">
        <v>0.8</v>
      </c>
      <c r="V482" s="3">
        <v>11.7</v>
      </c>
      <c r="W482" s="3" t="s">
        <v>28</v>
      </c>
      <c r="X482" s="3">
        <v>0</v>
      </c>
      <c r="Y482" s="3" t="s">
        <v>28</v>
      </c>
      <c r="Z482">
        <f t="shared" si="21"/>
        <v>1</v>
      </c>
      <c r="AA482">
        <f t="shared" si="22"/>
        <v>11</v>
      </c>
      <c r="AB482" t="str">
        <f>VLOOKUP(AA482,Problem3!$B$4:$C$15,2,FALSE)</f>
        <v>November</v>
      </c>
      <c r="AC482">
        <f t="shared" si="23"/>
        <v>5</v>
      </c>
      <c r="AD482" t="str">
        <f>VLOOKUP($AC482,Problem3!$M$7:$N$13,2,FALSE)</f>
        <v>Wednesday</v>
      </c>
    </row>
    <row r="483" spans="1:30" x14ac:dyDescent="0.25">
      <c r="A483" s="3">
        <v>482</v>
      </c>
      <c r="B483" s="4">
        <v>40135</v>
      </c>
      <c r="C483" s="3" t="s">
        <v>24</v>
      </c>
      <c r="D483" s="3">
        <v>-1.3</v>
      </c>
      <c r="E483" s="3">
        <v>13.9</v>
      </c>
      <c r="F483" s="3">
        <v>0</v>
      </c>
      <c r="G483" s="3" t="s">
        <v>25</v>
      </c>
      <c r="H483" s="3" t="s">
        <v>25</v>
      </c>
      <c r="I483" s="3" t="s">
        <v>37</v>
      </c>
      <c r="J483" s="3">
        <v>15</v>
      </c>
      <c r="K483" s="3" t="s">
        <v>41</v>
      </c>
      <c r="L483" s="3" t="s">
        <v>39</v>
      </c>
      <c r="M483" s="3">
        <v>6</v>
      </c>
      <c r="N483" s="3">
        <v>7</v>
      </c>
      <c r="O483" s="3">
        <v>87</v>
      </c>
      <c r="P483" s="3">
        <v>53</v>
      </c>
      <c r="Q483" s="3">
        <v>1026.0999999999999</v>
      </c>
      <c r="R483" s="3">
        <v>1024.8</v>
      </c>
      <c r="S483" s="3" t="s">
        <v>25</v>
      </c>
      <c r="T483" s="3" t="s">
        <v>25</v>
      </c>
      <c r="U483" s="3">
        <v>3.9</v>
      </c>
      <c r="V483" s="3">
        <v>13.7</v>
      </c>
      <c r="W483" s="3" t="s">
        <v>28</v>
      </c>
      <c r="X483" s="3">
        <v>0</v>
      </c>
      <c r="Y483" s="3" t="s">
        <v>28</v>
      </c>
      <c r="Z483">
        <f t="shared" si="21"/>
        <v>1</v>
      </c>
      <c r="AA483">
        <f t="shared" si="22"/>
        <v>11</v>
      </c>
      <c r="AB483" t="str">
        <f>VLOOKUP(AA483,Problem3!$B$4:$C$15,2,FALSE)</f>
        <v>November</v>
      </c>
      <c r="AC483">
        <f t="shared" si="23"/>
        <v>4</v>
      </c>
      <c r="AD483" t="str">
        <f>VLOOKUP($AC483,Problem3!$M$7:$N$13,2,FALSE)</f>
        <v>Tuesday</v>
      </c>
    </row>
    <row r="484" spans="1:30" x14ac:dyDescent="0.25">
      <c r="A484" s="3">
        <v>483</v>
      </c>
      <c r="B484" s="4">
        <v>40134</v>
      </c>
      <c r="C484" s="3" t="s">
        <v>72</v>
      </c>
      <c r="D484" s="3">
        <v>-2.9</v>
      </c>
      <c r="E484" s="3">
        <v>10.9</v>
      </c>
      <c r="F484" s="3">
        <v>0</v>
      </c>
      <c r="G484" s="3" t="s">
        <v>25</v>
      </c>
      <c r="H484" s="3" t="s">
        <v>25</v>
      </c>
      <c r="I484" s="3" t="s">
        <v>34</v>
      </c>
      <c r="J484" s="3">
        <v>11</v>
      </c>
      <c r="K484" s="3" t="s">
        <v>33</v>
      </c>
      <c r="L484" s="3" t="s">
        <v>41</v>
      </c>
      <c r="M484" s="3">
        <v>6</v>
      </c>
      <c r="N484" s="3">
        <v>6</v>
      </c>
      <c r="O484" s="3">
        <v>95</v>
      </c>
      <c r="P484" s="3">
        <v>64</v>
      </c>
      <c r="Q484" s="3">
        <v>1035.8</v>
      </c>
      <c r="R484" s="3">
        <v>1034.0999999999999</v>
      </c>
      <c r="S484" s="3" t="s">
        <v>25</v>
      </c>
      <c r="T484" s="3" t="s">
        <v>25</v>
      </c>
      <c r="U484" s="3">
        <v>-0.5</v>
      </c>
      <c r="V484" s="3">
        <v>10.8</v>
      </c>
      <c r="W484" s="3" t="s">
        <v>28</v>
      </c>
      <c r="X484" s="3">
        <v>0</v>
      </c>
      <c r="Y484" s="3" t="s">
        <v>28</v>
      </c>
      <c r="Z484">
        <f t="shared" si="21"/>
        <v>1</v>
      </c>
      <c r="AA484">
        <f t="shared" si="22"/>
        <v>11</v>
      </c>
      <c r="AB484" t="str">
        <f>VLOOKUP(AA484,Problem3!$B$4:$C$15,2,FALSE)</f>
        <v>November</v>
      </c>
      <c r="AC484">
        <f t="shared" si="23"/>
        <v>3</v>
      </c>
      <c r="AD484" t="str">
        <f>VLOOKUP($AC484,Problem3!$M$7:$N$13,2,FALSE)</f>
        <v>Monday</v>
      </c>
    </row>
    <row r="485" spans="1:30" x14ac:dyDescent="0.25">
      <c r="A485" s="3">
        <v>484</v>
      </c>
      <c r="B485" s="4">
        <v>40133</v>
      </c>
      <c r="C485" s="3" t="s">
        <v>70</v>
      </c>
      <c r="D485" s="3">
        <v>2.7</v>
      </c>
      <c r="E485" s="3">
        <v>16.2</v>
      </c>
      <c r="F485" s="3">
        <v>1.6</v>
      </c>
      <c r="G485" s="3" t="s">
        <v>25</v>
      </c>
      <c r="H485" s="3" t="s">
        <v>25</v>
      </c>
      <c r="I485" s="3" t="s">
        <v>43</v>
      </c>
      <c r="J485" s="3">
        <v>13</v>
      </c>
      <c r="K485" s="3" t="s">
        <v>30</v>
      </c>
      <c r="L485" s="3" t="s">
        <v>34</v>
      </c>
      <c r="M485" s="3">
        <v>6</v>
      </c>
      <c r="N485" s="3">
        <v>4</v>
      </c>
      <c r="O485" s="3">
        <v>94</v>
      </c>
      <c r="P485" s="3">
        <v>64</v>
      </c>
      <c r="Q485" s="3" t="s">
        <v>25</v>
      </c>
      <c r="R485" s="3" t="s">
        <v>25</v>
      </c>
      <c r="S485" s="3" t="s">
        <v>25</v>
      </c>
      <c r="T485" s="3" t="s">
        <v>25</v>
      </c>
      <c r="U485" s="3">
        <v>10.8</v>
      </c>
      <c r="V485" s="3">
        <v>16</v>
      </c>
      <c r="W485" s="3" t="s">
        <v>38</v>
      </c>
      <c r="X485" s="3">
        <v>0</v>
      </c>
      <c r="Y485" s="3" t="s">
        <v>28</v>
      </c>
      <c r="Z485">
        <f t="shared" si="21"/>
        <v>0</v>
      </c>
      <c r="AA485">
        <f t="shared" si="22"/>
        <v>11</v>
      </c>
      <c r="AB485" t="str">
        <f>VLOOKUP(AA485,Problem3!$B$4:$C$15,2,FALSE)</f>
        <v>November</v>
      </c>
      <c r="AC485">
        <f t="shared" si="23"/>
        <v>2</v>
      </c>
      <c r="AD485" t="str">
        <f>VLOOKUP($AC485,Problem3!$M$7:$N$13,2,FALSE)</f>
        <v>Sunday</v>
      </c>
    </row>
    <row r="486" spans="1:30" x14ac:dyDescent="0.25">
      <c r="A486" s="3">
        <v>485</v>
      </c>
      <c r="B486" s="4">
        <v>40132</v>
      </c>
      <c r="C486" s="3" t="s">
        <v>24</v>
      </c>
      <c r="D486" s="3">
        <v>-0.1</v>
      </c>
      <c r="E486" s="3">
        <v>14.1</v>
      </c>
      <c r="F486" s="3">
        <v>0</v>
      </c>
      <c r="G486" s="3" t="s">
        <v>25</v>
      </c>
      <c r="H486" s="3" t="s">
        <v>25</v>
      </c>
      <c r="I486" s="3" t="s">
        <v>33</v>
      </c>
      <c r="J486" s="3">
        <v>11</v>
      </c>
      <c r="K486" s="3" t="s">
        <v>32</v>
      </c>
      <c r="L486" s="3" t="s">
        <v>34</v>
      </c>
      <c r="M486" s="3">
        <v>6</v>
      </c>
      <c r="N486" s="3">
        <v>7</v>
      </c>
      <c r="O486" s="3">
        <v>95</v>
      </c>
      <c r="P486" s="3">
        <v>67</v>
      </c>
      <c r="Q486" s="3">
        <v>1024.3</v>
      </c>
      <c r="R486" s="3">
        <v>1021.3</v>
      </c>
      <c r="S486" s="3" t="s">
        <v>25</v>
      </c>
      <c r="T486" s="3" t="s">
        <v>25</v>
      </c>
      <c r="U486" s="3">
        <v>3.6</v>
      </c>
      <c r="V486" s="3">
        <v>12.6</v>
      </c>
      <c r="W486" s="3" t="s">
        <v>28</v>
      </c>
      <c r="X486" s="3">
        <v>0</v>
      </c>
      <c r="Y486" s="3" t="s">
        <v>28</v>
      </c>
      <c r="Z486">
        <f t="shared" si="21"/>
        <v>1</v>
      </c>
      <c r="AA486">
        <f t="shared" si="22"/>
        <v>11</v>
      </c>
      <c r="AB486" t="str">
        <f>VLOOKUP(AA486,Problem3!$B$4:$C$15,2,FALSE)</f>
        <v>November</v>
      </c>
      <c r="AC486">
        <f t="shared" si="23"/>
        <v>1</v>
      </c>
      <c r="AD486" t="str">
        <f>VLOOKUP($AC486,Problem3!$M$7:$N$13,2,FALSE)</f>
        <v>Saturday</v>
      </c>
    </row>
    <row r="487" spans="1:30" x14ac:dyDescent="0.25">
      <c r="A487" s="3">
        <v>486</v>
      </c>
      <c r="B487" s="4">
        <v>40131</v>
      </c>
      <c r="C487" s="3" t="s">
        <v>59</v>
      </c>
      <c r="D487" s="3">
        <v>2.4</v>
      </c>
      <c r="E487" s="3">
        <v>17</v>
      </c>
      <c r="F487" s="3">
        <v>0</v>
      </c>
      <c r="G487" s="3" t="s">
        <v>25</v>
      </c>
      <c r="H487" s="3" t="s">
        <v>25</v>
      </c>
      <c r="I487" s="3" t="s">
        <v>40</v>
      </c>
      <c r="J487" s="3">
        <v>13</v>
      </c>
      <c r="K487" s="3" t="s">
        <v>25</v>
      </c>
      <c r="L487" s="3" t="s">
        <v>35</v>
      </c>
      <c r="M487" s="3">
        <v>0</v>
      </c>
      <c r="N487" s="3">
        <v>6</v>
      </c>
      <c r="O487" s="3">
        <v>91</v>
      </c>
      <c r="P487" s="3">
        <v>50</v>
      </c>
      <c r="Q487" s="3">
        <v>1022.3</v>
      </c>
      <c r="R487" s="3">
        <v>1020.3</v>
      </c>
      <c r="S487" s="3" t="s">
        <v>25</v>
      </c>
      <c r="T487" s="3" t="s">
        <v>25</v>
      </c>
      <c r="U487" s="3">
        <v>5</v>
      </c>
      <c r="V487" s="3">
        <v>16.100000000000001</v>
      </c>
      <c r="W487" s="3" t="s">
        <v>28</v>
      </c>
      <c r="X487" s="3">
        <v>0</v>
      </c>
      <c r="Y487" s="3" t="s">
        <v>28</v>
      </c>
      <c r="Z487">
        <f t="shared" si="21"/>
        <v>1</v>
      </c>
      <c r="AA487">
        <f t="shared" si="22"/>
        <v>11</v>
      </c>
      <c r="AB487" t="str">
        <f>VLOOKUP(AA487,Problem3!$B$4:$C$15,2,FALSE)</f>
        <v>November</v>
      </c>
      <c r="AC487">
        <f t="shared" si="23"/>
        <v>7</v>
      </c>
      <c r="AD487" t="str">
        <f>VLOOKUP($AC487,Problem3!$M$7:$N$13,2,FALSE)</f>
        <v>Friday</v>
      </c>
    </row>
    <row r="488" spans="1:30" x14ac:dyDescent="0.25">
      <c r="A488" s="3">
        <v>487</v>
      </c>
      <c r="B488" s="4">
        <v>40130</v>
      </c>
      <c r="C488" s="3" t="s">
        <v>24</v>
      </c>
      <c r="D488" s="3">
        <v>2</v>
      </c>
      <c r="E488" s="3">
        <v>16</v>
      </c>
      <c r="F488" s="3">
        <v>0</v>
      </c>
      <c r="G488" s="3" t="s">
        <v>25</v>
      </c>
      <c r="H488" s="3" t="s">
        <v>25</v>
      </c>
      <c r="I488" s="3" t="s">
        <v>40</v>
      </c>
      <c r="J488" s="3">
        <v>13</v>
      </c>
      <c r="K488" s="3" t="s">
        <v>25</v>
      </c>
      <c r="L488" s="3" t="s">
        <v>32</v>
      </c>
      <c r="M488" s="3">
        <v>0</v>
      </c>
      <c r="N488" s="3">
        <v>6</v>
      </c>
      <c r="O488" s="3">
        <v>92</v>
      </c>
      <c r="P488" s="3">
        <v>59</v>
      </c>
      <c r="Q488" s="3">
        <v>1025.2</v>
      </c>
      <c r="R488" s="3">
        <v>1022.4</v>
      </c>
      <c r="S488" s="3">
        <v>5</v>
      </c>
      <c r="T488" s="3" t="s">
        <v>25</v>
      </c>
      <c r="U488" s="3">
        <v>6.5</v>
      </c>
      <c r="V488" s="3">
        <v>15.5</v>
      </c>
      <c r="W488" s="3" t="s">
        <v>28</v>
      </c>
      <c r="X488" s="3">
        <v>0</v>
      </c>
      <c r="Y488" s="3" t="s">
        <v>28</v>
      </c>
      <c r="Z488">
        <f t="shared" si="21"/>
        <v>1</v>
      </c>
      <c r="AA488">
        <f t="shared" si="22"/>
        <v>11</v>
      </c>
      <c r="AB488" t="str">
        <f>VLOOKUP(AA488,Problem3!$B$4:$C$15,2,FALSE)</f>
        <v>November</v>
      </c>
      <c r="AC488">
        <f t="shared" si="23"/>
        <v>6</v>
      </c>
      <c r="AD488" t="str">
        <f>VLOOKUP($AC488,Problem3!$M$7:$N$13,2,FALSE)</f>
        <v>Thursday</v>
      </c>
    </row>
    <row r="489" spans="1:30" x14ac:dyDescent="0.25">
      <c r="A489" s="3">
        <v>488</v>
      </c>
      <c r="B489" s="4">
        <v>40129</v>
      </c>
      <c r="C489" s="3" t="s">
        <v>61</v>
      </c>
      <c r="D489" s="3">
        <v>5.5</v>
      </c>
      <c r="E489" s="3">
        <v>13.2</v>
      </c>
      <c r="F489" s="3">
        <v>0.2</v>
      </c>
      <c r="G489" s="3">
        <v>1.4</v>
      </c>
      <c r="H489" s="3">
        <v>3.2</v>
      </c>
      <c r="I489" s="3" t="s">
        <v>36</v>
      </c>
      <c r="J489" s="3">
        <v>13</v>
      </c>
      <c r="K489" s="3" t="s">
        <v>25</v>
      </c>
      <c r="L489" s="3" t="s">
        <v>32</v>
      </c>
      <c r="M489" s="3">
        <v>0</v>
      </c>
      <c r="N489" s="3">
        <v>6</v>
      </c>
      <c r="O489" s="3" t="s">
        <v>25</v>
      </c>
      <c r="P489" s="3">
        <v>89</v>
      </c>
      <c r="Q489" s="3">
        <v>1028.0999999999999</v>
      </c>
      <c r="R489" s="3">
        <v>1027</v>
      </c>
      <c r="S489" s="3">
        <v>7</v>
      </c>
      <c r="T489" s="3">
        <v>3</v>
      </c>
      <c r="U489" s="3" t="s">
        <v>25</v>
      </c>
      <c r="V489" s="3">
        <v>12.1</v>
      </c>
      <c r="W489" s="3" t="s">
        <v>28</v>
      </c>
      <c r="X489" s="3">
        <v>0.2</v>
      </c>
      <c r="Y489" s="3" t="s">
        <v>28</v>
      </c>
      <c r="Z489">
        <f t="shared" si="21"/>
        <v>1</v>
      </c>
      <c r="AA489">
        <f t="shared" si="22"/>
        <v>11</v>
      </c>
      <c r="AB489" t="str">
        <f>VLOOKUP(AA489,Problem3!$B$4:$C$15,2,FALSE)</f>
        <v>November</v>
      </c>
      <c r="AC489">
        <f t="shared" si="23"/>
        <v>5</v>
      </c>
      <c r="AD489" t="str">
        <f>VLOOKUP($AC489,Problem3!$M$7:$N$13,2,FALSE)</f>
        <v>Wednesday</v>
      </c>
    </row>
    <row r="490" spans="1:30" x14ac:dyDescent="0.25">
      <c r="A490" s="3">
        <v>489</v>
      </c>
      <c r="B490" s="4">
        <v>40128</v>
      </c>
      <c r="C490" s="3" t="s">
        <v>47</v>
      </c>
      <c r="D490" s="3">
        <v>5.9</v>
      </c>
      <c r="E490" s="3">
        <v>18.600000000000001</v>
      </c>
      <c r="F490" s="3">
        <v>0.2</v>
      </c>
      <c r="G490" s="3" t="s">
        <v>25</v>
      </c>
      <c r="H490" s="3" t="s">
        <v>25</v>
      </c>
      <c r="I490" s="3" t="s">
        <v>29</v>
      </c>
      <c r="J490" s="3">
        <v>11</v>
      </c>
      <c r="K490" s="3" t="s">
        <v>40</v>
      </c>
      <c r="L490" s="3" t="s">
        <v>40</v>
      </c>
      <c r="M490" s="3">
        <v>4</v>
      </c>
      <c r="N490" s="3">
        <v>6</v>
      </c>
      <c r="O490" s="3">
        <v>99</v>
      </c>
      <c r="P490" s="3">
        <v>56</v>
      </c>
      <c r="Q490" s="3" t="s">
        <v>25</v>
      </c>
      <c r="R490" s="3" t="s">
        <v>25</v>
      </c>
      <c r="S490" s="3" t="s">
        <v>25</v>
      </c>
      <c r="T490" s="3" t="s">
        <v>25</v>
      </c>
      <c r="U490" s="3">
        <v>8.8000000000000007</v>
      </c>
      <c r="V490" s="3">
        <v>18.600000000000001</v>
      </c>
      <c r="W490" s="3" t="s">
        <v>28</v>
      </c>
      <c r="X490" s="3">
        <v>0.2</v>
      </c>
      <c r="Y490" s="3" t="s">
        <v>28</v>
      </c>
      <c r="Z490">
        <f t="shared" si="21"/>
        <v>1</v>
      </c>
      <c r="AA490">
        <f t="shared" si="22"/>
        <v>11</v>
      </c>
      <c r="AB490" t="str">
        <f>VLOOKUP(AA490,Problem3!$B$4:$C$15,2,FALSE)</f>
        <v>November</v>
      </c>
      <c r="AC490">
        <f t="shared" si="23"/>
        <v>4</v>
      </c>
      <c r="AD490" t="str">
        <f>VLOOKUP($AC490,Problem3!$M$7:$N$13,2,FALSE)</f>
        <v>Tuesday</v>
      </c>
    </row>
    <row r="491" spans="1:30" x14ac:dyDescent="0.25">
      <c r="A491" s="3">
        <v>490</v>
      </c>
      <c r="B491" s="4">
        <v>40127</v>
      </c>
      <c r="C491" s="3" t="s">
        <v>48</v>
      </c>
      <c r="D491" s="3">
        <v>5.9</v>
      </c>
      <c r="E491" s="3">
        <v>19.5</v>
      </c>
      <c r="F491" s="3">
        <v>0.2</v>
      </c>
      <c r="G491" s="3">
        <v>1.5</v>
      </c>
      <c r="H491" s="3" t="s">
        <v>25</v>
      </c>
      <c r="I491" s="3" t="s">
        <v>31</v>
      </c>
      <c r="J491" s="3">
        <v>13</v>
      </c>
      <c r="K491" s="3" t="s">
        <v>34</v>
      </c>
      <c r="L491" s="3" t="s">
        <v>40</v>
      </c>
      <c r="M491" s="3">
        <v>4</v>
      </c>
      <c r="N491" s="3">
        <v>2</v>
      </c>
      <c r="O491" s="3">
        <v>100</v>
      </c>
      <c r="P491" s="3">
        <v>48</v>
      </c>
      <c r="Q491" s="3">
        <v>1025</v>
      </c>
      <c r="R491" s="3">
        <v>1021.8</v>
      </c>
      <c r="S491" s="3" t="s">
        <v>25</v>
      </c>
      <c r="T491" s="3" t="s">
        <v>25</v>
      </c>
      <c r="U491" s="3">
        <v>7.8</v>
      </c>
      <c r="V491" s="3">
        <v>18.8</v>
      </c>
      <c r="W491" s="3" t="s">
        <v>28</v>
      </c>
      <c r="X491" s="3">
        <v>0.2</v>
      </c>
      <c r="Y491" s="3" t="s">
        <v>28</v>
      </c>
      <c r="Z491">
        <f t="shared" si="21"/>
        <v>1</v>
      </c>
      <c r="AA491">
        <f t="shared" si="22"/>
        <v>11</v>
      </c>
      <c r="AB491" t="str">
        <f>VLOOKUP(AA491,Problem3!$B$4:$C$15,2,FALSE)</f>
        <v>November</v>
      </c>
      <c r="AC491">
        <f t="shared" si="23"/>
        <v>3</v>
      </c>
      <c r="AD491" t="str">
        <f>VLOOKUP($AC491,Problem3!$M$7:$N$13,2,FALSE)</f>
        <v>Monday</v>
      </c>
    </row>
    <row r="492" spans="1:30" x14ac:dyDescent="0.25">
      <c r="A492" s="3">
        <v>491</v>
      </c>
      <c r="B492" s="4">
        <v>40126</v>
      </c>
      <c r="C492" s="3" t="s">
        <v>47</v>
      </c>
      <c r="D492" s="3">
        <v>4.0999999999999996</v>
      </c>
      <c r="E492" s="3">
        <v>18.600000000000001</v>
      </c>
      <c r="F492" s="3">
        <v>0.2</v>
      </c>
      <c r="G492" s="3" t="s">
        <v>25</v>
      </c>
      <c r="H492" s="3" t="s">
        <v>25</v>
      </c>
      <c r="I492" s="3" t="s">
        <v>42</v>
      </c>
      <c r="J492" s="3">
        <v>13</v>
      </c>
      <c r="K492" s="3" t="s">
        <v>35</v>
      </c>
      <c r="L492" s="3" t="s">
        <v>35</v>
      </c>
      <c r="M492" s="3">
        <v>2</v>
      </c>
      <c r="N492" s="3">
        <v>4</v>
      </c>
      <c r="O492" s="3">
        <v>99</v>
      </c>
      <c r="P492" s="3">
        <v>58</v>
      </c>
      <c r="Q492" s="3" t="s">
        <v>25</v>
      </c>
      <c r="R492" s="3" t="s">
        <v>25</v>
      </c>
      <c r="S492" s="3" t="s">
        <v>25</v>
      </c>
      <c r="T492" s="3" t="s">
        <v>25</v>
      </c>
      <c r="U492" s="3">
        <v>6.9</v>
      </c>
      <c r="V492" s="3">
        <v>18.2</v>
      </c>
      <c r="W492" s="3" t="s">
        <v>28</v>
      </c>
      <c r="X492" s="3">
        <v>0.2</v>
      </c>
      <c r="Y492" s="3" t="s">
        <v>28</v>
      </c>
      <c r="Z492">
        <f t="shared" si="21"/>
        <v>1</v>
      </c>
      <c r="AA492">
        <f t="shared" si="22"/>
        <v>11</v>
      </c>
      <c r="AB492" t="str">
        <f>VLOOKUP(AA492,Problem3!$B$4:$C$15,2,FALSE)</f>
        <v>November</v>
      </c>
      <c r="AC492">
        <f t="shared" si="23"/>
        <v>2</v>
      </c>
      <c r="AD492" t="str">
        <f>VLOOKUP($AC492,Problem3!$M$7:$N$13,2,FALSE)</f>
        <v>Sunday</v>
      </c>
    </row>
    <row r="493" spans="1:30" x14ac:dyDescent="0.25">
      <c r="A493" s="3">
        <v>492</v>
      </c>
      <c r="B493" s="4">
        <v>40125</v>
      </c>
      <c r="C493" s="3" t="s">
        <v>51</v>
      </c>
      <c r="D493" s="3">
        <v>0.5</v>
      </c>
      <c r="E493" s="3">
        <v>8</v>
      </c>
      <c r="F493" s="3">
        <v>0.2</v>
      </c>
      <c r="G493" s="3" t="s">
        <v>25</v>
      </c>
      <c r="H493" s="3" t="s">
        <v>25</v>
      </c>
      <c r="I493" s="3" t="s">
        <v>39</v>
      </c>
      <c r="J493" s="3">
        <v>13</v>
      </c>
      <c r="K493" s="3" t="s">
        <v>37</v>
      </c>
      <c r="L493" s="3" t="s">
        <v>36</v>
      </c>
      <c r="M493" s="3">
        <v>7</v>
      </c>
      <c r="N493" s="3">
        <v>7</v>
      </c>
      <c r="O493" s="3">
        <v>99</v>
      </c>
      <c r="P493" s="3">
        <v>87</v>
      </c>
      <c r="Q493" s="3">
        <v>1026.5999999999999</v>
      </c>
      <c r="R493" s="3">
        <v>1023.9</v>
      </c>
      <c r="S493" s="3">
        <v>8</v>
      </c>
      <c r="T493" s="3">
        <v>8</v>
      </c>
      <c r="U493" s="3">
        <v>2.5</v>
      </c>
      <c r="V493" s="3">
        <v>7.5</v>
      </c>
      <c r="W493" s="3" t="s">
        <v>28</v>
      </c>
      <c r="X493" s="3">
        <v>0</v>
      </c>
      <c r="Y493" s="3" t="s">
        <v>28</v>
      </c>
      <c r="Z493">
        <f t="shared" si="21"/>
        <v>1</v>
      </c>
      <c r="AA493">
        <f t="shared" si="22"/>
        <v>11</v>
      </c>
      <c r="AB493" t="str">
        <f>VLOOKUP(AA493,Problem3!$B$4:$C$15,2,FALSE)</f>
        <v>November</v>
      </c>
      <c r="AC493">
        <f t="shared" si="23"/>
        <v>1</v>
      </c>
      <c r="AD493" t="str">
        <f>VLOOKUP($AC493,Problem3!$M$7:$N$13,2,FALSE)</f>
        <v>Saturday</v>
      </c>
    </row>
    <row r="494" spans="1:30" x14ac:dyDescent="0.25">
      <c r="A494" s="3">
        <v>493</v>
      </c>
      <c r="B494" s="4">
        <v>40124</v>
      </c>
      <c r="C494" s="3" t="s">
        <v>44</v>
      </c>
      <c r="D494" s="3">
        <v>3.6</v>
      </c>
      <c r="E494" s="3">
        <v>18.899999999999999</v>
      </c>
      <c r="F494" s="3">
        <v>0</v>
      </c>
      <c r="G494" s="3" t="s">
        <v>25</v>
      </c>
      <c r="H494" s="3" t="s">
        <v>25</v>
      </c>
      <c r="I494" s="3" t="s">
        <v>30</v>
      </c>
      <c r="J494" s="3">
        <v>15</v>
      </c>
      <c r="K494" s="3" t="s">
        <v>36</v>
      </c>
      <c r="L494" s="3" t="s">
        <v>30</v>
      </c>
      <c r="M494" s="3">
        <v>2</v>
      </c>
      <c r="N494" s="3">
        <v>6</v>
      </c>
      <c r="O494" s="3">
        <v>100</v>
      </c>
      <c r="P494" s="3">
        <v>54</v>
      </c>
      <c r="Q494" s="3">
        <v>1025</v>
      </c>
      <c r="R494" s="3">
        <v>1020.9</v>
      </c>
      <c r="S494" s="3" t="s">
        <v>25</v>
      </c>
      <c r="T494" s="3" t="s">
        <v>25</v>
      </c>
      <c r="U494" s="3">
        <v>8.9</v>
      </c>
      <c r="V494" s="3">
        <v>17.899999999999999</v>
      </c>
      <c r="W494" s="3" t="s">
        <v>28</v>
      </c>
      <c r="X494" s="3">
        <v>0.2</v>
      </c>
      <c r="Y494" s="3" t="s">
        <v>28</v>
      </c>
      <c r="Z494">
        <f t="shared" si="21"/>
        <v>1</v>
      </c>
      <c r="AA494">
        <f t="shared" si="22"/>
        <v>11</v>
      </c>
      <c r="AB494" t="str">
        <f>VLOOKUP(AA494,Problem3!$B$4:$C$15,2,FALSE)</f>
        <v>November</v>
      </c>
      <c r="AC494">
        <f t="shared" si="23"/>
        <v>7</v>
      </c>
      <c r="AD494" t="str">
        <f>VLOOKUP($AC494,Problem3!$M$7:$N$13,2,FALSE)</f>
        <v>Friday</v>
      </c>
    </row>
    <row r="495" spans="1:30" x14ac:dyDescent="0.25">
      <c r="A495" s="3">
        <v>494</v>
      </c>
      <c r="B495" s="4">
        <v>40123</v>
      </c>
      <c r="C495" s="3" t="s">
        <v>47</v>
      </c>
      <c r="D495" s="3">
        <v>3.7</v>
      </c>
      <c r="E495" s="3">
        <v>17.600000000000001</v>
      </c>
      <c r="F495" s="3">
        <v>0.2</v>
      </c>
      <c r="G495" s="3" t="s">
        <v>25</v>
      </c>
      <c r="H495" s="3" t="s">
        <v>25</v>
      </c>
      <c r="I495" s="3" t="s">
        <v>35</v>
      </c>
      <c r="J495" s="3">
        <v>9</v>
      </c>
      <c r="K495" s="3" t="s">
        <v>25</v>
      </c>
      <c r="L495" s="3" t="s">
        <v>30</v>
      </c>
      <c r="M495" s="3">
        <v>0</v>
      </c>
      <c r="N495" s="3">
        <v>4</v>
      </c>
      <c r="O495" s="3">
        <v>99</v>
      </c>
      <c r="P495" s="3">
        <v>63</v>
      </c>
      <c r="Q495" s="3" t="s">
        <v>25</v>
      </c>
      <c r="R495" s="3" t="s">
        <v>25</v>
      </c>
      <c r="S495" s="3" t="s">
        <v>25</v>
      </c>
      <c r="T495" s="3" t="s">
        <v>25</v>
      </c>
      <c r="U495" s="3">
        <v>5.8</v>
      </c>
      <c r="V495" s="3">
        <v>17.2</v>
      </c>
      <c r="W495" s="3" t="s">
        <v>28</v>
      </c>
      <c r="X495" s="3">
        <v>0.2</v>
      </c>
      <c r="Y495" s="3" t="s">
        <v>28</v>
      </c>
      <c r="Z495">
        <f t="shared" si="21"/>
        <v>1</v>
      </c>
      <c r="AA495">
        <f t="shared" si="22"/>
        <v>11</v>
      </c>
      <c r="AB495" t="str">
        <f>VLOOKUP(AA495,Problem3!$B$4:$C$15,2,FALSE)</f>
        <v>November</v>
      </c>
      <c r="AC495">
        <f t="shared" si="23"/>
        <v>6</v>
      </c>
      <c r="AD495" t="str">
        <f>VLOOKUP($AC495,Problem3!$M$7:$N$13,2,FALSE)</f>
        <v>Thursday</v>
      </c>
    </row>
    <row r="496" spans="1:30" x14ac:dyDescent="0.25">
      <c r="A496" s="3">
        <v>495</v>
      </c>
      <c r="B496" s="4">
        <v>40122</v>
      </c>
      <c r="C496" s="3" t="s">
        <v>24</v>
      </c>
      <c r="D496" s="3">
        <v>3.1</v>
      </c>
      <c r="E496" s="3">
        <v>14.8</v>
      </c>
      <c r="F496" s="3">
        <v>0</v>
      </c>
      <c r="G496" s="3" t="s">
        <v>25</v>
      </c>
      <c r="H496" s="3" t="s">
        <v>25</v>
      </c>
      <c r="I496" s="3" t="s">
        <v>33</v>
      </c>
      <c r="J496" s="3">
        <v>15</v>
      </c>
      <c r="K496" s="3" t="s">
        <v>25</v>
      </c>
      <c r="L496" s="3" t="s">
        <v>33</v>
      </c>
      <c r="M496" s="3">
        <v>0</v>
      </c>
      <c r="N496" s="3">
        <v>11</v>
      </c>
      <c r="O496" s="3">
        <v>100</v>
      </c>
      <c r="P496" s="3">
        <v>69</v>
      </c>
      <c r="Q496" s="3">
        <v>1025.7</v>
      </c>
      <c r="R496" s="3">
        <v>1022.2</v>
      </c>
      <c r="S496" s="3">
        <v>8</v>
      </c>
      <c r="T496" s="3">
        <v>5</v>
      </c>
      <c r="U496" s="3">
        <v>5.2</v>
      </c>
      <c r="V496" s="3">
        <v>13.6</v>
      </c>
      <c r="W496" s="3" t="s">
        <v>28</v>
      </c>
      <c r="X496" s="3">
        <v>0.2</v>
      </c>
      <c r="Y496" s="3" t="s">
        <v>28</v>
      </c>
      <c r="Z496">
        <f t="shared" si="21"/>
        <v>1</v>
      </c>
      <c r="AA496">
        <f t="shared" si="22"/>
        <v>11</v>
      </c>
      <c r="AB496" t="str">
        <f>VLOOKUP(AA496,Problem3!$B$4:$C$15,2,FALSE)</f>
        <v>November</v>
      </c>
      <c r="AC496">
        <f t="shared" si="23"/>
        <v>5</v>
      </c>
      <c r="AD496" t="str">
        <f>VLOOKUP($AC496,Problem3!$M$7:$N$13,2,FALSE)</f>
        <v>Wednesday</v>
      </c>
    </row>
    <row r="497" spans="1:30" x14ac:dyDescent="0.25">
      <c r="A497" s="3">
        <v>496</v>
      </c>
      <c r="B497" s="4">
        <v>40121</v>
      </c>
      <c r="C497" s="3" t="s">
        <v>44</v>
      </c>
      <c r="D497" s="3">
        <v>3.7</v>
      </c>
      <c r="E497" s="3">
        <v>17.899999999999999</v>
      </c>
      <c r="F497" s="3">
        <v>0.2</v>
      </c>
      <c r="G497" s="3" t="s">
        <v>25</v>
      </c>
      <c r="H497" s="3" t="s">
        <v>25</v>
      </c>
      <c r="I497" s="3" t="s">
        <v>36</v>
      </c>
      <c r="J497" s="3">
        <v>15</v>
      </c>
      <c r="K497" s="3" t="s">
        <v>25</v>
      </c>
      <c r="L497" s="3" t="s">
        <v>42</v>
      </c>
      <c r="M497" s="3">
        <v>0</v>
      </c>
      <c r="N497" s="3">
        <v>6</v>
      </c>
      <c r="O497" s="3">
        <v>92</v>
      </c>
      <c r="P497" s="3">
        <v>56</v>
      </c>
      <c r="Q497" s="3">
        <v>1024.5</v>
      </c>
      <c r="R497" s="3">
        <v>1020.8</v>
      </c>
      <c r="S497" s="3" t="s">
        <v>25</v>
      </c>
      <c r="T497" s="3" t="s">
        <v>25</v>
      </c>
      <c r="U497" s="3">
        <v>9.4</v>
      </c>
      <c r="V497" s="3">
        <v>17.399999999999999</v>
      </c>
      <c r="W497" s="3" t="s">
        <v>28</v>
      </c>
      <c r="X497" s="3">
        <v>0.2</v>
      </c>
      <c r="Y497" s="3" t="s">
        <v>28</v>
      </c>
      <c r="Z497">
        <f t="shared" si="21"/>
        <v>1</v>
      </c>
      <c r="AA497">
        <f t="shared" si="22"/>
        <v>11</v>
      </c>
      <c r="AB497" t="str">
        <f>VLOOKUP(AA497,Problem3!$B$4:$C$15,2,FALSE)</f>
        <v>November</v>
      </c>
      <c r="AC497">
        <f t="shared" si="23"/>
        <v>4</v>
      </c>
      <c r="AD497" t="str">
        <f>VLOOKUP($AC497,Problem3!$M$7:$N$13,2,FALSE)</f>
        <v>Tuesday</v>
      </c>
    </row>
    <row r="498" spans="1:30" x14ac:dyDescent="0.25">
      <c r="A498" s="3">
        <v>497</v>
      </c>
      <c r="B498" s="4">
        <v>40120</v>
      </c>
      <c r="C498" s="3" t="s">
        <v>63</v>
      </c>
      <c r="D498" s="3">
        <v>12.5</v>
      </c>
      <c r="E498" s="3">
        <v>25.4</v>
      </c>
      <c r="F498" s="3">
        <v>0</v>
      </c>
      <c r="G498" s="3">
        <v>2</v>
      </c>
      <c r="H498" s="3">
        <v>9.6999999999999993</v>
      </c>
      <c r="I498" s="3" t="s">
        <v>34</v>
      </c>
      <c r="J498" s="3">
        <v>13</v>
      </c>
      <c r="K498" s="3" t="s">
        <v>30</v>
      </c>
      <c r="L498" s="3" t="s">
        <v>42</v>
      </c>
      <c r="M498" s="3">
        <v>6</v>
      </c>
      <c r="N498" s="3">
        <v>6</v>
      </c>
      <c r="O498" s="3">
        <v>82</v>
      </c>
      <c r="P498" s="3">
        <v>31</v>
      </c>
      <c r="Q498" s="3">
        <v>1021.7</v>
      </c>
      <c r="R498" s="3">
        <v>1019.1</v>
      </c>
      <c r="S498" s="3">
        <v>1</v>
      </c>
      <c r="T498" s="3">
        <v>1</v>
      </c>
      <c r="U498" s="3">
        <v>16.100000000000001</v>
      </c>
      <c r="V498" s="3">
        <v>24.4</v>
      </c>
      <c r="W498" s="3" t="s">
        <v>28</v>
      </c>
      <c r="X498" s="3">
        <v>0</v>
      </c>
      <c r="Y498" s="3" t="s">
        <v>28</v>
      </c>
      <c r="Z498">
        <f t="shared" si="21"/>
        <v>1</v>
      </c>
      <c r="AA498">
        <f t="shared" si="22"/>
        <v>11</v>
      </c>
      <c r="AB498" t="str">
        <f>VLOOKUP(AA498,Problem3!$B$4:$C$15,2,FALSE)</f>
        <v>November</v>
      </c>
      <c r="AC498">
        <f t="shared" si="23"/>
        <v>3</v>
      </c>
      <c r="AD498" t="str">
        <f>VLOOKUP($AC498,Problem3!$M$7:$N$13,2,FALSE)</f>
        <v>Monday</v>
      </c>
    </row>
    <row r="499" spans="1:30" x14ac:dyDescent="0.25">
      <c r="A499" s="3">
        <v>498</v>
      </c>
      <c r="B499" s="4">
        <v>40119</v>
      </c>
      <c r="C499" s="3" t="s">
        <v>47</v>
      </c>
      <c r="D499" s="3">
        <v>1.5</v>
      </c>
      <c r="E499" s="3">
        <v>19</v>
      </c>
      <c r="F499" s="3">
        <v>0</v>
      </c>
      <c r="G499" s="3" t="s">
        <v>25</v>
      </c>
      <c r="H499" s="3" t="s">
        <v>25</v>
      </c>
      <c r="I499" s="3" t="s">
        <v>26</v>
      </c>
      <c r="J499" s="3">
        <v>13</v>
      </c>
      <c r="K499" s="3" t="s">
        <v>25</v>
      </c>
      <c r="L499" s="3" t="s">
        <v>26</v>
      </c>
      <c r="M499" s="3">
        <v>0</v>
      </c>
      <c r="N499" s="3">
        <v>2</v>
      </c>
      <c r="O499" s="3">
        <v>89</v>
      </c>
      <c r="P499" s="3">
        <v>41</v>
      </c>
      <c r="Q499" s="3" t="s">
        <v>25</v>
      </c>
      <c r="R499" s="3" t="s">
        <v>25</v>
      </c>
      <c r="S499" s="3" t="s">
        <v>25</v>
      </c>
      <c r="T499" s="3" t="s">
        <v>25</v>
      </c>
      <c r="U499" s="3">
        <v>7.4</v>
      </c>
      <c r="V499" s="3">
        <v>18.899999999999999</v>
      </c>
      <c r="W499" s="3" t="s">
        <v>28</v>
      </c>
      <c r="X499" s="3">
        <v>0</v>
      </c>
      <c r="Y499" s="3" t="s">
        <v>28</v>
      </c>
      <c r="Z499">
        <f t="shared" si="21"/>
        <v>1</v>
      </c>
      <c r="AA499">
        <f t="shared" si="22"/>
        <v>11</v>
      </c>
      <c r="AB499" t="str">
        <f>VLOOKUP(AA499,Problem3!$B$4:$C$15,2,FALSE)</f>
        <v>November</v>
      </c>
      <c r="AC499">
        <f t="shared" si="23"/>
        <v>2</v>
      </c>
      <c r="AD499" t="str">
        <f>VLOOKUP($AC499,Problem3!$M$7:$N$13,2,FALSE)</f>
        <v>Sunday</v>
      </c>
    </row>
    <row r="500" spans="1:30" x14ac:dyDescent="0.25">
      <c r="A500" s="3">
        <v>499</v>
      </c>
      <c r="B500" s="4">
        <v>40118</v>
      </c>
      <c r="C500" s="3" t="s">
        <v>72</v>
      </c>
      <c r="D500" s="3">
        <v>-1.7</v>
      </c>
      <c r="E500" s="3">
        <v>12.2</v>
      </c>
      <c r="F500" s="3">
        <v>0</v>
      </c>
      <c r="G500" s="3" t="s">
        <v>25</v>
      </c>
      <c r="H500" s="3" t="s">
        <v>25</v>
      </c>
      <c r="I500" s="3" t="s">
        <v>33</v>
      </c>
      <c r="J500" s="3">
        <v>9</v>
      </c>
      <c r="K500" s="3" t="s">
        <v>25</v>
      </c>
      <c r="L500" s="3" t="s">
        <v>27</v>
      </c>
      <c r="M500" s="3">
        <v>0</v>
      </c>
      <c r="N500" s="3">
        <v>4</v>
      </c>
      <c r="O500" s="3">
        <v>100</v>
      </c>
      <c r="P500" s="3">
        <v>60</v>
      </c>
      <c r="Q500" s="3">
        <v>1029.2</v>
      </c>
      <c r="R500" s="3">
        <v>1030.0999999999999</v>
      </c>
      <c r="S500" s="3" t="s">
        <v>25</v>
      </c>
      <c r="T500" s="3" t="s">
        <v>25</v>
      </c>
      <c r="U500" s="3">
        <v>-1.2</v>
      </c>
      <c r="V500" s="3">
        <v>11.9</v>
      </c>
      <c r="W500" s="3" t="s">
        <v>28</v>
      </c>
      <c r="X500" s="3">
        <v>0</v>
      </c>
      <c r="Y500" s="3" t="s">
        <v>28</v>
      </c>
      <c r="Z500">
        <f t="shared" si="21"/>
        <v>1</v>
      </c>
      <c r="AA500">
        <f t="shared" si="22"/>
        <v>11</v>
      </c>
      <c r="AB500" t="str">
        <f>VLOOKUP(AA500,Problem3!$B$4:$C$15,2,FALSE)</f>
        <v>November</v>
      </c>
      <c r="AC500">
        <f t="shared" si="23"/>
        <v>1</v>
      </c>
      <c r="AD500" t="str">
        <f>VLOOKUP($AC500,Problem3!$M$7:$N$13,2,FALSE)</f>
        <v>Saturday</v>
      </c>
    </row>
    <row r="501" spans="1:30" x14ac:dyDescent="0.25">
      <c r="A501" s="3">
        <v>500</v>
      </c>
      <c r="B501" s="4">
        <v>40117</v>
      </c>
      <c r="C501" s="3" t="s">
        <v>61</v>
      </c>
      <c r="D501" s="3">
        <v>0.3</v>
      </c>
      <c r="E501" s="3">
        <v>13.6</v>
      </c>
      <c r="F501" s="3">
        <v>0</v>
      </c>
      <c r="G501" s="3">
        <v>2.6</v>
      </c>
      <c r="H501" s="3">
        <v>8.1999999999999993</v>
      </c>
      <c r="I501" s="3" t="s">
        <v>31</v>
      </c>
      <c r="J501" s="3">
        <v>13</v>
      </c>
      <c r="K501" s="3" t="s">
        <v>42</v>
      </c>
      <c r="L501" s="3" t="s">
        <v>34</v>
      </c>
      <c r="M501" s="3">
        <v>6</v>
      </c>
      <c r="N501" s="3">
        <v>6</v>
      </c>
      <c r="O501" s="3">
        <v>100</v>
      </c>
      <c r="P501" s="3">
        <v>54</v>
      </c>
      <c r="Q501" s="3">
        <v>1037.4000000000001</v>
      </c>
      <c r="R501" s="3">
        <v>1033.0999999999999</v>
      </c>
      <c r="S501" s="3">
        <v>1</v>
      </c>
      <c r="T501" s="3">
        <v>4</v>
      </c>
      <c r="U501" s="3">
        <v>1.7</v>
      </c>
      <c r="V501" s="3">
        <v>13.3</v>
      </c>
      <c r="W501" s="3" t="s">
        <v>28</v>
      </c>
      <c r="X501" s="3">
        <v>0</v>
      </c>
      <c r="Y501" s="3" t="s">
        <v>28</v>
      </c>
      <c r="Z501">
        <f t="shared" si="21"/>
        <v>1</v>
      </c>
      <c r="AA501">
        <f t="shared" si="22"/>
        <v>10</v>
      </c>
      <c r="AB501" t="str">
        <f>VLOOKUP(AA501,Problem3!$B$4:$C$15,2,FALSE)</f>
        <v>October</v>
      </c>
      <c r="AC501">
        <f t="shared" si="23"/>
        <v>7</v>
      </c>
      <c r="AD501" t="str">
        <f>VLOOKUP($AC501,Problem3!$M$7:$N$13,2,FALSE)</f>
        <v>Friday</v>
      </c>
    </row>
    <row r="502" spans="1:30" x14ac:dyDescent="0.25">
      <c r="A502" s="3">
        <v>501</v>
      </c>
      <c r="B502" s="4">
        <v>40116</v>
      </c>
      <c r="C502" s="3" t="s">
        <v>72</v>
      </c>
      <c r="D502" s="3">
        <v>-2.6</v>
      </c>
      <c r="E502" s="3">
        <v>10.8</v>
      </c>
      <c r="F502" s="3">
        <v>0</v>
      </c>
      <c r="G502" s="3" t="s">
        <v>25</v>
      </c>
      <c r="H502" s="3" t="s">
        <v>25</v>
      </c>
      <c r="I502" s="3" t="s">
        <v>33</v>
      </c>
      <c r="J502" s="3">
        <v>7</v>
      </c>
      <c r="K502" s="3" t="s">
        <v>34</v>
      </c>
      <c r="L502" s="3" t="s">
        <v>40</v>
      </c>
      <c r="M502" s="3">
        <v>2</v>
      </c>
      <c r="N502" s="3">
        <v>4</v>
      </c>
      <c r="O502" s="3">
        <v>98</v>
      </c>
      <c r="P502" s="3">
        <v>79</v>
      </c>
      <c r="Q502" s="3">
        <v>1033.5999999999999</v>
      </c>
      <c r="R502" s="3">
        <v>1031.2</v>
      </c>
      <c r="S502" s="3" t="s">
        <v>25</v>
      </c>
      <c r="T502" s="3" t="s">
        <v>25</v>
      </c>
      <c r="U502" s="3">
        <v>0.2</v>
      </c>
      <c r="V502" s="3">
        <v>9.8000000000000007</v>
      </c>
      <c r="W502" s="3" t="s">
        <v>28</v>
      </c>
      <c r="X502" s="3">
        <v>0.8</v>
      </c>
      <c r="Y502" s="3" t="s">
        <v>28</v>
      </c>
      <c r="Z502">
        <f t="shared" si="21"/>
        <v>1</v>
      </c>
      <c r="AA502">
        <f t="shared" si="22"/>
        <v>10</v>
      </c>
      <c r="AB502" t="str">
        <f>VLOOKUP(AA502,Problem3!$B$4:$C$15,2,FALSE)</f>
        <v>October</v>
      </c>
      <c r="AC502">
        <f t="shared" si="23"/>
        <v>6</v>
      </c>
      <c r="AD502" t="str">
        <f>VLOOKUP($AC502,Problem3!$M$7:$N$13,2,FALSE)</f>
        <v>Thursday</v>
      </c>
    </row>
    <row r="503" spans="1:30" x14ac:dyDescent="0.25">
      <c r="A503" s="3">
        <v>502</v>
      </c>
      <c r="B503" s="4">
        <v>40115</v>
      </c>
      <c r="C503" s="3" t="s">
        <v>44</v>
      </c>
      <c r="D503" s="3">
        <v>7.3</v>
      </c>
      <c r="E503" s="3">
        <v>16.3</v>
      </c>
      <c r="F503" s="3">
        <v>0</v>
      </c>
      <c r="G503" s="3" t="s">
        <v>25</v>
      </c>
      <c r="H503" s="3" t="s">
        <v>25</v>
      </c>
      <c r="I503" s="3" t="s">
        <v>30</v>
      </c>
      <c r="J503" s="3">
        <v>13</v>
      </c>
      <c r="K503" s="3" t="s">
        <v>36</v>
      </c>
      <c r="L503" s="3" t="s">
        <v>34</v>
      </c>
      <c r="M503" s="3">
        <v>7</v>
      </c>
      <c r="N503" s="3">
        <v>7</v>
      </c>
      <c r="O503" s="3">
        <v>92</v>
      </c>
      <c r="P503" s="3">
        <v>67</v>
      </c>
      <c r="Q503" s="3">
        <v>1034.0999999999999</v>
      </c>
      <c r="R503" s="3">
        <v>1031.5999999999999</v>
      </c>
      <c r="S503" s="3" t="s">
        <v>25</v>
      </c>
      <c r="T503" s="3" t="s">
        <v>25</v>
      </c>
      <c r="U503" s="3">
        <v>9.8000000000000007</v>
      </c>
      <c r="V503" s="3">
        <v>14.9</v>
      </c>
      <c r="W503" s="3" t="s">
        <v>28</v>
      </c>
      <c r="X503" s="3">
        <v>0</v>
      </c>
      <c r="Y503" s="3" t="s">
        <v>28</v>
      </c>
      <c r="Z503">
        <f t="shared" si="21"/>
        <v>1</v>
      </c>
      <c r="AA503">
        <f t="shared" si="22"/>
        <v>10</v>
      </c>
      <c r="AB503" t="str">
        <f>VLOOKUP(AA503,Problem3!$B$4:$C$15,2,FALSE)</f>
        <v>October</v>
      </c>
      <c r="AC503">
        <f t="shared" si="23"/>
        <v>5</v>
      </c>
      <c r="AD503" t="str">
        <f>VLOOKUP($AC503,Problem3!$M$7:$N$13,2,FALSE)</f>
        <v>Wednesday</v>
      </c>
    </row>
    <row r="504" spans="1:30" x14ac:dyDescent="0.25">
      <c r="A504" s="3">
        <v>503</v>
      </c>
      <c r="B504" s="4">
        <v>40114</v>
      </c>
      <c r="C504" s="3" t="s">
        <v>47</v>
      </c>
      <c r="D504" s="3">
        <v>8.1</v>
      </c>
      <c r="E504" s="3">
        <v>15.6</v>
      </c>
      <c r="F504" s="3">
        <v>0</v>
      </c>
      <c r="G504" s="3" t="s">
        <v>25</v>
      </c>
      <c r="H504" s="3" t="s">
        <v>25</v>
      </c>
      <c r="I504" s="3" t="s">
        <v>29</v>
      </c>
      <c r="J504" s="3">
        <v>13</v>
      </c>
      <c r="K504" s="3" t="s">
        <v>25</v>
      </c>
      <c r="L504" s="3" t="s">
        <v>42</v>
      </c>
      <c r="M504" s="3">
        <v>0</v>
      </c>
      <c r="N504" s="3">
        <v>6</v>
      </c>
      <c r="O504" s="3">
        <v>98</v>
      </c>
      <c r="P504" s="3">
        <v>79</v>
      </c>
      <c r="Q504" s="3" t="s">
        <v>25</v>
      </c>
      <c r="R504" s="3" t="s">
        <v>25</v>
      </c>
      <c r="S504" s="3" t="s">
        <v>25</v>
      </c>
      <c r="T504" s="3" t="s">
        <v>25</v>
      </c>
      <c r="U504" s="3">
        <v>10.199999999999999</v>
      </c>
      <c r="V504" s="3">
        <v>14.5</v>
      </c>
      <c r="W504" s="3" t="s">
        <v>28</v>
      </c>
      <c r="X504" s="3">
        <v>0.2</v>
      </c>
      <c r="Y504" s="3" t="s">
        <v>28</v>
      </c>
      <c r="Z504">
        <f t="shared" si="21"/>
        <v>1</v>
      </c>
      <c r="AA504">
        <f t="shared" si="22"/>
        <v>10</v>
      </c>
      <c r="AB504" t="str">
        <f>VLOOKUP(AA504,Problem3!$B$4:$C$15,2,FALSE)</f>
        <v>October</v>
      </c>
      <c r="AC504">
        <f t="shared" si="23"/>
        <v>4</v>
      </c>
      <c r="AD504" t="str">
        <f>VLOOKUP($AC504,Problem3!$M$7:$N$13,2,FALSE)</f>
        <v>Tuesday</v>
      </c>
    </row>
    <row r="505" spans="1:30" x14ac:dyDescent="0.25">
      <c r="A505" s="3">
        <v>504</v>
      </c>
      <c r="B505" s="4">
        <v>40113</v>
      </c>
      <c r="C505" s="3" t="s">
        <v>52</v>
      </c>
      <c r="D505" s="3">
        <v>1.8</v>
      </c>
      <c r="E505" s="3">
        <v>12.6</v>
      </c>
      <c r="F505" s="3">
        <v>0</v>
      </c>
      <c r="G505" s="3" t="s">
        <v>25</v>
      </c>
      <c r="H505" s="3" t="s">
        <v>25</v>
      </c>
      <c r="I505" s="3" t="s">
        <v>26</v>
      </c>
      <c r="J505" s="3">
        <v>13</v>
      </c>
      <c r="K505" s="3" t="s">
        <v>25</v>
      </c>
      <c r="L505" s="3" t="s">
        <v>29</v>
      </c>
      <c r="M505" s="3">
        <v>0</v>
      </c>
      <c r="N505" s="3">
        <v>6</v>
      </c>
      <c r="O505" s="3">
        <v>80</v>
      </c>
      <c r="P505" s="3">
        <v>54</v>
      </c>
      <c r="Q505" s="3">
        <v>1035.0999999999999</v>
      </c>
      <c r="R505" s="3">
        <v>1032.4000000000001</v>
      </c>
      <c r="S505" s="3" t="s">
        <v>25</v>
      </c>
      <c r="T505" s="3" t="s">
        <v>25</v>
      </c>
      <c r="U505" s="3">
        <v>4.3</v>
      </c>
      <c r="V505" s="3">
        <v>12.1</v>
      </c>
      <c r="W505" s="3" t="s">
        <v>28</v>
      </c>
      <c r="X505" s="3">
        <v>0</v>
      </c>
      <c r="Y505" s="3" t="s">
        <v>28</v>
      </c>
      <c r="Z505">
        <f t="shared" si="21"/>
        <v>1</v>
      </c>
      <c r="AA505">
        <f t="shared" si="22"/>
        <v>10</v>
      </c>
      <c r="AB505" t="str">
        <f>VLOOKUP(AA505,Problem3!$B$4:$C$15,2,FALSE)</f>
        <v>October</v>
      </c>
      <c r="AC505">
        <f t="shared" si="23"/>
        <v>3</v>
      </c>
      <c r="AD505" t="str">
        <f>VLOOKUP($AC505,Problem3!$M$7:$N$13,2,FALSE)</f>
        <v>Monday</v>
      </c>
    </row>
    <row r="506" spans="1:30" x14ac:dyDescent="0.25">
      <c r="A506" s="3">
        <v>505</v>
      </c>
      <c r="B506" s="4">
        <v>40112</v>
      </c>
      <c r="C506" s="3" t="s">
        <v>24</v>
      </c>
      <c r="D506" s="3">
        <v>3.2</v>
      </c>
      <c r="E506" s="3">
        <v>14.9</v>
      </c>
      <c r="F506" s="3">
        <v>0.2</v>
      </c>
      <c r="G506" s="3" t="s">
        <v>25</v>
      </c>
      <c r="H506" s="3" t="s">
        <v>25</v>
      </c>
      <c r="I506" s="3" t="s">
        <v>41</v>
      </c>
      <c r="J506" s="3">
        <v>15</v>
      </c>
      <c r="K506" s="3" t="s">
        <v>25</v>
      </c>
      <c r="L506" s="3" t="s">
        <v>39</v>
      </c>
      <c r="M506" s="3">
        <v>0</v>
      </c>
      <c r="N506" s="3">
        <v>6</v>
      </c>
      <c r="O506" s="3">
        <v>78</v>
      </c>
      <c r="P506" s="3">
        <v>55</v>
      </c>
      <c r="Q506" s="3">
        <v>1033.7</v>
      </c>
      <c r="R506" s="3">
        <v>1031.0999999999999</v>
      </c>
      <c r="S506" s="3" t="s">
        <v>25</v>
      </c>
      <c r="T506" s="3" t="s">
        <v>25</v>
      </c>
      <c r="U506" s="3">
        <v>6.1</v>
      </c>
      <c r="V506" s="3">
        <v>14.3</v>
      </c>
      <c r="W506" s="3" t="s">
        <v>28</v>
      </c>
      <c r="X506" s="3">
        <v>0</v>
      </c>
      <c r="Y506" s="3" t="s">
        <v>28</v>
      </c>
      <c r="Z506">
        <f t="shared" si="21"/>
        <v>1</v>
      </c>
      <c r="AA506">
        <f t="shared" si="22"/>
        <v>10</v>
      </c>
      <c r="AB506" t="str">
        <f>VLOOKUP(AA506,Problem3!$B$4:$C$15,2,FALSE)</f>
        <v>October</v>
      </c>
      <c r="AC506">
        <f t="shared" si="23"/>
        <v>2</v>
      </c>
      <c r="AD506" t="str">
        <f>VLOOKUP($AC506,Problem3!$M$7:$N$13,2,FALSE)</f>
        <v>Sunday</v>
      </c>
    </row>
    <row r="507" spans="1:30" x14ac:dyDescent="0.25">
      <c r="A507" s="3">
        <v>506</v>
      </c>
      <c r="B507" s="4">
        <v>40111</v>
      </c>
      <c r="C507" s="3" t="s">
        <v>72</v>
      </c>
      <c r="D507" s="3">
        <v>0.1</v>
      </c>
      <c r="E507" s="3">
        <v>11.8</v>
      </c>
      <c r="F507" s="3">
        <v>0.8</v>
      </c>
      <c r="G507" s="3" t="s">
        <v>25</v>
      </c>
      <c r="H507" s="3" t="s">
        <v>25</v>
      </c>
      <c r="I507" s="3" t="s">
        <v>29</v>
      </c>
      <c r="J507" s="3">
        <v>6</v>
      </c>
      <c r="K507" s="3" t="s">
        <v>25</v>
      </c>
      <c r="L507" s="3" t="s">
        <v>40</v>
      </c>
      <c r="M507" s="3">
        <v>0</v>
      </c>
      <c r="N507" s="3">
        <v>2</v>
      </c>
      <c r="O507" s="3">
        <v>100</v>
      </c>
      <c r="P507" s="3">
        <v>78</v>
      </c>
      <c r="Q507" s="3">
        <v>1034.5</v>
      </c>
      <c r="R507" s="3">
        <v>1032.2</v>
      </c>
      <c r="S507" s="3" t="s">
        <v>25</v>
      </c>
      <c r="T507" s="3" t="s">
        <v>25</v>
      </c>
      <c r="U507" s="3">
        <v>0.6</v>
      </c>
      <c r="V507" s="3">
        <v>11.5</v>
      </c>
      <c r="W507" s="3" t="s">
        <v>28</v>
      </c>
      <c r="X507" s="3">
        <v>0</v>
      </c>
      <c r="Y507" s="3" t="s">
        <v>28</v>
      </c>
      <c r="Z507">
        <f t="shared" si="21"/>
        <v>1</v>
      </c>
      <c r="AA507">
        <f t="shared" si="22"/>
        <v>10</v>
      </c>
      <c r="AB507" t="str">
        <f>VLOOKUP(AA507,Problem3!$B$4:$C$15,2,FALSE)</f>
        <v>October</v>
      </c>
      <c r="AC507">
        <f t="shared" si="23"/>
        <v>1</v>
      </c>
      <c r="AD507" t="str">
        <f>VLOOKUP($AC507,Problem3!$M$7:$N$13,2,FALSE)</f>
        <v>Saturday</v>
      </c>
    </row>
    <row r="508" spans="1:30" x14ac:dyDescent="0.25">
      <c r="A508" s="3">
        <v>507</v>
      </c>
      <c r="B508" s="4">
        <v>40110</v>
      </c>
      <c r="C508" s="3" t="s">
        <v>44</v>
      </c>
      <c r="D508" s="3">
        <v>3.1</v>
      </c>
      <c r="E508" s="3">
        <v>16.899999999999999</v>
      </c>
      <c r="F508" s="3">
        <v>0</v>
      </c>
      <c r="G508" s="3" t="s">
        <v>25</v>
      </c>
      <c r="H508" s="3" t="s">
        <v>25</v>
      </c>
      <c r="I508" s="3" t="s">
        <v>31</v>
      </c>
      <c r="J508" s="3">
        <v>11</v>
      </c>
      <c r="K508" s="3" t="s">
        <v>25</v>
      </c>
      <c r="L508" s="3" t="s">
        <v>42</v>
      </c>
      <c r="M508" s="3">
        <v>0</v>
      </c>
      <c r="N508" s="3">
        <v>6</v>
      </c>
      <c r="O508" s="3">
        <v>100</v>
      </c>
      <c r="P508" s="3">
        <v>62</v>
      </c>
      <c r="Q508" s="3">
        <v>1035.5</v>
      </c>
      <c r="R508" s="3">
        <v>1032.0999999999999</v>
      </c>
      <c r="S508" s="3" t="s">
        <v>25</v>
      </c>
      <c r="T508" s="3" t="s">
        <v>25</v>
      </c>
      <c r="U508" s="3">
        <v>8</v>
      </c>
      <c r="V508" s="3">
        <v>16.5</v>
      </c>
      <c r="W508" s="3" t="s">
        <v>28</v>
      </c>
      <c r="X508" s="3">
        <v>0.2</v>
      </c>
      <c r="Y508" s="3" t="s">
        <v>28</v>
      </c>
      <c r="Z508">
        <f t="shared" si="21"/>
        <v>1</v>
      </c>
      <c r="AA508">
        <f t="shared" si="22"/>
        <v>10</v>
      </c>
      <c r="AB508" t="str">
        <f>VLOOKUP(AA508,Problem3!$B$4:$C$15,2,FALSE)</f>
        <v>October</v>
      </c>
      <c r="AC508">
        <f t="shared" si="23"/>
        <v>7</v>
      </c>
      <c r="AD508" t="str">
        <f>VLOOKUP($AC508,Problem3!$M$7:$N$13,2,FALSE)</f>
        <v>Friday</v>
      </c>
    </row>
    <row r="509" spans="1:30" x14ac:dyDescent="0.25">
      <c r="A509" s="3">
        <v>508</v>
      </c>
      <c r="B509" s="4">
        <v>40109</v>
      </c>
      <c r="C509" s="3" t="s">
        <v>47</v>
      </c>
      <c r="D509" s="3">
        <v>3.7</v>
      </c>
      <c r="E509" s="3">
        <v>17.399999999999999</v>
      </c>
      <c r="F509" s="3">
        <v>0.2</v>
      </c>
      <c r="G509" s="3" t="s">
        <v>25</v>
      </c>
      <c r="H509" s="3" t="s">
        <v>25</v>
      </c>
      <c r="I509" s="3" t="s">
        <v>42</v>
      </c>
      <c r="J509" s="3">
        <v>13</v>
      </c>
      <c r="K509" s="3" t="s">
        <v>35</v>
      </c>
      <c r="L509" s="3" t="s">
        <v>42</v>
      </c>
      <c r="M509" s="3">
        <v>4</v>
      </c>
      <c r="N509" s="3">
        <v>7</v>
      </c>
      <c r="O509" s="3">
        <v>99</v>
      </c>
      <c r="P509" s="3">
        <v>60</v>
      </c>
      <c r="Q509" s="3" t="s">
        <v>25</v>
      </c>
      <c r="R509" s="3" t="s">
        <v>25</v>
      </c>
      <c r="S509" s="3" t="s">
        <v>25</v>
      </c>
      <c r="T509" s="3" t="s">
        <v>25</v>
      </c>
      <c r="U509" s="3">
        <v>5.3</v>
      </c>
      <c r="V509" s="3">
        <v>16.899999999999999</v>
      </c>
      <c r="W509" s="3" t="s">
        <v>28</v>
      </c>
      <c r="X509" s="3">
        <v>0.2</v>
      </c>
      <c r="Y509" s="3" t="s">
        <v>28</v>
      </c>
      <c r="Z509">
        <f t="shared" si="21"/>
        <v>1</v>
      </c>
      <c r="AA509">
        <f t="shared" si="22"/>
        <v>10</v>
      </c>
      <c r="AB509" t="str">
        <f>VLOOKUP(AA509,Problem3!$B$4:$C$15,2,FALSE)</f>
        <v>October</v>
      </c>
      <c r="AC509">
        <f t="shared" si="23"/>
        <v>6</v>
      </c>
      <c r="AD509" t="str">
        <f>VLOOKUP($AC509,Problem3!$M$7:$N$13,2,FALSE)</f>
        <v>Thursday</v>
      </c>
    </row>
    <row r="510" spans="1:30" x14ac:dyDescent="0.25">
      <c r="A510" s="3">
        <v>509</v>
      </c>
      <c r="B510" s="4">
        <v>40108</v>
      </c>
      <c r="C510" s="3" t="s">
        <v>24</v>
      </c>
      <c r="D510" s="3">
        <v>1.7</v>
      </c>
      <c r="E510" s="3">
        <v>15.1</v>
      </c>
      <c r="F510" s="3">
        <v>0</v>
      </c>
      <c r="G510" s="3" t="s">
        <v>25</v>
      </c>
      <c r="H510" s="3" t="s">
        <v>25</v>
      </c>
      <c r="I510" s="3" t="s">
        <v>32</v>
      </c>
      <c r="J510" s="3">
        <v>15</v>
      </c>
      <c r="K510" s="3" t="s">
        <v>25</v>
      </c>
      <c r="L510" s="3" t="s">
        <v>33</v>
      </c>
      <c r="M510" s="3">
        <v>0</v>
      </c>
      <c r="N510" s="3">
        <v>7</v>
      </c>
      <c r="O510" s="3">
        <v>84</v>
      </c>
      <c r="P510" s="3">
        <v>60</v>
      </c>
      <c r="Q510" s="3">
        <v>1035.2</v>
      </c>
      <c r="R510" s="3">
        <v>1032</v>
      </c>
      <c r="S510" s="3" t="s">
        <v>25</v>
      </c>
      <c r="T510" s="3" t="s">
        <v>25</v>
      </c>
      <c r="U510" s="3">
        <v>6.6</v>
      </c>
      <c r="V510" s="3">
        <v>13.9</v>
      </c>
      <c r="W510" s="3" t="s">
        <v>28</v>
      </c>
      <c r="X510" s="3">
        <v>0</v>
      </c>
      <c r="Y510" s="3" t="s">
        <v>28</v>
      </c>
      <c r="Z510">
        <f t="shared" si="21"/>
        <v>1</v>
      </c>
      <c r="AA510">
        <f t="shared" si="22"/>
        <v>10</v>
      </c>
      <c r="AB510" t="str">
        <f>VLOOKUP(AA510,Problem3!$B$4:$C$15,2,FALSE)</f>
        <v>October</v>
      </c>
      <c r="AC510">
        <f t="shared" si="23"/>
        <v>5</v>
      </c>
      <c r="AD510" t="str">
        <f>VLOOKUP($AC510,Problem3!$M$7:$N$13,2,FALSE)</f>
        <v>Wednesday</v>
      </c>
    </row>
    <row r="511" spans="1:30" x14ac:dyDescent="0.25">
      <c r="A511" s="3">
        <v>510</v>
      </c>
      <c r="B511" s="4">
        <v>40107</v>
      </c>
      <c r="C511" s="3" t="s">
        <v>47</v>
      </c>
      <c r="D511" s="3">
        <v>5.2</v>
      </c>
      <c r="E511" s="3">
        <v>17</v>
      </c>
      <c r="F511" s="3">
        <v>0.2</v>
      </c>
      <c r="G511" s="3" t="s">
        <v>25</v>
      </c>
      <c r="H511" s="3" t="s">
        <v>25</v>
      </c>
      <c r="I511" s="3" t="s">
        <v>29</v>
      </c>
      <c r="J511" s="3">
        <v>13</v>
      </c>
      <c r="K511" s="3" t="s">
        <v>27</v>
      </c>
      <c r="L511" s="3" t="s">
        <v>29</v>
      </c>
      <c r="M511" s="3">
        <v>4</v>
      </c>
      <c r="N511" s="3">
        <v>7</v>
      </c>
      <c r="O511" s="3">
        <v>99</v>
      </c>
      <c r="P511" s="3">
        <v>66</v>
      </c>
      <c r="Q511" s="3" t="s">
        <v>25</v>
      </c>
      <c r="R511" s="3" t="s">
        <v>25</v>
      </c>
      <c r="S511" s="3" t="s">
        <v>25</v>
      </c>
      <c r="T511" s="3" t="s">
        <v>25</v>
      </c>
      <c r="U511" s="3">
        <v>6.3</v>
      </c>
      <c r="V511" s="3">
        <v>16.5</v>
      </c>
      <c r="W511" s="3" t="s">
        <v>28</v>
      </c>
      <c r="X511" s="3">
        <v>0.2</v>
      </c>
      <c r="Y511" s="3" t="s">
        <v>28</v>
      </c>
      <c r="Z511">
        <f t="shared" si="21"/>
        <v>1</v>
      </c>
      <c r="AA511">
        <f t="shared" si="22"/>
        <v>10</v>
      </c>
      <c r="AB511" t="str">
        <f>VLOOKUP(AA511,Problem3!$B$4:$C$15,2,FALSE)</f>
        <v>October</v>
      </c>
      <c r="AC511">
        <f t="shared" si="23"/>
        <v>4</v>
      </c>
      <c r="AD511" t="str">
        <f>VLOOKUP($AC511,Problem3!$M$7:$N$13,2,FALSE)</f>
        <v>Tuesday</v>
      </c>
    </row>
    <row r="512" spans="1:30" x14ac:dyDescent="0.25">
      <c r="A512" s="3">
        <v>511</v>
      </c>
      <c r="B512" s="4">
        <v>40106</v>
      </c>
      <c r="C512" s="3" t="s">
        <v>48</v>
      </c>
      <c r="D512" s="3">
        <v>3.5</v>
      </c>
      <c r="E512" s="3">
        <v>16.899999999999999</v>
      </c>
      <c r="F512" s="3">
        <v>0.2</v>
      </c>
      <c r="G512" s="3">
        <v>0.8</v>
      </c>
      <c r="H512" s="3" t="s">
        <v>25</v>
      </c>
      <c r="I512" s="3" t="s">
        <v>41</v>
      </c>
      <c r="J512" s="3">
        <v>13</v>
      </c>
      <c r="K512" s="3" t="s">
        <v>25</v>
      </c>
      <c r="L512" s="3" t="s">
        <v>25</v>
      </c>
      <c r="M512" s="3">
        <v>0</v>
      </c>
      <c r="N512" s="3">
        <v>0</v>
      </c>
      <c r="O512" s="3">
        <v>100</v>
      </c>
      <c r="P512" s="3">
        <v>66</v>
      </c>
      <c r="Q512" s="3">
        <v>1031.7</v>
      </c>
      <c r="R512" s="3">
        <v>1027.5</v>
      </c>
      <c r="S512" s="3" t="s">
        <v>25</v>
      </c>
      <c r="T512" s="3" t="s">
        <v>25</v>
      </c>
      <c r="U512" s="3">
        <v>5.5</v>
      </c>
      <c r="V512" s="3">
        <v>16.2</v>
      </c>
      <c r="W512" s="3" t="s">
        <v>28</v>
      </c>
      <c r="X512" s="3">
        <v>0.2</v>
      </c>
      <c r="Y512" s="3" t="s">
        <v>28</v>
      </c>
      <c r="Z512">
        <f t="shared" si="21"/>
        <v>1</v>
      </c>
      <c r="AA512">
        <f t="shared" si="22"/>
        <v>10</v>
      </c>
      <c r="AB512" t="str">
        <f>VLOOKUP(AA512,Problem3!$B$4:$C$15,2,FALSE)</f>
        <v>October</v>
      </c>
      <c r="AC512">
        <f t="shared" si="23"/>
        <v>3</v>
      </c>
      <c r="AD512" t="str">
        <f>VLOOKUP($AC512,Problem3!$M$7:$N$13,2,FALSE)</f>
        <v>Monday</v>
      </c>
    </row>
    <row r="513" spans="1:30" x14ac:dyDescent="0.25">
      <c r="A513" s="3">
        <v>512</v>
      </c>
      <c r="B513" s="4">
        <v>40105</v>
      </c>
      <c r="C513" s="3" t="s">
        <v>44</v>
      </c>
      <c r="D513" s="3">
        <v>2.5</v>
      </c>
      <c r="E513" s="3">
        <v>18</v>
      </c>
      <c r="F513" s="3">
        <v>0.2</v>
      </c>
      <c r="G513" s="3" t="s">
        <v>25</v>
      </c>
      <c r="H513" s="3" t="s">
        <v>25</v>
      </c>
      <c r="I513" s="3" t="s">
        <v>29</v>
      </c>
      <c r="J513" s="3">
        <v>15</v>
      </c>
      <c r="K513" s="3" t="s">
        <v>25</v>
      </c>
      <c r="L513" s="3" t="s">
        <v>42</v>
      </c>
      <c r="M513" s="3">
        <v>0</v>
      </c>
      <c r="N513" s="3">
        <v>6</v>
      </c>
      <c r="O513" s="3">
        <v>100</v>
      </c>
      <c r="P513" s="3">
        <v>53</v>
      </c>
      <c r="Q513" s="3">
        <v>1031.3</v>
      </c>
      <c r="R513" s="3">
        <v>1027.2</v>
      </c>
      <c r="S513" s="3" t="s">
        <v>25</v>
      </c>
      <c r="T513" s="3" t="s">
        <v>25</v>
      </c>
      <c r="U513" s="3">
        <v>8.1</v>
      </c>
      <c r="V513" s="3">
        <v>17.5</v>
      </c>
      <c r="W513" s="3" t="s">
        <v>28</v>
      </c>
      <c r="X513" s="3">
        <v>0.2</v>
      </c>
      <c r="Y513" s="3" t="s">
        <v>28</v>
      </c>
      <c r="Z513">
        <f t="shared" si="21"/>
        <v>1</v>
      </c>
      <c r="AA513">
        <f t="shared" si="22"/>
        <v>10</v>
      </c>
      <c r="AB513" t="str">
        <f>VLOOKUP(AA513,Problem3!$B$4:$C$15,2,FALSE)</f>
        <v>October</v>
      </c>
      <c r="AC513">
        <f t="shared" si="23"/>
        <v>2</v>
      </c>
      <c r="AD513" t="str">
        <f>VLOOKUP($AC513,Problem3!$M$7:$N$13,2,FALSE)</f>
        <v>Sunday</v>
      </c>
    </row>
    <row r="514" spans="1:30" x14ac:dyDescent="0.25">
      <c r="A514" s="3">
        <v>513</v>
      </c>
      <c r="B514" s="4">
        <v>40104</v>
      </c>
      <c r="C514" s="3" t="s">
        <v>44</v>
      </c>
      <c r="D514" s="3">
        <v>4.3</v>
      </c>
      <c r="E514" s="3">
        <v>16.2</v>
      </c>
      <c r="F514" s="3">
        <v>0.2</v>
      </c>
      <c r="G514" s="3" t="s">
        <v>25</v>
      </c>
      <c r="H514" s="3" t="s">
        <v>25</v>
      </c>
      <c r="I514" s="3" t="s">
        <v>30</v>
      </c>
      <c r="J514" s="3">
        <v>9</v>
      </c>
      <c r="K514" s="3" t="s">
        <v>25</v>
      </c>
      <c r="L514" s="3" t="s">
        <v>29</v>
      </c>
      <c r="M514" s="3">
        <v>0</v>
      </c>
      <c r="N514" s="3">
        <v>2</v>
      </c>
      <c r="O514" s="3">
        <v>100</v>
      </c>
      <c r="P514" s="3">
        <v>69</v>
      </c>
      <c r="Q514" s="3">
        <v>1029.4000000000001</v>
      </c>
      <c r="R514" s="3">
        <v>1027.4000000000001</v>
      </c>
      <c r="S514" s="3" t="s">
        <v>25</v>
      </c>
      <c r="T514" s="3" t="s">
        <v>25</v>
      </c>
      <c r="U514" s="3">
        <v>8.5</v>
      </c>
      <c r="V514" s="3">
        <v>15.5</v>
      </c>
      <c r="W514" s="3" t="s">
        <v>28</v>
      </c>
      <c r="X514" s="3">
        <v>0</v>
      </c>
      <c r="Y514" s="3" t="s">
        <v>28</v>
      </c>
      <c r="Z514">
        <f t="shared" si="21"/>
        <v>1</v>
      </c>
      <c r="AA514">
        <f t="shared" si="22"/>
        <v>10</v>
      </c>
      <c r="AB514" t="str">
        <f>VLOOKUP(AA514,Problem3!$B$4:$C$15,2,FALSE)</f>
        <v>October</v>
      </c>
      <c r="AC514">
        <f t="shared" si="23"/>
        <v>1</v>
      </c>
      <c r="AD514" t="str">
        <f>VLOOKUP($AC514,Problem3!$M$7:$N$13,2,FALSE)</f>
        <v>Saturday</v>
      </c>
    </row>
    <row r="515" spans="1:30" x14ac:dyDescent="0.25">
      <c r="A515" s="3">
        <v>514</v>
      </c>
      <c r="B515" s="4">
        <v>40103</v>
      </c>
      <c r="C515" s="3" t="s">
        <v>47</v>
      </c>
      <c r="D515" s="3">
        <v>5.8</v>
      </c>
      <c r="E515" s="3">
        <v>17.2</v>
      </c>
      <c r="F515" s="3">
        <v>0.2</v>
      </c>
      <c r="G515" s="3" t="s">
        <v>25</v>
      </c>
      <c r="H515" s="3" t="s">
        <v>25</v>
      </c>
      <c r="I515" s="3" t="s">
        <v>31</v>
      </c>
      <c r="J515" s="3">
        <v>11</v>
      </c>
      <c r="K515" s="3" t="s">
        <v>25</v>
      </c>
      <c r="L515" s="3" t="s">
        <v>34</v>
      </c>
      <c r="M515" s="3">
        <v>0</v>
      </c>
      <c r="N515" s="3">
        <v>6</v>
      </c>
      <c r="O515" s="3">
        <v>99</v>
      </c>
      <c r="P515" s="3">
        <v>69</v>
      </c>
      <c r="Q515" s="3" t="s">
        <v>25</v>
      </c>
      <c r="R515" s="3" t="s">
        <v>25</v>
      </c>
      <c r="S515" s="3" t="s">
        <v>25</v>
      </c>
      <c r="T515" s="3" t="s">
        <v>25</v>
      </c>
      <c r="U515" s="3">
        <v>7.5</v>
      </c>
      <c r="V515" s="3">
        <v>16.7</v>
      </c>
      <c r="W515" s="3" t="s">
        <v>28</v>
      </c>
      <c r="X515" s="3">
        <v>0</v>
      </c>
      <c r="Y515" s="3" t="s">
        <v>28</v>
      </c>
      <c r="Z515">
        <f t="shared" ref="Z515:Z578" si="24">IF(W515="No",1,0)</f>
        <v>1</v>
      </c>
      <c r="AA515">
        <f t="shared" ref="AA515:AA578" si="25">MONTH($B515)</f>
        <v>10</v>
      </c>
      <c r="AB515" t="str">
        <f>VLOOKUP(AA515,Problem3!$B$4:$C$15,2,FALSE)</f>
        <v>October</v>
      </c>
      <c r="AC515">
        <f t="shared" ref="AC515:AC578" si="26">WEEKDAY($B515)</f>
        <v>7</v>
      </c>
      <c r="AD515" t="str">
        <f>VLOOKUP($AC515,Problem3!$M$7:$N$13,2,FALSE)</f>
        <v>Friday</v>
      </c>
    </row>
    <row r="516" spans="1:30" x14ac:dyDescent="0.25">
      <c r="A516" s="3">
        <v>515</v>
      </c>
      <c r="B516" s="4">
        <v>40102</v>
      </c>
      <c r="C516" s="3" t="s">
        <v>52</v>
      </c>
      <c r="D516" s="3">
        <v>2.2999999999999998</v>
      </c>
      <c r="E516" s="3">
        <v>14.1</v>
      </c>
      <c r="F516" s="3">
        <v>0</v>
      </c>
      <c r="G516" s="3" t="s">
        <v>25</v>
      </c>
      <c r="H516" s="3" t="s">
        <v>25</v>
      </c>
      <c r="I516" s="3" t="s">
        <v>34</v>
      </c>
      <c r="J516" s="3">
        <v>11</v>
      </c>
      <c r="K516" s="3" t="s">
        <v>26</v>
      </c>
      <c r="L516" s="3" t="s">
        <v>25</v>
      </c>
      <c r="M516" s="3">
        <v>4</v>
      </c>
      <c r="N516" s="3">
        <v>0</v>
      </c>
      <c r="O516" s="3">
        <v>84</v>
      </c>
      <c r="P516" s="3">
        <v>65</v>
      </c>
      <c r="Q516" s="3">
        <v>1030.5999999999999</v>
      </c>
      <c r="R516" s="3">
        <v>1027.8</v>
      </c>
      <c r="S516" s="3" t="s">
        <v>25</v>
      </c>
      <c r="T516" s="3" t="s">
        <v>25</v>
      </c>
      <c r="U516" s="3">
        <v>6.7</v>
      </c>
      <c r="V516" s="3">
        <v>13.4</v>
      </c>
      <c r="W516" s="3" t="s">
        <v>28</v>
      </c>
      <c r="X516" s="3">
        <v>0</v>
      </c>
      <c r="Y516" s="3" t="s">
        <v>28</v>
      </c>
      <c r="Z516">
        <f t="shared" si="24"/>
        <v>1</v>
      </c>
      <c r="AA516">
        <f t="shared" si="25"/>
        <v>10</v>
      </c>
      <c r="AB516" t="str">
        <f>VLOOKUP(AA516,Problem3!$B$4:$C$15,2,FALSE)</f>
        <v>October</v>
      </c>
      <c r="AC516">
        <f t="shared" si="26"/>
        <v>6</v>
      </c>
      <c r="AD516" t="str">
        <f>VLOOKUP($AC516,Problem3!$M$7:$N$13,2,FALSE)</f>
        <v>Thursday</v>
      </c>
    </row>
    <row r="517" spans="1:30" x14ac:dyDescent="0.25">
      <c r="A517" s="3">
        <v>516</v>
      </c>
      <c r="B517" s="4">
        <v>40101</v>
      </c>
      <c r="C517" s="3" t="s">
        <v>44</v>
      </c>
      <c r="D517" s="3">
        <v>10.3</v>
      </c>
      <c r="E517" s="3">
        <v>14.8</v>
      </c>
      <c r="F517" s="3">
        <v>0.8</v>
      </c>
      <c r="G517" s="3" t="s">
        <v>25</v>
      </c>
      <c r="H517" s="3" t="s">
        <v>25</v>
      </c>
      <c r="I517" s="3" t="s">
        <v>29</v>
      </c>
      <c r="J517" s="3">
        <v>7</v>
      </c>
      <c r="K517" s="3" t="s">
        <v>25</v>
      </c>
      <c r="L517" s="3" t="s">
        <v>29</v>
      </c>
      <c r="M517" s="3">
        <v>0</v>
      </c>
      <c r="N517" s="3">
        <v>6</v>
      </c>
      <c r="O517" s="3">
        <v>100</v>
      </c>
      <c r="P517" s="3">
        <v>99</v>
      </c>
      <c r="Q517" s="3">
        <v>1024.7</v>
      </c>
      <c r="R517" s="3">
        <v>1022.2</v>
      </c>
      <c r="S517" s="3" t="s">
        <v>25</v>
      </c>
      <c r="T517" s="3" t="s">
        <v>25</v>
      </c>
      <c r="U517" s="3">
        <v>11.2</v>
      </c>
      <c r="V517" s="3">
        <v>14.6</v>
      </c>
      <c r="W517" s="3" t="s">
        <v>28</v>
      </c>
      <c r="X517" s="3">
        <v>0.2</v>
      </c>
      <c r="Y517" s="3" t="s">
        <v>28</v>
      </c>
      <c r="Z517">
        <f t="shared" si="24"/>
        <v>1</v>
      </c>
      <c r="AA517">
        <f t="shared" si="25"/>
        <v>10</v>
      </c>
      <c r="AB517" t="str">
        <f>VLOOKUP(AA517,Problem3!$B$4:$C$15,2,FALSE)</f>
        <v>October</v>
      </c>
      <c r="AC517">
        <f t="shared" si="26"/>
        <v>5</v>
      </c>
      <c r="AD517" t="str">
        <f>VLOOKUP($AC517,Problem3!$M$7:$N$13,2,FALSE)</f>
        <v>Wednesday</v>
      </c>
    </row>
    <row r="518" spans="1:30" x14ac:dyDescent="0.25">
      <c r="A518" s="3">
        <v>517</v>
      </c>
      <c r="B518" s="4">
        <v>40100</v>
      </c>
      <c r="C518" s="3" t="s">
        <v>47</v>
      </c>
      <c r="D518" s="3">
        <v>10.4</v>
      </c>
      <c r="E518" s="3">
        <v>16</v>
      </c>
      <c r="F518" s="3">
        <v>0.6</v>
      </c>
      <c r="G518" s="3" t="s">
        <v>25</v>
      </c>
      <c r="H518" s="3" t="s">
        <v>25</v>
      </c>
      <c r="I518" s="3" t="s">
        <v>39</v>
      </c>
      <c r="J518" s="3">
        <v>7</v>
      </c>
      <c r="K518" s="3" t="s">
        <v>25</v>
      </c>
      <c r="L518" s="3" t="s">
        <v>36</v>
      </c>
      <c r="M518" s="3">
        <v>0</v>
      </c>
      <c r="N518" s="3">
        <v>4</v>
      </c>
      <c r="O518" s="3">
        <v>100</v>
      </c>
      <c r="P518" s="3">
        <v>96</v>
      </c>
      <c r="Q518" s="3" t="s">
        <v>25</v>
      </c>
      <c r="R518" s="3" t="s">
        <v>25</v>
      </c>
      <c r="S518" s="3" t="s">
        <v>25</v>
      </c>
      <c r="T518" s="3" t="s">
        <v>25</v>
      </c>
      <c r="U518" s="3">
        <v>12.4</v>
      </c>
      <c r="V518" s="3">
        <v>15.8</v>
      </c>
      <c r="W518" s="3" t="s">
        <v>28</v>
      </c>
      <c r="X518" s="3">
        <v>0</v>
      </c>
      <c r="Y518" s="3" t="s">
        <v>28</v>
      </c>
      <c r="Z518">
        <f t="shared" si="24"/>
        <v>1</v>
      </c>
      <c r="AA518">
        <f t="shared" si="25"/>
        <v>10</v>
      </c>
      <c r="AB518" t="str">
        <f>VLOOKUP(AA518,Problem3!$B$4:$C$15,2,FALSE)</f>
        <v>October</v>
      </c>
      <c r="AC518">
        <f t="shared" si="26"/>
        <v>4</v>
      </c>
      <c r="AD518" t="str">
        <f>VLOOKUP($AC518,Problem3!$M$7:$N$13,2,FALSE)</f>
        <v>Tuesday</v>
      </c>
    </row>
    <row r="519" spans="1:30" x14ac:dyDescent="0.25">
      <c r="A519" s="3">
        <v>518</v>
      </c>
      <c r="B519" s="4">
        <v>40099</v>
      </c>
      <c r="C519" s="3" t="s">
        <v>47</v>
      </c>
      <c r="D519" s="3">
        <v>11</v>
      </c>
      <c r="E519" s="3">
        <v>19.600000000000001</v>
      </c>
      <c r="F519" s="3">
        <v>0</v>
      </c>
      <c r="G519" s="3" t="s">
        <v>25</v>
      </c>
      <c r="H519" s="3" t="s">
        <v>25</v>
      </c>
      <c r="I519" s="3" t="s">
        <v>36</v>
      </c>
      <c r="J519" s="3">
        <v>13</v>
      </c>
      <c r="K519" s="3" t="s">
        <v>39</v>
      </c>
      <c r="L519" s="3" t="s">
        <v>30</v>
      </c>
      <c r="M519" s="3">
        <v>4</v>
      </c>
      <c r="N519" s="3">
        <v>4</v>
      </c>
      <c r="O519" s="3">
        <v>100</v>
      </c>
      <c r="P519" s="3">
        <v>75</v>
      </c>
      <c r="Q519" s="3" t="s">
        <v>25</v>
      </c>
      <c r="R519" s="3" t="s">
        <v>25</v>
      </c>
      <c r="S519" s="3" t="s">
        <v>25</v>
      </c>
      <c r="T519" s="3" t="s">
        <v>25</v>
      </c>
      <c r="U519" s="3">
        <v>12.5</v>
      </c>
      <c r="V519" s="3">
        <v>19.2</v>
      </c>
      <c r="W519" s="3" t="s">
        <v>28</v>
      </c>
      <c r="X519" s="3">
        <v>0.8</v>
      </c>
      <c r="Y519" s="3" t="s">
        <v>28</v>
      </c>
      <c r="Z519">
        <f t="shared" si="24"/>
        <v>1</v>
      </c>
      <c r="AA519">
        <f t="shared" si="25"/>
        <v>10</v>
      </c>
      <c r="AB519" t="str">
        <f>VLOOKUP(AA519,Problem3!$B$4:$C$15,2,FALSE)</f>
        <v>October</v>
      </c>
      <c r="AC519">
        <f t="shared" si="26"/>
        <v>3</v>
      </c>
      <c r="AD519" t="str">
        <f>VLOOKUP($AC519,Problem3!$M$7:$N$13,2,FALSE)</f>
        <v>Monday</v>
      </c>
    </row>
    <row r="520" spans="1:30" x14ac:dyDescent="0.25">
      <c r="A520" s="3">
        <v>519</v>
      </c>
      <c r="B520" s="4">
        <v>40098</v>
      </c>
      <c r="C520" s="3" t="s">
        <v>47</v>
      </c>
      <c r="D520" s="3">
        <v>10.3</v>
      </c>
      <c r="E520" s="3">
        <v>23.1</v>
      </c>
      <c r="F520" s="3">
        <v>0.8</v>
      </c>
      <c r="G520" s="3" t="s">
        <v>25</v>
      </c>
      <c r="H520" s="3" t="s">
        <v>25</v>
      </c>
      <c r="I520" s="3" t="s">
        <v>36</v>
      </c>
      <c r="J520" s="3">
        <v>9</v>
      </c>
      <c r="K520" s="3" t="s">
        <v>25</v>
      </c>
      <c r="L520" s="3" t="s">
        <v>42</v>
      </c>
      <c r="M520" s="3">
        <v>0</v>
      </c>
      <c r="N520" s="3">
        <v>4</v>
      </c>
      <c r="O520" s="3">
        <v>100</v>
      </c>
      <c r="P520" s="3">
        <v>56</v>
      </c>
      <c r="Q520" s="3" t="s">
        <v>25</v>
      </c>
      <c r="R520" s="3" t="s">
        <v>25</v>
      </c>
      <c r="S520" s="3" t="s">
        <v>25</v>
      </c>
      <c r="T520" s="3" t="s">
        <v>25</v>
      </c>
      <c r="U520" s="3">
        <v>12.2</v>
      </c>
      <c r="V520" s="3">
        <v>22.6</v>
      </c>
      <c r="W520" s="3" t="s">
        <v>28</v>
      </c>
      <c r="X520" s="3">
        <v>0.2</v>
      </c>
      <c r="Y520" s="3" t="s">
        <v>28</v>
      </c>
      <c r="Z520">
        <f t="shared" si="24"/>
        <v>1</v>
      </c>
      <c r="AA520">
        <f t="shared" si="25"/>
        <v>10</v>
      </c>
      <c r="AB520" t="str">
        <f>VLOOKUP(AA520,Problem3!$B$4:$C$15,2,FALSE)</f>
        <v>October</v>
      </c>
      <c r="AC520">
        <f t="shared" si="26"/>
        <v>2</v>
      </c>
      <c r="AD520" t="str">
        <f>VLOOKUP($AC520,Problem3!$M$7:$N$13,2,FALSE)</f>
        <v>Sunday</v>
      </c>
    </row>
    <row r="521" spans="1:30" x14ac:dyDescent="0.25">
      <c r="A521" s="3">
        <v>520</v>
      </c>
      <c r="B521" s="4">
        <v>40097</v>
      </c>
      <c r="C521" s="3" t="s">
        <v>44</v>
      </c>
      <c r="D521" s="3">
        <v>9.1</v>
      </c>
      <c r="E521" s="3">
        <v>22.1</v>
      </c>
      <c r="F521" s="3">
        <v>0.2</v>
      </c>
      <c r="G521" s="3" t="s">
        <v>25</v>
      </c>
      <c r="H521" s="3" t="s">
        <v>25</v>
      </c>
      <c r="I521" s="3" t="s">
        <v>40</v>
      </c>
      <c r="J521" s="3">
        <v>13</v>
      </c>
      <c r="K521" s="3" t="s">
        <v>25</v>
      </c>
      <c r="L521" s="3" t="s">
        <v>42</v>
      </c>
      <c r="M521" s="3">
        <v>0</v>
      </c>
      <c r="N521" s="3">
        <v>9</v>
      </c>
      <c r="O521" s="3">
        <v>100</v>
      </c>
      <c r="P521" s="3">
        <v>59</v>
      </c>
      <c r="Q521" s="3">
        <v>1024</v>
      </c>
      <c r="R521" s="3">
        <v>1020.4</v>
      </c>
      <c r="S521" s="3" t="s">
        <v>25</v>
      </c>
      <c r="T521" s="3" t="s">
        <v>25</v>
      </c>
      <c r="U521" s="3">
        <v>11.6</v>
      </c>
      <c r="V521" s="3">
        <v>21.8</v>
      </c>
      <c r="W521" s="3" t="s">
        <v>28</v>
      </c>
      <c r="X521" s="3">
        <v>0</v>
      </c>
      <c r="Y521" s="3" t="s">
        <v>28</v>
      </c>
      <c r="Z521">
        <f t="shared" si="24"/>
        <v>1</v>
      </c>
      <c r="AA521">
        <f t="shared" si="25"/>
        <v>10</v>
      </c>
      <c r="AB521" t="str">
        <f>VLOOKUP(AA521,Problem3!$B$4:$C$15,2,FALSE)</f>
        <v>October</v>
      </c>
      <c r="AC521">
        <f t="shared" si="26"/>
        <v>1</v>
      </c>
      <c r="AD521" t="str">
        <f>VLOOKUP($AC521,Problem3!$M$7:$N$13,2,FALSE)</f>
        <v>Saturday</v>
      </c>
    </row>
    <row r="522" spans="1:30" x14ac:dyDescent="0.25">
      <c r="A522" s="3">
        <v>521</v>
      </c>
      <c r="B522" s="4">
        <v>40096</v>
      </c>
      <c r="C522" s="3" t="s">
        <v>44</v>
      </c>
      <c r="D522" s="3">
        <v>7.5</v>
      </c>
      <c r="E522" s="3">
        <v>21.4</v>
      </c>
      <c r="F522" s="3">
        <v>0</v>
      </c>
      <c r="G522" s="3" t="s">
        <v>25</v>
      </c>
      <c r="H522" s="3" t="s">
        <v>25</v>
      </c>
      <c r="I522" s="3" t="s">
        <v>42</v>
      </c>
      <c r="J522" s="3">
        <v>15</v>
      </c>
      <c r="K522" s="3" t="s">
        <v>25</v>
      </c>
      <c r="L522" s="3" t="s">
        <v>25</v>
      </c>
      <c r="M522" s="3">
        <v>0</v>
      </c>
      <c r="N522" s="3">
        <v>0</v>
      </c>
      <c r="O522" s="3">
        <v>100</v>
      </c>
      <c r="P522" s="3">
        <v>69</v>
      </c>
      <c r="Q522" s="3">
        <v>1022.9</v>
      </c>
      <c r="R522" s="3">
        <v>1019.1</v>
      </c>
      <c r="S522" s="3" t="s">
        <v>25</v>
      </c>
      <c r="T522" s="3" t="s">
        <v>25</v>
      </c>
      <c r="U522" s="3">
        <v>11.5</v>
      </c>
      <c r="V522" s="3">
        <v>20</v>
      </c>
      <c r="W522" s="3" t="s">
        <v>28</v>
      </c>
      <c r="X522" s="3">
        <v>0</v>
      </c>
      <c r="Y522" s="3" t="s">
        <v>28</v>
      </c>
      <c r="Z522">
        <f t="shared" si="24"/>
        <v>1</v>
      </c>
      <c r="AA522">
        <f t="shared" si="25"/>
        <v>10</v>
      </c>
      <c r="AB522" t="str">
        <f>VLOOKUP(AA522,Problem3!$B$4:$C$15,2,FALSE)</f>
        <v>October</v>
      </c>
      <c r="AC522">
        <f t="shared" si="26"/>
        <v>7</v>
      </c>
      <c r="AD522" t="str">
        <f>VLOOKUP($AC522,Problem3!$M$7:$N$13,2,FALSE)</f>
        <v>Friday</v>
      </c>
    </row>
    <row r="523" spans="1:30" x14ac:dyDescent="0.25">
      <c r="A523" s="3">
        <v>522</v>
      </c>
      <c r="B523" s="4">
        <v>40095</v>
      </c>
      <c r="C523" s="3" t="s">
        <v>72</v>
      </c>
      <c r="D523" s="3">
        <v>5.8</v>
      </c>
      <c r="E523" s="3">
        <v>12.4</v>
      </c>
      <c r="F523" s="3">
        <v>9.8000000000000007</v>
      </c>
      <c r="G523" s="3" t="s">
        <v>25</v>
      </c>
      <c r="H523" s="3" t="s">
        <v>25</v>
      </c>
      <c r="I523" s="3" t="s">
        <v>35</v>
      </c>
      <c r="J523" s="3">
        <v>13</v>
      </c>
      <c r="K523" s="3" t="s">
        <v>25</v>
      </c>
      <c r="L523" s="3" t="s">
        <v>35</v>
      </c>
      <c r="M523" s="3">
        <v>0</v>
      </c>
      <c r="N523" s="3">
        <v>4</v>
      </c>
      <c r="O523" s="3">
        <v>98</v>
      </c>
      <c r="P523" s="3">
        <v>80</v>
      </c>
      <c r="Q523" s="3">
        <v>1002.3</v>
      </c>
      <c r="R523" s="3">
        <v>1002.5</v>
      </c>
      <c r="S523" s="3" t="s">
        <v>25</v>
      </c>
      <c r="T523" s="3" t="s">
        <v>25</v>
      </c>
      <c r="U523" s="3">
        <v>6.7</v>
      </c>
      <c r="V523" s="3">
        <v>10.4</v>
      </c>
      <c r="W523" s="3" t="s">
        <v>38</v>
      </c>
      <c r="X523" s="3">
        <v>0</v>
      </c>
      <c r="Y523" s="3" t="s">
        <v>28</v>
      </c>
      <c r="Z523">
        <f t="shared" si="24"/>
        <v>0</v>
      </c>
      <c r="AA523">
        <f t="shared" si="25"/>
        <v>10</v>
      </c>
      <c r="AB523" t="str">
        <f>VLOOKUP(AA523,Problem3!$B$4:$C$15,2,FALSE)</f>
        <v>October</v>
      </c>
      <c r="AC523">
        <f t="shared" si="26"/>
        <v>6</v>
      </c>
      <c r="AD523" t="str">
        <f>VLOOKUP($AC523,Problem3!$M$7:$N$13,2,FALSE)</f>
        <v>Thursday</v>
      </c>
    </row>
    <row r="524" spans="1:30" x14ac:dyDescent="0.25">
      <c r="A524" s="3">
        <v>523</v>
      </c>
      <c r="B524" s="4">
        <v>40094</v>
      </c>
      <c r="C524" s="3" t="s">
        <v>72</v>
      </c>
      <c r="D524" s="3">
        <v>3.1</v>
      </c>
      <c r="E524" s="3">
        <v>8.9</v>
      </c>
      <c r="F524" s="3">
        <v>0</v>
      </c>
      <c r="G524" s="3" t="s">
        <v>25</v>
      </c>
      <c r="H524" s="3" t="s">
        <v>25</v>
      </c>
      <c r="I524" s="3" t="s">
        <v>27</v>
      </c>
      <c r="J524" s="3">
        <v>9</v>
      </c>
      <c r="K524" s="3" t="s">
        <v>29</v>
      </c>
      <c r="L524" s="3" t="s">
        <v>25</v>
      </c>
      <c r="M524" s="3">
        <v>4</v>
      </c>
      <c r="N524" s="3">
        <v>0</v>
      </c>
      <c r="O524" s="3">
        <v>98</v>
      </c>
      <c r="P524" s="3">
        <v>93</v>
      </c>
      <c r="Q524" s="3">
        <v>1002.5</v>
      </c>
      <c r="R524" s="3">
        <v>1001</v>
      </c>
      <c r="S524" s="3" t="s">
        <v>25</v>
      </c>
      <c r="T524" s="3" t="s">
        <v>25</v>
      </c>
      <c r="U524" s="3">
        <v>4.4000000000000004</v>
      </c>
      <c r="V524" s="3">
        <v>8.6</v>
      </c>
      <c r="W524" s="3" t="s">
        <v>28</v>
      </c>
      <c r="X524" s="3">
        <v>4.4000000000000004</v>
      </c>
      <c r="Y524" s="3" t="s">
        <v>38</v>
      </c>
      <c r="Z524">
        <f t="shared" si="24"/>
        <v>1</v>
      </c>
      <c r="AA524">
        <f t="shared" si="25"/>
        <v>10</v>
      </c>
      <c r="AB524" t="str">
        <f>VLOOKUP(AA524,Problem3!$B$4:$C$15,2,FALSE)</f>
        <v>October</v>
      </c>
      <c r="AC524">
        <f t="shared" si="26"/>
        <v>5</v>
      </c>
      <c r="AD524" t="str">
        <f>VLOOKUP($AC524,Problem3!$M$7:$N$13,2,FALSE)</f>
        <v>Wednesday</v>
      </c>
    </row>
    <row r="525" spans="1:30" x14ac:dyDescent="0.25">
      <c r="A525" s="3">
        <v>524</v>
      </c>
      <c r="B525" s="4">
        <v>40093</v>
      </c>
      <c r="C525" s="3" t="s">
        <v>70</v>
      </c>
      <c r="D525" s="3">
        <v>1.3</v>
      </c>
      <c r="E525" s="3">
        <v>13.1</v>
      </c>
      <c r="F525" s="3">
        <v>1</v>
      </c>
      <c r="G525" s="3" t="s">
        <v>25</v>
      </c>
      <c r="H525" s="3" t="s">
        <v>25</v>
      </c>
      <c r="I525" s="3" t="s">
        <v>37</v>
      </c>
      <c r="J525" s="3">
        <v>13</v>
      </c>
      <c r="K525" s="3" t="s">
        <v>39</v>
      </c>
      <c r="L525" s="3" t="s">
        <v>37</v>
      </c>
      <c r="M525" s="3">
        <v>7</v>
      </c>
      <c r="N525" s="3">
        <v>7</v>
      </c>
      <c r="O525" s="3">
        <v>94</v>
      </c>
      <c r="P525" s="3">
        <v>66</v>
      </c>
      <c r="Q525" s="3" t="s">
        <v>25</v>
      </c>
      <c r="R525" s="3" t="s">
        <v>25</v>
      </c>
      <c r="S525" s="3" t="s">
        <v>25</v>
      </c>
      <c r="T525" s="3" t="s">
        <v>25</v>
      </c>
      <c r="U525" s="3">
        <v>8.6999999999999993</v>
      </c>
      <c r="V525" s="3">
        <v>12.5</v>
      </c>
      <c r="W525" s="3" t="s">
        <v>28</v>
      </c>
      <c r="X525" s="3">
        <v>0</v>
      </c>
      <c r="Y525" s="3" t="s">
        <v>28</v>
      </c>
      <c r="Z525">
        <f t="shared" si="24"/>
        <v>1</v>
      </c>
      <c r="AA525">
        <f t="shared" si="25"/>
        <v>10</v>
      </c>
      <c r="AB525" t="str">
        <f>VLOOKUP(AA525,Problem3!$B$4:$C$15,2,FALSE)</f>
        <v>October</v>
      </c>
      <c r="AC525">
        <f t="shared" si="26"/>
        <v>4</v>
      </c>
      <c r="AD525" t="str">
        <f>VLOOKUP($AC525,Problem3!$M$7:$N$13,2,FALSE)</f>
        <v>Tuesday</v>
      </c>
    </row>
    <row r="526" spans="1:30" x14ac:dyDescent="0.25">
      <c r="A526" s="3">
        <v>525</v>
      </c>
      <c r="B526" s="4">
        <v>40092</v>
      </c>
      <c r="C526" s="3" t="s">
        <v>63</v>
      </c>
      <c r="D526" s="3">
        <v>11.8</v>
      </c>
      <c r="E526" s="3">
        <v>18</v>
      </c>
      <c r="F526" s="3">
        <v>0.2</v>
      </c>
      <c r="G526" s="3">
        <v>3.6</v>
      </c>
      <c r="H526" s="3">
        <v>1</v>
      </c>
      <c r="I526" s="3" t="s">
        <v>36</v>
      </c>
      <c r="J526" s="3">
        <v>13</v>
      </c>
      <c r="K526" s="3" t="s">
        <v>36</v>
      </c>
      <c r="L526" s="3" t="s">
        <v>36</v>
      </c>
      <c r="M526" s="3">
        <v>6</v>
      </c>
      <c r="N526" s="3">
        <v>2</v>
      </c>
      <c r="O526" s="3">
        <v>68</v>
      </c>
      <c r="P526" s="3">
        <v>67</v>
      </c>
      <c r="Q526" s="3">
        <v>1021.5</v>
      </c>
      <c r="R526" s="3">
        <v>1020</v>
      </c>
      <c r="S526" s="3">
        <v>7</v>
      </c>
      <c r="T526" s="3">
        <v>8</v>
      </c>
      <c r="U526" s="3">
        <v>13.9</v>
      </c>
      <c r="V526" s="3">
        <v>15.9</v>
      </c>
      <c r="W526" s="3" t="s">
        <v>28</v>
      </c>
      <c r="X526" s="3">
        <v>3</v>
      </c>
      <c r="Y526" s="3" t="s">
        <v>38</v>
      </c>
      <c r="Z526">
        <f t="shared" si="24"/>
        <v>1</v>
      </c>
      <c r="AA526">
        <f t="shared" si="25"/>
        <v>10</v>
      </c>
      <c r="AB526" t="str">
        <f>VLOOKUP(AA526,Problem3!$B$4:$C$15,2,FALSE)</f>
        <v>October</v>
      </c>
      <c r="AC526">
        <f t="shared" si="26"/>
        <v>3</v>
      </c>
      <c r="AD526" t="str">
        <f>VLOOKUP($AC526,Problem3!$M$7:$N$13,2,FALSE)</f>
        <v>Monday</v>
      </c>
    </row>
    <row r="527" spans="1:30" x14ac:dyDescent="0.25">
      <c r="A527" s="3">
        <v>526</v>
      </c>
      <c r="B527" s="4">
        <v>40091</v>
      </c>
      <c r="C527" s="3" t="s">
        <v>72</v>
      </c>
      <c r="D527" s="3">
        <v>4.4000000000000004</v>
      </c>
      <c r="E527" s="3">
        <v>12.2</v>
      </c>
      <c r="F527" s="3">
        <v>4.4000000000000004</v>
      </c>
      <c r="G527" s="3" t="s">
        <v>25</v>
      </c>
      <c r="H527" s="3" t="s">
        <v>25</v>
      </c>
      <c r="I527" s="3" t="s">
        <v>43</v>
      </c>
      <c r="J527" s="3">
        <v>13</v>
      </c>
      <c r="K527" s="3" t="s">
        <v>25</v>
      </c>
      <c r="L527" s="3" t="s">
        <v>40</v>
      </c>
      <c r="M527" s="3">
        <v>0</v>
      </c>
      <c r="N527" s="3">
        <v>4</v>
      </c>
      <c r="O527" s="3">
        <v>99</v>
      </c>
      <c r="P527" s="3">
        <v>80</v>
      </c>
      <c r="Q527" s="3">
        <v>1007.1</v>
      </c>
      <c r="R527" s="3">
        <v>1007.9</v>
      </c>
      <c r="S527" s="3" t="s">
        <v>25</v>
      </c>
      <c r="T527" s="3" t="s">
        <v>25</v>
      </c>
      <c r="U527" s="3">
        <v>6.4</v>
      </c>
      <c r="V527" s="3">
        <v>12</v>
      </c>
      <c r="W527" s="3" t="s">
        <v>38</v>
      </c>
      <c r="X527" s="3">
        <v>0</v>
      </c>
      <c r="Y527" s="3" t="s">
        <v>28</v>
      </c>
      <c r="Z527">
        <f t="shared" si="24"/>
        <v>0</v>
      </c>
      <c r="AA527">
        <f t="shared" si="25"/>
        <v>10</v>
      </c>
      <c r="AB527" t="str">
        <f>VLOOKUP(AA527,Problem3!$B$4:$C$15,2,FALSE)</f>
        <v>October</v>
      </c>
      <c r="AC527">
        <f t="shared" si="26"/>
        <v>2</v>
      </c>
      <c r="AD527" t="str">
        <f>VLOOKUP($AC527,Problem3!$M$7:$N$13,2,FALSE)</f>
        <v>Sunday</v>
      </c>
    </row>
    <row r="528" spans="1:30" x14ac:dyDescent="0.25">
      <c r="A528" s="3">
        <v>527</v>
      </c>
      <c r="B528" s="4">
        <v>40090</v>
      </c>
      <c r="C528" s="3" t="s">
        <v>72</v>
      </c>
      <c r="D528" s="3">
        <v>-1.6</v>
      </c>
      <c r="E528" s="3">
        <v>15</v>
      </c>
      <c r="F528" s="3">
        <v>0</v>
      </c>
      <c r="G528" s="3" t="s">
        <v>25</v>
      </c>
      <c r="H528" s="3" t="s">
        <v>25</v>
      </c>
      <c r="I528" s="3" t="s">
        <v>35</v>
      </c>
      <c r="J528" s="3">
        <v>13</v>
      </c>
      <c r="K528" s="3" t="s">
        <v>33</v>
      </c>
      <c r="L528" s="3" t="s">
        <v>29</v>
      </c>
      <c r="M528" s="3">
        <v>2</v>
      </c>
      <c r="N528" s="3">
        <v>7</v>
      </c>
      <c r="O528" s="3">
        <v>94</v>
      </c>
      <c r="P528" s="3">
        <v>59</v>
      </c>
      <c r="Q528" s="3">
        <v>1028</v>
      </c>
      <c r="R528" s="3">
        <v>1026</v>
      </c>
      <c r="S528" s="3" t="s">
        <v>25</v>
      </c>
      <c r="T528" s="3" t="s">
        <v>25</v>
      </c>
      <c r="U528" s="3">
        <v>2.1</v>
      </c>
      <c r="V528" s="3">
        <v>13.7</v>
      </c>
      <c r="W528" s="3" t="s">
        <v>28</v>
      </c>
      <c r="X528" s="3">
        <v>0</v>
      </c>
      <c r="Y528" s="3" t="s">
        <v>28</v>
      </c>
      <c r="Z528">
        <f t="shared" si="24"/>
        <v>1</v>
      </c>
      <c r="AA528">
        <f t="shared" si="25"/>
        <v>10</v>
      </c>
      <c r="AB528" t="str">
        <f>VLOOKUP(AA528,Problem3!$B$4:$C$15,2,FALSE)</f>
        <v>October</v>
      </c>
      <c r="AC528">
        <f t="shared" si="26"/>
        <v>1</v>
      </c>
      <c r="AD528" t="str">
        <f>VLOOKUP($AC528,Problem3!$M$7:$N$13,2,FALSE)</f>
        <v>Saturday</v>
      </c>
    </row>
    <row r="529" spans="1:30" x14ac:dyDescent="0.25">
      <c r="A529" s="3">
        <v>528</v>
      </c>
      <c r="B529" s="4">
        <v>40089</v>
      </c>
      <c r="C529" s="3" t="s">
        <v>24</v>
      </c>
      <c r="D529" s="3">
        <v>0.8</v>
      </c>
      <c r="E529" s="3">
        <v>11.3</v>
      </c>
      <c r="F529" s="3">
        <v>0</v>
      </c>
      <c r="G529" s="3" t="s">
        <v>25</v>
      </c>
      <c r="H529" s="3" t="s">
        <v>25</v>
      </c>
      <c r="I529" s="3" t="s">
        <v>32</v>
      </c>
      <c r="J529" s="3">
        <v>13</v>
      </c>
      <c r="K529" s="3" t="s">
        <v>32</v>
      </c>
      <c r="L529" s="3" t="s">
        <v>34</v>
      </c>
      <c r="M529" s="3">
        <v>9</v>
      </c>
      <c r="N529" s="3">
        <v>7</v>
      </c>
      <c r="O529" s="3">
        <v>100</v>
      </c>
      <c r="P529" s="3">
        <v>73</v>
      </c>
      <c r="Q529" s="3">
        <v>1031.0999999999999</v>
      </c>
      <c r="R529" s="3">
        <v>1028.4000000000001</v>
      </c>
      <c r="S529" s="3">
        <v>8</v>
      </c>
      <c r="T529" s="3" t="s">
        <v>25</v>
      </c>
      <c r="U529" s="3">
        <v>4</v>
      </c>
      <c r="V529" s="3">
        <v>11.1</v>
      </c>
      <c r="W529" s="3" t="s">
        <v>28</v>
      </c>
      <c r="X529" s="3">
        <v>0</v>
      </c>
      <c r="Y529" s="3" t="s">
        <v>28</v>
      </c>
      <c r="Z529">
        <f t="shared" si="24"/>
        <v>1</v>
      </c>
      <c r="AA529">
        <f t="shared" si="25"/>
        <v>10</v>
      </c>
      <c r="AB529" t="str">
        <f>VLOOKUP(AA529,Problem3!$B$4:$C$15,2,FALSE)</f>
        <v>October</v>
      </c>
      <c r="AC529">
        <f t="shared" si="26"/>
        <v>7</v>
      </c>
      <c r="AD529" t="str">
        <f>VLOOKUP($AC529,Problem3!$M$7:$N$13,2,FALSE)</f>
        <v>Friday</v>
      </c>
    </row>
    <row r="530" spans="1:30" x14ac:dyDescent="0.25">
      <c r="A530" s="3">
        <v>529</v>
      </c>
      <c r="B530" s="4">
        <v>40088</v>
      </c>
      <c r="C530" s="3" t="s">
        <v>47</v>
      </c>
      <c r="D530" s="3">
        <v>2</v>
      </c>
      <c r="E530" s="3">
        <v>19.2</v>
      </c>
      <c r="F530" s="3">
        <v>0</v>
      </c>
      <c r="G530" s="3" t="s">
        <v>25</v>
      </c>
      <c r="H530" s="3" t="s">
        <v>25</v>
      </c>
      <c r="I530" s="3" t="s">
        <v>30</v>
      </c>
      <c r="J530" s="3">
        <v>11</v>
      </c>
      <c r="K530" s="3" t="s">
        <v>25</v>
      </c>
      <c r="L530" s="3" t="s">
        <v>35</v>
      </c>
      <c r="M530" s="3">
        <v>0</v>
      </c>
      <c r="N530" s="3">
        <v>4</v>
      </c>
      <c r="O530" s="3">
        <v>99</v>
      </c>
      <c r="P530" s="3">
        <v>42</v>
      </c>
      <c r="Q530" s="3" t="s">
        <v>25</v>
      </c>
      <c r="R530" s="3" t="s">
        <v>25</v>
      </c>
      <c r="S530" s="3" t="s">
        <v>25</v>
      </c>
      <c r="T530" s="3" t="s">
        <v>25</v>
      </c>
      <c r="U530" s="3">
        <v>6.3</v>
      </c>
      <c r="V530" s="3">
        <v>18.7</v>
      </c>
      <c r="W530" s="3" t="s">
        <v>28</v>
      </c>
      <c r="X530" s="3">
        <v>0.2</v>
      </c>
      <c r="Y530" s="3" t="s">
        <v>28</v>
      </c>
      <c r="Z530">
        <f t="shared" si="24"/>
        <v>1</v>
      </c>
      <c r="AA530">
        <f t="shared" si="25"/>
        <v>10</v>
      </c>
      <c r="AB530" t="str">
        <f>VLOOKUP(AA530,Problem3!$B$4:$C$15,2,FALSE)</f>
        <v>October</v>
      </c>
      <c r="AC530">
        <f t="shared" si="26"/>
        <v>6</v>
      </c>
      <c r="AD530" t="str">
        <f>VLOOKUP($AC530,Problem3!$M$7:$N$13,2,FALSE)</f>
        <v>Thursday</v>
      </c>
    </row>
    <row r="531" spans="1:30" x14ac:dyDescent="0.25">
      <c r="A531" s="3">
        <v>530</v>
      </c>
      <c r="B531" s="4">
        <v>40087</v>
      </c>
      <c r="C531" s="3" t="s">
        <v>44</v>
      </c>
      <c r="D531" s="3">
        <v>0.3</v>
      </c>
      <c r="E531" s="3">
        <v>19.7</v>
      </c>
      <c r="F531" s="3">
        <v>0</v>
      </c>
      <c r="G531" s="3" t="s">
        <v>25</v>
      </c>
      <c r="H531" s="3" t="s">
        <v>25</v>
      </c>
      <c r="I531" s="3" t="s">
        <v>40</v>
      </c>
      <c r="J531" s="3">
        <v>13</v>
      </c>
      <c r="K531" s="3" t="s">
        <v>35</v>
      </c>
      <c r="L531" s="3" t="s">
        <v>40</v>
      </c>
      <c r="M531" s="3">
        <v>4</v>
      </c>
      <c r="N531" s="3">
        <v>2</v>
      </c>
      <c r="O531" s="3">
        <v>100</v>
      </c>
      <c r="P531" s="3">
        <v>37</v>
      </c>
      <c r="Q531" s="3">
        <v>1025.8</v>
      </c>
      <c r="R531" s="3">
        <v>1023.4</v>
      </c>
      <c r="S531" s="3" t="s">
        <v>25</v>
      </c>
      <c r="T531" s="3" t="s">
        <v>25</v>
      </c>
      <c r="U531" s="3">
        <v>8.4</v>
      </c>
      <c r="V531" s="3">
        <v>19.3</v>
      </c>
      <c r="W531" s="3" t="s">
        <v>28</v>
      </c>
      <c r="X531" s="3">
        <v>0</v>
      </c>
      <c r="Y531" s="3" t="s">
        <v>28</v>
      </c>
      <c r="Z531">
        <f t="shared" si="24"/>
        <v>1</v>
      </c>
      <c r="AA531">
        <f t="shared" si="25"/>
        <v>10</v>
      </c>
      <c r="AB531" t="str">
        <f>VLOOKUP(AA531,Problem3!$B$4:$C$15,2,FALSE)</f>
        <v>October</v>
      </c>
      <c r="AC531">
        <f t="shared" si="26"/>
        <v>5</v>
      </c>
      <c r="AD531" t="str">
        <f>VLOOKUP($AC531,Problem3!$M$7:$N$13,2,FALSE)</f>
        <v>Wednesday</v>
      </c>
    </row>
    <row r="532" spans="1:30" x14ac:dyDescent="0.25">
      <c r="A532" s="3">
        <v>531</v>
      </c>
      <c r="B532" s="4">
        <v>40086</v>
      </c>
      <c r="C532" s="3" t="s">
        <v>47</v>
      </c>
      <c r="D532" s="3">
        <v>3.9</v>
      </c>
      <c r="E532" s="3">
        <v>18.2</v>
      </c>
      <c r="F532" s="3">
        <v>0.2</v>
      </c>
      <c r="G532" s="3" t="s">
        <v>25</v>
      </c>
      <c r="H532" s="3" t="s">
        <v>25</v>
      </c>
      <c r="I532" s="3" t="s">
        <v>42</v>
      </c>
      <c r="J532" s="3">
        <v>9</v>
      </c>
      <c r="K532" s="3" t="s">
        <v>40</v>
      </c>
      <c r="L532" s="3" t="s">
        <v>42</v>
      </c>
      <c r="M532" s="3">
        <v>2</v>
      </c>
      <c r="N532" s="3">
        <v>6</v>
      </c>
      <c r="O532" s="3">
        <v>98</v>
      </c>
      <c r="P532" s="3">
        <v>62</v>
      </c>
      <c r="Q532" s="3" t="s">
        <v>25</v>
      </c>
      <c r="R532" s="3" t="s">
        <v>25</v>
      </c>
      <c r="S532" s="3" t="s">
        <v>25</v>
      </c>
      <c r="T532" s="3" t="s">
        <v>25</v>
      </c>
      <c r="U532" s="3">
        <v>8.8000000000000007</v>
      </c>
      <c r="V532" s="3">
        <v>17.2</v>
      </c>
      <c r="W532" s="3" t="s">
        <v>28</v>
      </c>
      <c r="X532" s="3">
        <v>0.2</v>
      </c>
      <c r="Y532" s="3" t="s">
        <v>28</v>
      </c>
      <c r="Z532">
        <f t="shared" si="24"/>
        <v>1</v>
      </c>
      <c r="AA532">
        <f t="shared" si="25"/>
        <v>9</v>
      </c>
      <c r="AB532" t="str">
        <f>VLOOKUP(AA532,Problem3!$B$4:$C$15,2,FALSE)</f>
        <v>September</v>
      </c>
      <c r="AC532">
        <f t="shared" si="26"/>
        <v>4</v>
      </c>
      <c r="AD532" t="str">
        <f>VLOOKUP($AC532,Problem3!$M$7:$N$13,2,FALSE)</f>
        <v>Tuesday</v>
      </c>
    </row>
    <row r="533" spans="1:30" x14ac:dyDescent="0.25">
      <c r="A533" s="3">
        <v>532</v>
      </c>
      <c r="B533" s="4">
        <v>40085</v>
      </c>
      <c r="C533" s="3" t="s">
        <v>44</v>
      </c>
      <c r="D533" s="3">
        <v>2.6</v>
      </c>
      <c r="E533" s="3">
        <v>17.899999999999999</v>
      </c>
      <c r="F533" s="3">
        <v>0</v>
      </c>
      <c r="G533" s="3" t="s">
        <v>25</v>
      </c>
      <c r="H533" s="3" t="s">
        <v>25</v>
      </c>
      <c r="I533" s="3" t="s">
        <v>42</v>
      </c>
      <c r="J533" s="3">
        <v>11</v>
      </c>
      <c r="K533" s="3" t="s">
        <v>25</v>
      </c>
      <c r="L533" s="3" t="s">
        <v>42</v>
      </c>
      <c r="M533" s="3">
        <v>0</v>
      </c>
      <c r="N533" s="3">
        <v>6</v>
      </c>
      <c r="O533" s="3">
        <v>100</v>
      </c>
      <c r="P533" s="3">
        <v>59</v>
      </c>
      <c r="Q533" s="3">
        <v>1030</v>
      </c>
      <c r="R533" s="3">
        <v>1025.5</v>
      </c>
      <c r="S533" s="3" t="s">
        <v>25</v>
      </c>
      <c r="T533" s="3" t="s">
        <v>25</v>
      </c>
      <c r="U533" s="3">
        <v>8.5</v>
      </c>
      <c r="V533" s="3">
        <v>17.399999999999999</v>
      </c>
      <c r="W533" s="3" t="s">
        <v>28</v>
      </c>
      <c r="X533" s="3">
        <v>0</v>
      </c>
      <c r="Y533" s="3" t="s">
        <v>28</v>
      </c>
      <c r="Z533">
        <f t="shared" si="24"/>
        <v>1</v>
      </c>
      <c r="AA533">
        <f t="shared" si="25"/>
        <v>9</v>
      </c>
      <c r="AB533" t="str">
        <f>VLOOKUP(AA533,Problem3!$B$4:$C$15,2,FALSE)</f>
        <v>September</v>
      </c>
      <c r="AC533">
        <f t="shared" si="26"/>
        <v>3</v>
      </c>
      <c r="AD533" t="str">
        <f>VLOOKUP($AC533,Problem3!$M$7:$N$13,2,FALSE)</f>
        <v>Monday</v>
      </c>
    </row>
    <row r="534" spans="1:30" x14ac:dyDescent="0.25">
      <c r="A534" s="3">
        <v>533</v>
      </c>
      <c r="B534" s="4">
        <v>40084</v>
      </c>
      <c r="C534" s="3" t="s">
        <v>44</v>
      </c>
      <c r="D534" s="3">
        <v>5.3</v>
      </c>
      <c r="E534" s="3">
        <v>20.7</v>
      </c>
      <c r="F534" s="3">
        <v>0.2</v>
      </c>
      <c r="G534" s="3" t="s">
        <v>25</v>
      </c>
      <c r="H534" s="3" t="s">
        <v>25</v>
      </c>
      <c r="I534" s="3" t="s">
        <v>36</v>
      </c>
      <c r="J534" s="3">
        <v>15</v>
      </c>
      <c r="K534" s="3" t="s">
        <v>25</v>
      </c>
      <c r="L534" s="3" t="s">
        <v>40</v>
      </c>
      <c r="M534" s="3">
        <v>0</v>
      </c>
      <c r="N534" s="3">
        <v>9</v>
      </c>
      <c r="O534" s="3">
        <v>100</v>
      </c>
      <c r="P534" s="3">
        <v>56</v>
      </c>
      <c r="Q534" s="3">
        <v>1020</v>
      </c>
      <c r="R534" s="3">
        <v>1017.6</v>
      </c>
      <c r="S534" s="3" t="s">
        <v>25</v>
      </c>
      <c r="T534" s="3" t="s">
        <v>25</v>
      </c>
      <c r="U534" s="3">
        <v>11.8</v>
      </c>
      <c r="V534" s="3">
        <v>19.399999999999999</v>
      </c>
      <c r="W534" s="3" t="s">
        <v>28</v>
      </c>
      <c r="X534" s="3">
        <v>0.2</v>
      </c>
      <c r="Y534" s="3" t="s">
        <v>28</v>
      </c>
      <c r="Z534">
        <f t="shared" si="24"/>
        <v>1</v>
      </c>
      <c r="AA534">
        <f t="shared" si="25"/>
        <v>9</v>
      </c>
      <c r="AB534" t="str">
        <f>VLOOKUP(AA534,Problem3!$B$4:$C$15,2,FALSE)</f>
        <v>September</v>
      </c>
      <c r="AC534">
        <f t="shared" si="26"/>
        <v>2</v>
      </c>
      <c r="AD534" t="str">
        <f>VLOOKUP($AC534,Problem3!$M$7:$N$13,2,FALSE)</f>
        <v>Sunday</v>
      </c>
    </row>
    <row r="535" spans="1:30" x14ac:dyDescent="0.25">
      <c r="A535" s="3">
        <v>534</v>
      </c>
      <c r="B535" s="4">
        <v>40083</v>
      </c>
      <c r="C535" s="3" t="s">
        <v>24</v>
      </c>
      <c r="D535" s="3">
        <v>2.8</v>
      </c>
      <c r="E535" s="3">
        <v>14.3</v>
      </c>
      <c r="F535" s="3">
        <v>0</v>
      </c>
      <c r="G535" s="3" t="s">
        <v>25</v>
      </c>
      <c r="H535" s="3" t="s">
        <v>25</v>
      </c>
      <c r="I535" s="3" t="s">
        <v>41</v>
      </c>
      <c r="J535" s="3">
        <v>13</v>
      </c>
      <c r="K535" s="3" t="s">
        <v>33</v>
      </c>
      <c r="L535" s="3" t="s">
        <v>33</v>
      </c>
      <c r="M535" s="3">
        <v>4</v>
      </c>
      <c r="N535" s="3">
        <v>9</v>
      </c>
      <c r="O535" s="3">
        <v>100</v>
      </c>
      <c r="P535" s="3">
        <v>65</v>
      </c>
      <c r="Q535" s="3">
        <v>1024.3</v>
      </c>
      <c r="R535" s="3">
        <v>1020.3</v>
      </c>
      <c r="S535" s="3">
        <v>7</v>
      </c>
      <c r="T535" s="3">
        <v>1</v>
      </c>
      <c r="U535" s="3">
        <v>7</v>
      </c>
      <c r="V535" s="3">
        <v>13.8</v>
      </c>
      <c r="W535" s="3" t="s">
        <v>28</v>
      </c>
      <c r="X535" s="3">
        <v>0</v>
      </c>
      <c r="Y535" s="3" t="s">
        <v>28</v>
      </c>
      <c r="Z535">
        <f t="shared" si="24"/>
        <v>1</v>
      </c>
      <c r="AA535">
        <f t="shared" si="25"/>
        <v>9</v>
      </c>
      <c r="AB535" t="str">
        <f>VLOOKUP(AA535,Problem3!$B$4:$C$15,2,FALSE)</f>
        <v>September</v>
      </c>
      <c r="AC535">
        <f t="shared" si="26"/>
        <v>1</v>
      </c>
      <c r="AD535" t="str">
        <f>VLOOKUP($AC535,Problem3!$M$7:$N$13,2,FALSE)</f>
        <v>Saturday</v>
      </c>
    </row>
    <row r="536" spans="1:30" x14ac:dyDescent="0.25">
      <c r="A536" s="3">
        <v>535</v>
      </c>
      <c r="B536" s="4">
        <v>40082</v>
      </c>
      <c r="C536" s="3" t="s">
        <v>47</v>
      </c>
      <c r="D536" s="3">
        <v>4.9000000000000004</v>
      </c>
      <c r="E536" s="3">
        <v>19.3</v>
      </c>
      <c r="F536" s="3">
        <v>0.2</v>
      </c>
      <c r="G536" s="3" t="s">
        <v>25</v>
      </c>
      <c r="H536" s="3" t="s">
        <v>25</v>
      </c>
      <c r="I536" s="3" t="s">
        <v>31</v>
      </c>
      <c r="J536" s="3">
        <v>13</v>
      </c>
      <c r="K536" s="3" t="s">
        <v>25</v>
      </c>
      <c r="L536" s="3" t="s">
        <v>39</v>
      </c>
      <c r="M536" s="3">
        <v>0</v>
      </c>
      <c r="N536" s="3">
        <v>4</v>
      </c>
      <c r="O536" s="3">
        <v>98</v>
      </c>
      <c r="P536" s="3">
        <v>40</v>
      </c>
      <c r="Q536" s="3" t="s">
        <v>25</v>
      </c>
      <c r="R536" s="3" t="s">
        <v>25</v>
      </c>
      <c r="S536" s="3" t="s">
        <v>25</v>
      </c>
      <c r="T536" s="3" t="s">
        <v>25</v>
      </c>
      <c r="U536" s="3">
        <v>9.6</v>
      </c>
      <c r="V536" s="3">
        <v>18.8</v>
      </c>
      <c r="W536" s="3" t="s">
        <v>28</v>
      </c>
      <c r="X536" s="3">
        <v>0</v>
      </c>
      <c r="Y536" s="3" t="s">
        <v>28</v>
      </c>
      <c r="Z536">
        <f t="shared" si="24"/>
        <v>1</v>
      </c>
      <c r="AA536">
        <f t="shared" si="25"/>
        <v>9</v>
      </c>
      <c r="AB536" t="str">
        <f>VLOOKUP(AA536,Problem3!$B$4:$C$15,2,FALSE)</f>
        <v>September</v>
      </c>
      <c r="AC536">
        <f t="shared" si="26"/>
        <v>7</v>
      </c>
      <c r="AD536" t="str">
        <f>VLOOKUP($AC536,Problem3!$M$7:$N$13,2,FALSE)</f>
        <v>Friday</v>
      </c>
    </row>
    <row r="537" spans="1:30" x14ac:dyDescent="0.25">
      <c r="A537" s="3">
        <v>536</v>
      </c>
      <c r="B537" s="4">
        <v>40081</v>
      </c>
      <c r="C537" s="3" t="s">
        <v>47</v>
      </c>
      <c r="D537" s="3">
        <v>4.9000000000000004</v>
      </c>
      <c r="E537" s="3">
        <v>20.9</v>
      </c>
      <c r="F537" s="3">
        <v>0</v>
      </c>
      <c r="G537" s="3" t="s">
        <v>25</v>
      </c>
      <c r="H537" s="3" t="s">
        <v>25</v>
      </c>
      <c r="I537" s="3" t="s">
        <v>40</v>
      </c>
      <c r="J537" s="3">
        <v>11</v>
      </c>
      <c r="K537" s="3" t="s">
        <v>40</v>
      </c>
      <c r="L537" s="3" t="s">
        <v>40</v>
      </c>
      <c r="M537" s="3">
        <v>2</v>
      </c>
      <c r="N537" s="3">
        <v>4</v>
      </c>
      <c r="O537" s="3">
        <v>66</v>
      </c>
      <c r="P537" s="3">
        <v>36</v>
      </c>
      <c r="Q537" s="3" t="s">
        <v>25</v>
      </c>
      <c r="R537" s="3" t="s">
        <v>25</v>
      </c>
      <c r="S537" s="3" t="s">
        <v>25</v>
      </c>
      <c r="T537" s="3" t="s">
        <v>25</v>
      </c>
      <c r="U537" s="3">
        <v>12.7</v>
      </c>
      <c r="V537" s="3">
        <v>20.7</v>
      </c>
      <c r="W537" s="3" t="s">
        <v>28</v>
      </c>
      <c r="X537" s="3">
        <v>0</v>
      </c>
      <c r="Y537" s="3" t="s">
        <v>28</v>
      </c>
      <c r="Z537">
        <f t="shared" si="24"/>
        <v>1</v>
      </c>
      <c r="AA537">
        <f t="shared" si="25"/>
        <v>9</v>
      </c>
      <c r="AB537" t="str">
        <f>VLOOKUP(AA537,Problem3!$B$4:$C$15,2,FALSE)</f>
        <v>September</v>
      </c>
      <c r="AC537">
        <f t="shared" si="26"/>
        <v>6</v>
      </c>
      <c r="AD537" t="str">
        <f>VLOOKUP($AC537,Problem3!$M$7:$N$13,2,FALSE)</f>
        <v>Thursday</v>
      </c>
    </row>
    <row r="538" spans="1:30" x14ac:dyDescent="0.25">
      <c r="A538" s="3">
        <v>537</v>
      </c>
      <c r="B538" s="4">
        <v>40080</v>
      </c>
      <c r="C538" s="3" t="s">
        <v>62</v>
      </c>
      <c r="D538" s="3">
        <v>8.1</v>
      </c>
      <c r="E538" s="3">
        <v>21.4</v>
      </c>
      <c r="F538" s="3">
        <v>0.2</v>
      </c>
      <c r="G538" s="3">
        <v>2.2000000000000002</v>
      </c>
      <c r="H538" s="3">
        <v>7.2</v>
      </c>
      <c r="I538" s="3" t="s">
        <v>43</v>
      </c>
      <c r="J538" s="3">
        <v>11</v>
      </c>
      <c r="K538" s="3" t="s">
        <v>25</v>
      </c>
      <c r="L538" s="3" t="s">
        <v>43</v>
      </c>
      <c r="M538" s="3">
        <v>0</v>
      </c>
      <c r="N538" s="3">
        <v>2</v>
      </c>
      <c r="O538" s="3">
        <v>100</v>
      </c>
      <c r="P538" s="3">
        <v>53</v>
      </c>
      <c r="Q538" s="3">
        <v>1030.4000000000001</v>
      </c>
      <c r="R538" s="3">
        <v>1029</v>
      </c>
      <c r="S538" s="3" t="s">
        <v>25</v>
      </c>
      <c r="T538" s="3" t="s">
        <v>25</v>
      </c>
      <c r="U538" s="3">
        <v>11.2</v>
      </c>
      <c r="V538" s="3">
        <v>20.399999999999999</v>
      </c>
      <c r="W538" s="3" t="s">
        <v>28</v>
      </c>
      <c r="X538" s="3">
        <v>0</v>
      </c>
      <c r="Y538" s="3" t="s">
        <v>28</v>
      </c>
      <c r="Z538">
        <f t="shared" si="24"/>
        <v>1</v>
      </c>
      <c r="AA538">
        <f t="shared" si="25"/>
        <v>9</v>
      </c>
      <c r="AB538" t="str">
        <f>VLOOKUP(AA538,Problem3!$B$4:$C$15,2,FALSE)</f>
        <v>September</v>
      </c>
      <c r="AC538">
        <f t="shared" si="26"/>
        <v>5</v>
      </c>
      <c r="AD538" t="str">
        <f>VLOOKUP($AC538,Problem3!$M$7:$N$13,2,FALSE)</f>
        <v>Wednesday</v>
      </c>
    </row>
    <row r="539" spans="1:30" x14ac:dyDescent="0.25">
      <c r="A539" s="3">
        <v>538</v>
      </c>
      <c r="B539" s="4">
        <v>40079</v>
      </c>
      <c r="C539" s="3" t="s">
        <v>47</v>
      </c>
      <c r="D539" s="3">
        <v>7.3</v>
      </c>
      <c r="E539" s="3">
        <v>25.4</v>
      </c>
      <c r="F539" s="3">
        <v>0</v>
      </c>
      <c r="G539" s="3" t="s">
        <v>25</v>
      </c>
      <c r="H539" s="3" t="s">
        <v>25</v>
      </c>
      <c r="I539" s="3" t="s">
        <v>40</v>
      </c>
      <c r="J539" s="3">
        <v>13</v>
      </c>
      <c r="K539" s="3" t="s">
        <v>37</v>
      </c>
      <c r="L539" s="3" t="s">
        <v>40</v>
      </c>
      <c r="M539" s="3">
        <v>2</v>
      </c>
      <c r="N539" s="3">
        <v>4</v>
      </c>
      <c r="O539" s="3">
        <v>84</v>
      </c>
      <c r="P539" s="3">
        <v>34</v>
      </c>
      <c r="Q539" s="3" t="s">
        <v>25</v>
      </c>
      <c r="R539" s="3" t="s">
        <v>25</v>
      </c>
      <c r="S539" s="3" t="s">
        <v>25</v>
      </c>
      <c r="T539" s="3" t="s">
        <v>25</v>
      </c>
      <c r="U539" s="3">
        <v>13.2</v>
      </c>
      <c r="V539" s="3">
        <v>24.7</v>
      </c>
      <c r="W539" s="3" t="s">
        <v>28</v>
      </c>
      <c r="X539" s="3">
        <v>0</v>
      </c>
      <c r="Y539" s="3" t="s">
        <v>28</v>
      </c>
      <c r="Z539">
        <f t="shared" si="24"/>
        <v>1</v>
      </c>
      <c r="AA539">
        <f t="shared" si="25"/>
        <v>9</v>
      </c>
      <c r="AB539" t="str">
        <f>VLOOKUP(AA539,Problem3!$B$4:$C$15,2,FALSE)</f>
        <v>September</v>
      </c>
      <c r="AC539">
        <f t="shared" si="26"/>
        <v>4</v>
      </c>
      <c r="AD539" t="str">
        <f>VLOOKUP($AC539,Problem3!$M$7:$N$13,2,FALSE)</f>
        <v>Tuesday</v>
      </c>
    </row>
    <row r="540" spans="1:30" x14ac:dyDescent="0.25">
      <c r="A540" s="3">
        <v>539</v>
      </c>
      <c r="B540" s="4">
        <v>40078</v>
      </c>
      <c r="C540" s="3" t="s">
        <v>24</v>
      </c>
      <c r="D540" s="3">
        <v>7</v>
      </c>
      <c r="E540" s="3">
        <v>23.8</v>
      </c>
      <c r="F540" s="3">
        <v>0</v>
      </c>
      <c r="G540" s="3" t="s">
        <v>25</v>
      </c>
      <c r="H540" s="3" t="s">
        <v>25</v>
      </c>
      <c r="I540" s="3" t="s">
        <v>33</v>
      </c>
      <c r="J540" s="3">
        <v>15</v>
      </c>
      <c r="K540" s="3" t="s">
        <v>25</v>
      </c>
      <c r="L540" s="3" t="s">
        <v>33</v>
      </c>
      <c r="M540" s="3">
        <v>0</v>
      </c>
      <c r="N540" s="3">
        <v>7</v>
      </c>
      <c r="O540" s="3">
        <v>74</v>
      </c>
      <c r="P540" s="3">
        <v>42</v>
      </c>
      <c r="Q540" s="3">
        <v>1031.7</v>
      </c>
      <c r="R540" s="3">
        <v>1029.4000000000001</v>
      </c>
      <c r="S540" s="3" t="s">
        <v>25</v>
      </c>
      <c r="T540" s="3" t="s">
        <v>25</v>
      </c>
      <c r="U540" s="3">
        <v>13.6</v>
      </c>
      <c r="V540" s="3">
        <v>23.4</v>
      </c>
      <c r="W540" s="3" t="s">
        <v>28</v>
      </c>
      <c r="X540" s="3">
        <v>0</v>
      </c>
      <c r="Y540" s="3" t="s">
        <v>28</v>
      </c>
      <c r="Z540">
        <f t="shared" si="24"/>
        <v>1</v>
      </c>
      <c r="AA540">
        <f t="shared" si="25"/>
        <v>9</v>
      </c>
      <c r="AB540" t="str">
        <f>VLOOKUP(AA540,Problem3!$B$4:$C$15,2,FALSE)</f>
        <v>September</v>
      </c>
      <c r="AC540">
        <f t="shared" si="26"/>
        <v>3</v>
      </c>
      <c r="AD540" t="str">
        <f>VLOOKUP($AC540,Problem3!$M$7:$N$13,2,FALSE)</f>
        <v>Monday</v>
      </c>
    </row>
    <row r="541" spans="1:30" x14ac:dyDescent="0.25">
      <c r="A541" s="3">
        <v>540</v>
      </c>
      <c r="B541" s="4">
        <v>40077</v>
      </c>
      <c r="C541" s="3" t="s">
        <v>44</v>
      </c>
      <c r="D541" s="3">
        <v>5.6</v>
      </c>
      <c r="E541" s="3">
        <v>24.8</v>
      </c>
      <c r="F541" s="3">
        <v>0</v>
      </c>
      <c r="G541" s="3" t="s">
        <v>25</v>
      </c>
      <c r="H541" s="3" t="s">
        <v>25</v>
      </c>
      <c r="I541" s="3" t="s">
        <v>42</v>
      </c>
      <c r="J541" s="3">
        <v>15</v>
      </c>
      <c r="K541" s="3" t="s">
        <v>25</v>
      </c>
      <c r="L541" s="3" t="s">
        <v>40</v>
      </c>
      <c r="M541" s="3">
        <v>0</v>
      </c>
      <c r="N541" s="3">
        <v>4</v>
      </c>
      <c r="O541" s="3">
        <v>84</v>
      </c>
      <c r="P541" s="3">
        <v>33</v>
      </c>
      <c r="Q541" s="3">
        <v>1031.3</v>
      </c>
      <c r="R541" s="3">
        <v>1028.8</v>
      </c>
      <c r="S541" s="3" t="s">
        <v>25</v>
      </c>
      <c r="T541" s="3" t="s">
        <v>25</v>
      </c>
      <c r="U541" s="3">
        <v>13.3</v>
      </c>
      <c r="V541" s="3">
        <v>23.8</v>
      </c>
      <c r="W541" s="3" t="s">
        <v>28</v>
      </c>
      <c r="X541" s="3" t="s">
        <v>25</v>
      </c>
      <c r="Y541" s="3" t="s">
        <v>25</v>
      </c>
      <c r="Z541">
        <f t="shared" si="24"/>
        <v>1</v>
      </c>
      <c r="AA541">
        <f t="shared" si="25"/>
        <v>9</v>
      </c>
      <c r="AB541" t="str">
        <f>VLOOKUP(AA541,Problem3!$B$4:$C$15,2,FALSE)</f>
        <v>September</v>
      </c>
      <c r="AC541">
        <f t="shared" si="26"/>
        <v>2</v>
      </c>
      <c r="AD541" t="str">
        <f>VLOOKUP($AC541,Problem3!$M$7:$N$13,2,FALSE)</f>
        <v>Sunday</v>
      </c>
    </row>
    <row r="542" spans="1:30" x14ac:dyDescent="0.25">
      <c r="A542" s="3">
        <v>541</v>
      </c>
      <c r="B542" s="4">
        <v>40076</v>
      </c>
      <c r="C542" s="3" t="s">
        <v>24</v>
      </c>
      <c r="D542" s="3">
        <v>8</v>
      </c>
      <c r="E542" s="3">
        <v>23.3</v>
      </c>
      <c r="F542" s="3">
        <v>0</v>
      </c>
      <c r="G542" s="3" t="s">
        <v>25</v>
      </c>
      <c r="H542" s="3" t="s">
        <v>25</v>
      </c>
      <c r="I542" s="3" t="s">
        <v>41</v>
      </c>
      <c r="J542" s="3">
        <v>15</v>
      </c>
      <c r="K542" s="3" t="s">
        <v>40</v>
      </c>
      <c r="L542" s="3" t="s">
        <v>39</v>
      </c>
      <c r="M542" s="3">
        <v>2</v>
      </c>
      <c r="N542" s="3">
        <v>6</v>
      </c>
      <c r="O542" s="3">
        <v>80</v>
      </c>
      <c r="P542" s="3">
        <v>51</v>
      </c>
      <c r="Q542" s="3">
        <v>1033.3</v>
      </c>
      <c r="R542" s="3">
        <v>1029.8</v>
      </c>
      <c r="S542" s="3" t="s">
        <v>25</v>
      </c>
      <c r="T542" s="3" t="s">
        <v>25</v>
      </c>
      <c r="U542" s="3">
        <v>14.7</v>
      </c>
      <c r="V542" s="3">
        <v>23</v>
      </c>
      <c r="W542" s="3" t="s">
        <v>28</v>
      </c>
      <c r="X542" s="3">
        <v>0</v>
      </c>
      <c r="Y542" s="3" t="s">
        <v>28</v>
      </c>
      <c r="Z542">
        <f t="shared" si="24"/>
        <v>1</v>
      </c>
      <c r="AA542">
        <f t="shared" si="25"/>
        <v>9</v>
      </c>
      <c r="AB542" t="str">
        <f>VLOOKUP(AA542,Problem3!$B$4:$C$15,2,FALSE)</f>
        <v>September</v>
      </c>
      <c r="AC542">
        <f t="shared" si="26"/>
        <v>1</v>
      </c>
      <c r="AD542" t="str">
        <f>VLOOKUP($AC542,Problem3!$M$7:$N$13,2,FALSE)</f>
        <v>Saturday</v>
      </c>
    </row>
    <row r="543" spans="1:30" x14ac:dyDescent="0.25">
      <c r="A543" s="3">
        <v>542</v>
      </c>
      <c r="B543" s="4">
        <v>40075</v>
      </c>
      <c r="C543" s="3" t="s">
        <v>72</v>
      </c>
      <c r="D543" s="3">
        <v>4.7</v>
      </c>
      <c r="E543" s="3">
        <v>13.1</v>
      </c>
      <c r="F543" s="3">
        <v>0</v>
      </c>
      <c r="G543" s="3" t="s">
        <v>25</v>
      </c>
      <c r="H543" s="3" t="s">
        <v>25</v>
      </c>
      <c r="I543" s="3" t="s">
        <v>37</v>
      </c>
      <c r="J543" s="3">
        <v>13</v>
      </c>
      <c r="K543" s="3" t="s">
        <v>31</v>
      </c>
      <c r="L543" s="3" t="s">
        <v>25</v>
      </c>
      <c r="M543" s="3">
        <v>4</v>
      </c>
      <c r="N543" s="3">
        <v>0</v>
      </c>
      <c r="O543" s="3">
        <v>81</v>
      </c>
      <c r="P543" s="3">
        <v>71</v>
      </c>
      <c r="Q543" s="3">
        <v>1020.8</v>
      </c>
      <c r="R543" s="3">
        <v>1018.3</v>
      </c>
      <c r="S543" s="3" t="s">
        <v>25</v>
      </c>
      <c r="T543" s="3" t="s">
        <v>25</v>
      </c>
      <c r="U543" s="3">
        <v>7.6</v>
      </c>
      <c r="V543" s="3">
        <v>12.7</v>
      </c>
      <c r="W543" s="3" t="s">
        <v>28</v>
      </c>
      <c r="X543" s="3">
        <v>0.6</v>
      </c>
      <c r="Y543" s="3" t="s">
        <v>28</v>
      </c>
      <c r="Z543">
        <f t="shared" si="24"/>
        <v>1</v>
      </c>
      <c r="AA543">
        <f t="shared" si="25"/>
        <v>9</v>
      </c>
      <c r="AB543" t="str">
        <f>VLOOKUP(AA543,Problem3!$B$4:$C$15,2,FALSE)</f>
        <v>September</v>
      </c>
      <c r="AC543">
        <f t="shared" si="26"/>
        <v>7</v>
      </c>
      <c r="AD543" t="str">
        <f>VLOOKUP($AC543,Problem3!$M$7:$N$13,2,FALSE)</f>
        <v>Friday</v>
      </c>
    </row>
    <row r="544" spans="1:30" x14ac:dyDescent="0.25">
      <c r="A544" s="3">
        <v>543</v>
      </c>
      <c r="B544" s="4">
        <v>40074</v>
      </c>
      <c r="C544" s="3" t="s">
        <v>47</v>
      </c>
      <c r="D544" s="3">
        <v>17</v>
      </c>
      <c r="E544" s="3">
        <v>22</v>
      </c>
      <c r="F544" s="3">
        <v>1.2</v>
      </c>
      <c r="G544" s="3" t="s">
        <v>25</v>
      </c>
      <c r="H544" s="3" t="s">
        <v>25</v>
      </c>
      <c r="I544" s="3" t="s">
        <v>41</v>
      </c>
      <c r="J544" s="3">
        <v>13</v>
      </c>
      <c r="K544" s="3" t="s">
        <v>40</v>
      </c>
      <c r="L544" s="3" t="s">
        <v>25</v>
      </c>
      <c r="M544" s="3">
        <v>4</v>
      </c>
      <c r="N544" s="3">
        <v>0</v>
      </c>
      <c r="O544" s="3">
        <v>98</v>
      </c>
      <c r="P544" s="3">
        <v>98</v>
      </c>
      <c r="Q544" s="3" t="s">
        <v>25</v>
      </c>
      <c r="R544" s="3" t="s">
        <v>25</v>
      </c>
      <c r="S544" s="3" t="s">
        <v>25</v>
      </c>
      <c r="T544" s="3" t="s">
        <v>25</v>
      </c>
      <c r="U544" s="3">
        <v>18.7</v>
      </c>
      <c r="V544" s="3">
        <v>20.2</v>
      </c>
      <c r="W544" s="3" t="s">
        <v>38</v>
      </c>
      <c r="X544" s="3">
        <v>25</v>
      </c>
      <c r="Y544" s="3" t="s">
        <v>38</v>
      </c>
      <c r="Z544">
        <f t="shared" si="24"/>
        <v>0</v>
      </c>
      <c r="AA544">
        <f t="shared" si="25"/>
        <v>9</v>
      </c>
      <c r="AB544" t="str">
        <f>VLOOKUP(AA544,Problem3!$B$4:$C$15,2,FALSE)</f>
        <v>September</v>
      </c>
      <c r="AC544">
        <f t="shared" si="26"/>
        <v>6</v>
      </c>
      <c r="AD544" t="str">
        <f>VLOOKUP($AC544,Problem3!$M$7:$N$13,2,FALSE)</f>
        <v>Thursday</v>
      </c>
    </row>
    <row r="545" spans="1:30" x14ac:dyDescent="0.25">
      <c r="A545" s="3">
        <v>544</v>
      </c>
      <c r="B545" s="4">
        <v>40073</v>
      </c>
      <c r="C545" s="3" t="s">
        <v>44</v>
      </c>
      <c r="D545" s="3">
        <v>18.8</v>
      </c>
      <c r="E545" s="3">
        <v>23.4</v>
      </c>
      <c r="F545" s="3">
        <v>0</v>
      </c>
      <c r="G545" s="3" t="s">
        <v>25</v>
      </c>
      <c r="H545" s="3" t="s">
        <v>25</v>
      </c>
      <c r="I545" s="3" t="s">
        <v>32</v>
      </c>
      <c r="J545" s="3">
        <v>15</v>
      </c>
      <c r="K545" s="3" t="s">
        <v>37</v>
      </c>
      <c r="L545" s="3" t="s">
        <v>37</v>
      </c>
      <c r="M545" s="3">
        <v>4</v>
      </c>
      <c r="N545" s="3">
        <v>6</v>
      </c>
      <c r="O545" s="3">
        <v>97</v>
      </c>
      <c r="P545" s="3">
        <v>96</v>
      </c>
      <c r="Q545" s="3">
        <v>1022.8</v>
      </c>
      <c r="R545" s="3">
        <v>1021.3</v>
      </c>
      <c r="S545" s="3" t="s">
        <v>25</v>
      </c>
      <c r="T545" s="3" t="s">
        <v>25</v>
      </c>
      <c r="U545" s="3">
        <v>19.8</v>
      </c>
      <c r="V545" s="3">
        <v>21.9</v>
      </c>
      <c r="W545" s="3" t="s">
        <v>28</v>
      </c>
      <c r="X545" s="3">
        <v>11.8</v>
      </c>
      <c r="Y545" s="3" t="s">
        <v>38</v>
      </c>
      <c r="Z545">
        <f t="shared" si="24"/>
        <v>1</v>
      </c>
      <c r="AA545">
        <f t="shared" si="25"/>
        <v>9</v>
      </c>
      <c r="AB545" t="str">
        <f>VLOOKUP(AA545,Problem3!$B$4:$C$15,2,FALSE)</f>
        <v>September</v>
      </c>
      <c r="AC545">
        <f t="shared" si="26"/>
        <v>5</v>
      </c>
      <c r="AD545" t="str">
        <f>VLOOKUP($AC545,Problem3!$M$7:$N$13,2,FALSE)</f>
        <v>Wednesday</v>
      </c>
    </row>
    <row r="546" spans="1:30" x14ac:dyDescent="0.25">
      <c r="A546" s="3">
        <v>545</v>
      </c>
      <c r="B546" s="4">
        <v>40072</v>
      </c>
      <c r="C546" s="3" t="s">
        <v>62</v>
      </c>
      <c r="D546" s="3">
        <v>13.5</v>
      </c>
      <c r="E546" s="3">
        <v>18.3</v>
      </c>
      <c r="F546" s="3">
        <v>0.4</v>
      </c>
      <c r="G546" s="3">
        <v>2.6</v>
      </c>
      <c r="H546" s="3">
        <v>1.1000000000000001</v>
      </c>
      <c r="I546" s="3" t="s">
        <v>43</v>
      </c>
      <c r="J546" s="3">
        <v>13</v>
      </c>
      <c r="K546" s="3" t="s">
        <v>25</v>
      </c>
      <c r="L546" s="3" t="s">
        <v>43</v>
      </c>
      <c r="M546" s="3">
        <v>0</v>
      </c>
      <c r="N546" s="3">
        <v>2</v>
      </c>
      <c r="O546" s="3">
        <v>100</v>
      </c>
      <c r="P546" s="3">
        <v>89</v>
      </c>
      <c r="Q546" s="3">
        <v>1017.4</v>
      </c>
      <c r="R546" s="3">
        <v>1016.8</v>
      </c>
      <c r="S546" s="3" t="s">
        <v>25</v>
      </c>
      <c r="T546" s="3" t="s">
        <v>25</v>
      </c>
      <c r="U546" s="3">
        <v>14.6</v>
      </c>
      <c r="V546" s="3">
        <v>17.2</v>
      </c>
      <c r="W546" s="3" t="s">
        <v>28</v>
      </c>
      <c r="X546" s="3">
        <v>0.4</v>
      </c>
      <c r="Y546" s="3" t="s">
        <v>28</v>
      </c>
      <c r="Z546">
        <f t="shared" si="24"/>
        <v>1</v>
      </c>
      <c r="AA546">
        <f t="shared" si="25"/>
        <v>9</v>
      </c>
      <c r="AB546" t="str">
        <f>VLOOKUP(AA546,Problem3!$B$4:$C$15,2,FALSE)</f>
        <v>September</v>
      </c>
      <c r="AC546">
        <f t="shared" si="26"/>
        <v>4</v>
      </c>
      <c r="AD546" t="str">
        <f>VLOOKUP($AC546,Problem3!$M$7:$N$13,2,FALSE)</f>
        <v>Tuesday</v>
      </c>
    </row>
    <row r="547" spans="1:30" x14ac:dyDescent="0.25">
      <c r="A547" s="3">
        <v>546</v>
      </c>
      <c r="B547" s="4">
        <v>40071</v>
      </c>
      <c r="C547" s="3" t="s">
        <v>52</v>
      </c>
      <c r="D547" s="3">
        <v>9.3000000000000007</v>
      </c>
      <c r="E547" s="3">
        <v>24.6</v>
      </c>
      <c r="F547" s="3">
        <v>0</v>
      </c>
      <c r="G547" s="3" t="s">
        <v>25</v>
      </c>
      <c r="H547" s="3" t="s">
        <v>25</v>
      </c>
      <c r="I547" s="3" t="s">
        <v>30</v>
      </c>
      <c r="J547" s="3">
        <v>11</v>
      </c>
      <c r="K547" s="3" t="s">
        <v>25</v>
      </c>
      <c r="L547" s="3" t="s">
        <v>25</v>
      </c>
      <c r="M547" s="3">
        <v>0</v>
      </c>
      <c r="N547" s="3">
        <v>0</v>
      </c>
      <c r="O547" s="3">
        <v>98</v>
      </c>
      <c r="P547" s="3">
        <v>61</v>
      </c>
      <c r="Q547" s="3">
        <v>1019.8</v>
      </c>
      <c r="R547" s="3">
        <v>1018.2</v>
      </c>
      <c r="S547" s="3" t="s">
        <v>25</v>
      </c>
      <c r="T547" s="3" t="s">
        <v>25</v>
      </c>
      <c r="U547" s="3">
        <v>13.1</v>
      </c>
      <c r="V547" s="3">
        <v>22.1</v>
      </c>
      <c r="W547" s="3" t="s">
        <v>28</v>
      </c>
      <c r="X547" s="3">
        <v>0</v>
      </c>
      <c r="Y547" s="3" t="s">
        <v>28</v>
      </c>
      <c r="Z547">
        <f t="shared" si="24"/>
        <v>1</v>
      </c>
      <c r="AA547">
        <f t="shared" si="25"/>
        <v>9</v>
      </c>
      <c r="AB547" t="str">
        <f>VLOOKUP(AA547,Problem3!$B$4:$C$15,2,FALSE)</f>
        <v>September</v>
      </c>
      <c r="AC547">
        <f t="shared" si="26"/>
        <v>3</v>
      </c>
      <c r="AD547" t="str">
        <f>VLOOKUP($AC547,Problem3!$M$7:$N$13,2,FALSE)</f>
        <v>Monday</v>
      </c>
    </row>
    <row r="548" spans="1:30" x14ac:dyDescent="0.25">
      <c r="A548" s="3">
        <v>547</v>
      </c>
      <c r="B548" s="4">
        <v>40070</v>
      </c>
      <c r="C548" s="3" t="s">
        <v>44</v>
      </c>
      <c r="D548" s="3">
        <v>14.7</v>
      </c>
      <c r="E548" s="3">
        <v>26.6</v>
      </c>
      <c r="F548" s="3">
        <v>0.2</v>
      </c>
      <c r="G548" s="3" t="s">
        <v>25</v>
      </c>
      <c r="H548" s="3" t="s">
        <v>25</v>
      </c>
      <c r="I548" s="3" t="s">
        <v>42</v>
      </c>
      <c r="J548" s="3">
        <v>13</v>
      </c>
      <c r="K548" s="3" t="s">
        <v>25</v>
      </c>
      <c r="L548" s="3" t="s">
        <v>40</v>
      </c>
      <c r="M548" s="3">
        <v>0</v>
      </c>
      <c r="N548" s="3">
        <v>9</v>
      </c>
      <c r="O548" s="3">
        <v>98</v>
      </c>
      <c r="P548" s="3">
        <v>52</v>
      </c>
      <c r="Q548" s="3">
        <v>1019.8</v>
      </c>
      <c r="R548" s="3">
        <v>1017.3</v>
      </c>
      <c r="S548" s="3" t="s">
        <v>25</v>
      </c>
      <c r="T548" s="3" t="s">
        <v>25</v>
      </c>
      <c r="U548" s="3">
        <v>17.600000000000001</v>
      </c>
      <c r="V548" s="3">
        <v>25.6</v>
      </c>
      <c r="W548" s="3" t="s">
        <v>28</v>
      </c>
      <c r="X548" s="3">
        <v>0</v>
      </c>
      <c r="Y548" s="3" t="s">
        <v>28</v>
      </c>
      <c r="Z548">
        <f t="shared" si="24"/>
        <v>1</v>
      </c>
      <c r="AA548">
        <f t="shared" si="25"/>
        <v>9</v>
      </c>
      <c r="AB548" t="str">
        <f>VLOOKUP(AA548,Problem3!$B$4:$C$15,2,FALSE)</f>
        <v>September</v>
      </c>
      <c r="AC548">
        <f t="shared" si="26"/>
        <v>2</v>
      </c>
      <c r="AD548" t="str">
        <f>VLOOKUP($AC548,Problem3!$M$7:$N$13,2,FALSE)</f>
        <v>Sunday</v>
      </c>
    </row>
    <row r="549" spans="1:30" x14ac:dyDescent="0.25">
      <c r="A549" s="3">
        <v>548</v>
      </c>
      <c r="B549" s="4">
        <v>40069</v>
      </c>
      <c r="C549" s="3" t="s">
        <v>51</v>
      </c>
      <c r="D549" s="3">
        <v>9.1</v>
      </c>
      <c r="E549" s="3">
        <v>24.7</v>
      </c>
      <c r="F549" s="3">
        <v>0.2</v>
      </c>
      <c r="G549" s="3" t="s">
        <v>25</v>
      </c>
      <c r="H549" s="3" t="s">
        <v>25</v>
      </c>
      <c r="I549" s="3" t="s">
        <v>36</v>
      </c>
      <c r="J549" s="3">
        <v>13</v>
      </c>
      <c r="K549" s="3" t="s">
        <v>40</v>
      </c>
      <c r="L549" s="3" t="s">
        <v>26</v>
      </c>
      <c r="M549" s="3">
        <v>7</v>
      </c>
      <c r="N549" s="3">
        <v>6</v>
      </c>
      <c r="O549" s="3">
        <v>94</v>
      </c>
      <c r="P549" s="3">
        <v>55</v>
      </c>
      <c r="Q549" s="3">
        <v>1021.1</v>
      </c>
      <c r="R549" s="3">
        <v>1018.5</v>
      </c>
      <c r="S549" s="3" t="s">
        <v>25</v>
      </c>
      <c r="T549" s="3" t="s">
        <v>25</v>
      </c>
      <c r="U549" s="3">
        <v>13.5</v>
      </c>
      <c r="V549" s="3">
        <v>22.5</v>
      </c>
      <c r="W549" s="3" t="s">
        <v>28</v>
      </c>
      <c r="X549" s="3">
        <v>0</v>
      </c>
      <c r="Y549" s="3" t="s">
        <v>28</v>
      </c>
      <c r="Z549">
        <f t="shared" si="24"/>
        <v>1</v>
      </c>
      <c r="AA549">
        <f t="shared" si="25"/>
        <v>9</v>
      </c>
      <c r="AB549" t="str">
        <f>VLOOKUP(AA549,Problem3!$B$4:$C$15,2,FALSE)</f>
        <v>September</v>
      </c>
      <c r="AC549">
        <f t="shared" si="26"/>
        <v>1</v>
      </c>
      <c r="AD549" t="str">
        <f>VLOOKUP($AC549,Problem3!$M$7:$N$13,2,FALSE)</f>
        <v>Saturday</v>
      </c>
    </row>
    <row r="550" spans="1:30" x14ac:dyDescent="0.25">
      <c r="A550" s="3">
        <v>549</v>
      </c>
      <c r="B550" s="4">
        <v>40068</v>
      </c>
      <c r="C550" s="3" t="s">
        <v>44</v>
      </c>
      <c r="D550" s="3">
        <v>15</v>
      </c>
      <c r="E550" s="3">
        <v>28</v>
      </c>
      <c r="F550" s="3">
        <v>0</v>
      </c>
      <c r="G550" s="3" t="s">
        <v>25</v>
      </c>
      <c r="H550" s="3" t="s">
        <v>25</v>
      </c>
      <c r="I550" s="3" t="s">
        <v>40</v>
      </c>
      <c r="J550" s="3">
        <v>15</v>
      </c>
      <c r="K550" s="3" t="s">
        <v>36</v>
      </c>
      <c r="L550" s="3" t="s">
        <v>31</v>
      </c>
      <c r="M550" s="3">
        <v>6</v>
      </c>
      <c r="N550" s="3">
        <v>6</v>
      </c>
      <c r="O550" s="3">
        <v>96</v>
      </c>
      <c r="P550" s="3">
        <v>54</v>
      </c>
      <c r="Q550" s="3">
        <v>1017.9</v>
      </c>
      <c r="R550" s="3">
        <v>1014.3</v>
      </c>
      <c r="S550" s="3" t="s">
        <v>25</v>
      </c>
      <c r="T550" s="3" t="s">
        <v>25</v>
      </c>
      <c r="U550" s="3">
        <v>18.2</v>
      </c>
      <c r="V550" s="3">
        <v>26.6</v>
      </c>
      <c r="W550" s="3" t="s">
        <v>28</v>
      </c>
      <c r="X550" s="3">
        <v>0.2</v>
      </c>
      <c r="Y550" s="3" t="s">
        <v>28</v>
      </c>
      <c r="Z550">
        <f t="shared" si="24"/>
        <v>1</v>
      </c>
      <c r="AA550">
        <f t="shared" si="25"/>
        <v>9</v>
      </c>
      <c r="AB550" t="str">
        <f>VLOOKUP(AA550,Problem3!$B$4:$C$15,2,FALSE)</f>
        <v>September</v>
      </c>
      <c r="AC550">
        <f t="shared" si="26"/>
        <v>7</v>
      </c>
      <c r="AD550" t="str">
        <f>VLOOKUP($AC550,Problem3!$M$7:$N$13,2,FALSE)</f>
        <v>Friday</v>
      </c>
    </row>
    <row r="551" spans="1:30" x14ac:dyDescent="0.25">
      <c r="A551" s="3">
        <v>550</v>
      </c>
      <c r="B551" s="4">
        <v>40067</v>
      </c>
      <c r="C551" s="3" t="s">
        <v>47</v>
      </c>
      <c r="D551" s="3">
        <v>16.8</v>
      </c>
      <c r="E551" s="3">
        <v>22.2</v>
      </c>
      <c r="F551" s="3">
        <v>0.2</v>
      </c>
      <c r="G551" s="3" t="s">
        <v>25</v>
      </c>
      <c r="H551" s="3" t="s">
        <v>25</v>
      </c>
      <c r="I551" s="3" t="s">
        <v>39</v>
      </c>
      <c r="J551" s="3">
        <v>7</v>
      </c>
      <c r="K551" s="3" t="s">
        <v>37</v>
      </c>
      <c r="L551" s="3" t="s">
        <v>25</v>
      </c>
      <c r="M551" s="3">
        <v>2</v>
      </c>
      <c r="N551" s="3">
        <v>0</v>
      </c>
      <c r="O551" s="3">
        <v>94</v>
      </c>
      <c r="P551" s="3">
        <v>98</v>
      </c>
      <c r="Q551" s="3" t="s">
        <v>25</v>
      </c>
      <c r="R551" s="3" t="s">
        <v>25</v>
      </c>
      <c r="S551" s="3" t="s">
        <v>25</v>
      </c>
      <c r="T551" s="3" t="s">
        <v>25</v>
      </c>
      <c r="U551" s="3">
        <v>20</v>
      </c>
      <c r="V551" s="3">
        <v>20</v>
      </c>
      <c r="W551" s="3" t="s">
        <v>28</v>
      </c>
      <c r="X551" s="3">
        <v>6</v>
      </c>
      <c r="Y551" s="3" t="s">
        <v>38</v>
      </c>
      <c r="Z551">
        <f t="shared" si="24"/>
        <v>1</v>
      </c>
      <c r="AA551">
        <f t="shared" si="25"/>
        <v>9</v>
      </c>
      <c r="AB551" t="str">
        <f>VLOOKUP(AA551,Problem3!$B$4:$C$15,2,FALSE)</f>
        <v>September</v>
      </c>
      <c r="AC551">
        <f t="shared" si="26"/>
        <v>6</v>
      </c>
      <c r="AD551" t="str">
        <f>VLOOKUP($AC551,Problem3!$M$7:$N$13,2,FALSE)</f>
        <v>Thursday</v>
      </c>
    </row>
    <row r="552" spans="1:30" x14ac:dyDescent="0.25">
      <c r="A552" s="3">
        <v>551</v>
      </c>
      <c r="B552" s="4">
        <v>40066</v>
      </c>
      <c r="C552" s="3" t="s">
        <v>44</v>
      </c>
      <c r="D552" s="3">
        <v>15.5</v>
      </c>
      <c r="E552" s="3">
        <v>21.2</v>
      </c>
      <c r="F552" s="3">
        <v>0</v>
      </c>
      <c r="G552" s="3" t="s">
        <v>25</v>
      </c>
      <c r="H552" s="3" t="s">
        <v>25</v>
      </c>
      <c r="I552" s="3" t="s">
        <v>39</v>
      </c>
      <c r="J552" s="3">
        <v>9</v>
      </c>
      <c r="K552" s="3" t="s">
        <v>25</v>
      </c>
      <c r="L552" s="3" t="s">
        <v>41</v>
      </c>
      <c r="M552" s="3">
        <v>0</v>
      </c>
      <c r="N552" s="3">
        <v>4</v>
      </c>
      <c r="O552" s="3">
        <v>86</v>
      </c>
      <c r="P552" s="3">
        <v>88</v>
      </c>
      <c r="Q552" s="3">
        <v>1016.9</v>
      </c>
      <c r="R552" s="3">
        <v>1012.5</v>
      </c>
      <c r="S552" s="3" t="s">
        <v>25</v>
      </c>
      <c r="T552" s="3" t="s">
        <v>25</v>
      </c>
      <c r="U552" s="3">
        <v>18.8</v>
      </c>
      <c r="V552" s="3">
        <v>19.399999999999999</v>
      </c>
      <c r="W552" s="3" t="s">
        <v>28</v>
      </c>
      <c r="X552" s="3">
        <v>12</v>
      </c>
      <c r="Y552" s="3" t="s">
        <v>38</v>
      </c>
      <c r="Z552">
        <f t="shared" si="24"/>
        <v>1</v>
      </c>
      <c r="AA552">
        <f t="shared" si="25"/>
        <v>9</v>
      </c>
      <c r="AB552" t="str">
        <f>VLOOKUP(AA552,Problem3!$B$4:$C$15,2,FALSE)</f>
        <v>September</v>
      </c>
      <c r="AC552">
        <f t="shared" si="26"/>
        <v>5</v>
      </c>
      <c r="AD552" t="str">
        <f>VLOOKUP($AC552,Problem3!$M$7:$N$13,2,FALSE)</f>
        <v>Wednesday</v>
      </c>
    </row>
    <row r="553" spans="1:30" x14ac:dyDescent="0.25">
      <c r="A553" s="3">
        <v>552</v>
      </c>
      <c r="B553" s="4">
        <v>40065</v>
      </c>
      <c r="C553" s="3" t="s">
        <v>44</v>
      </c>
      <c r="D553" s="3">
        <v>6.8</v>
      </c>
      <c r="E553" s="3">
        <v>23.5</v>
      </c>
      <c r="F553" s="3">
        <v>0</v>
      </c>
      <c r="G553" s="3" t="s">
        <v>25</v>
      </c>
      <c r="H553" s="3" t="s">
        <v>25</v>
      </c>
      <c r="I553" s="3" t="s">
        <v>40</v>
      </c>
      <c r="J553" s="3">
        <v>11</v>
      </c>
      <c r="K553" s="3" t="s">
        <v>25</v>
      </c>
      <c r="L553" s="3" t="s">
        <v>42</v>
      </c>
      <c r="M553" s="3">
        <v>0</v>
      </c>
      <c r="N553" s="3">
        <v>6</v>
      </c>
      <c r="O553" s="3">
        <v>94</v>
      </c>
      <c r="P553" s="3">
        <v>50</v>
      </c>
      <c r="Q553" s="3">
        <v>1018.9</v>
      </c>
      <c r="R553" s="3">
        <v>1015</v>
      </c>
      <c r="S553" s="3" t="s">
        <v>25</v>
      </c>
      <c r="T553" s="3" t="s">
        <v>25</v>
      </c>
      <c r="U553" s="3">
        <v>12.8</v>
      </c>
      <c r="V553" s="3">
        <v>23.4</v>
      </c>
      <c r="W553" s="3" t="s">
        <v>28</v>
      </c>
      <c r="X553" s="3">
        <v>0</v>
      </c>
      <c r="Y553" s="3" t="s">
        <v>28</v>
      </c>
      <c r="Z553">
        <f t="shared" si="24"/>
        <v>1</v>
      </c>
      <c r="AA553">
        <f t="shared" si="25"/>
        <v>9</v>
      </c>
      <c r="AB553" t="str">
        <f>VLOOKUP(AA553,Problem3!$B$4:$C$15,2,FALSE)</f>
        <v>September</v>
      </c>
      <c r="AC553">
        <f t="shared" si="26"/>
        <v>4</v>
      </c>
      <c r="AD553" t="str">
        <f>VLOOKUP($AC553,Problem3!$M$7:$N$13,2,FALSE)</f>
        <v>Tuesday</v>
      </c>
    </row>
    <row r="554" spans="1:30" x14ac:dyDescent="0.25">
      <c r="A554" s="3">
        <v>553</v>
      </c>
      <c r="B554" s="4">
        <v>40064</v>
      </c>
      <c r="C554" s="3" t="s">
        <v>47</v>
      </c>
      <c r="D554" s="3">
        <v>8.6999999999999993</v>
      </c>
      <c r="E554" s="3">
        <v>24</v>
      </c>
      <c r="F554" s="3">
        <v>0</v>
      </c>
      <c r="G554" s="3" t="s">
        <v>25</v>
      </c>
      <c r="H554" s="3" t="s">
        <v>25</v>
      </c>
      <c r="I554" s="3" t="s">
        <v>42</v>
      </c>
      <c r="J554" s="3">
        <v>11</v>
      </c>
      <c r="K554" s="3" t="s">
        <v>40</v>
      </c>
      <c r="L554" s="3" t="s">
        <v>35</v>
      </c>
      <c r="M554" s="3">
        <v>2</v>
      </c>
      <c r="N554" s="3">
        <v>4</v>
      </c>
      <c r="O554" s="3">
        <v>96</v>
      </c>
      <c r="P554" s="3">
        <v>44</v>
      </c>
      <c r="Q554" s="3" t="s">
        <v>25</v>
      </c>
      <c r="R554" s="3" t="s">
        <v>25</v>
      </c>
      <c r="S554" s="3" t="s">
        <v>25</v>
      </c>
      <c r="T554" s="3" t="s">
        <v>25</v>
      </c>
      <c r="U554" s="3">
        <v>13.1</v>
      </c>
      <c r="V554" s="3">
        <v>23.8</v>
      </c>
      <c r="W554" s="3" t="s">
        <v>28</v>
      </c>
      <c r="X554" s="3">
        <v>0</v>
      </c>
      <c r="Y554" s="3" t="s">
        <v>28</v>
      </c>
      <c r="Z554">
        <f t="shared" si="24"/>
        <v>1</v>
      </c>
      <c r="AA554">
        <f t="shared" si="25"/>
        <v>9</v>
      </c>
      <c r="AB554" t="str">
        <f>VLOOKUP(AA554,Problem3!$B$4:$C$15,2,FALSE)</f>
        <v>September</v>
      </c>
      <c r="AC554">
        <f t="shared" si="26"/>
        <v>3</v>
      </c>
      <c r="AD554" t="str">
        <f>VLOOKUP($AC554,Problem3!$M$7:$N$13,2,FALSE)</f>
        <v>Monday</v>
      </c>
    </row>
    <row r="555" spans="1:30" x14ac:dyDescent="0.25">
      <c r="A555" s="3">
        <v>554</v>
      </c>
      <c r="B555" s="4">
        <v>40063</v>
      </c>
      <c r="C555" s="3" t="s">
        <v>48</v>
      </c>
      <c r="D555" s="3">
        <v>6.4</v>
      </c>
      <c r="E555" s="3">
        <v>24.5</v>
      </c>
      <c r="F555" s="3">
        <v>0</v>
      </c>
      <c r="G555" s="3">
        <v>2.8</v>
      </c>
      <c r="H555" s="3" t="s">
        <v>25</v>
      </c>
      <c r="I555" s="3" t="s">
        <v>35</v>
      </c>
      <c r="J555" s="3">
        <v>13</v>
      </c>
      <c r="K555" s="3" t="s">
        <v>25</v>
      </c>
      <c r="L555" s="3" t="s">
        <v>25</v>
      </c>
      <c r="M555" s="3">
        <v>0</v>
      </c>
      <c r="N555" s="3">
        <v>0</v>
      </c>
      <c r="O555" s="3">
        <v>97</v>
      </c>
      <c r="P555" s="3">
        <v>47</v>
      </c>
      <c r="Q555" s="3">
        <v>1018.9</v>
      </c>
      <c r="R555" s="3">
        <v>1014.9</v>
      </c>
      <c r="S555" s="3" t="s">
        <v>25</v>
      </c>
      <c r="T555" s="3" t="s">
        <v>25</v>
      </c>
      <c r="U555" s="3">
        <v>12.7</v>
      </c>
      <c r="V555" s="3">
        <v>24.4</v>
      </c>
      <c r="W555" s="3" t="s">
        <v>28</v>
      </c>
      <c r="X555" s="3">
        <v>0</v>
      </c>
      <c r="Y555" s="3" t="s">
        <v>28</v>
      </c>
      <c r="Z555">
        <f t="shared" si="24"/>
        <v>1</v>
      </c>
      <c r="AA555">
        <f t="shared" si="25"/>
        <v>9</v>
      </c>
      <c r="AB555" t="str">
        <f>VLOOKUP(AA555,Problem3!$B$4:$C$15,2,FALSE)</f>
        <v>September</v>
      </c>
      <c r="AC555">
        <f t="shared" si="26"/>
        <v>2</v>
      </c>
      <c r="AD555" t="str">
        <f>VLOOKUP($AC555,Problem3!$M$7:$N$13,2,FALSE)</f>
        <v>Sunday</v>
      </c>
    </row>
    <row r="556" spans="1:30" x14ac:dyDescent="0.25">
      <c r="A556" s="3">
        <v>555</v>
      </c>
      <c r="B556" s="4">
        <v>40062</v>
      </c>
      <c r="C556" s="3" t="s">
        <v>48</v>
      </c>
      <c r="D556" s="3">
        <v>6.7</v>
      </c>
      <c r="E556" s="3">
        <v>24.9</v>
      </c>
      <c r="F556" s="3">
        <v>0</v>
      </c>
      <c r="G556" s="3">
        <v>1.4</v>
      </c>
      <c r="H556" s="3" t="s">
        <v>25</v>
      </c>
      <c r="I556" s="3" t="s">
        <v>31</v>
      </c>
      <c r="J556" s="3">
        <v>11</v>
      </c>
      <c r="K556" s="3" t="s">
        <v>25</v>
      </c>
      <c r="L556" s="3" t="s">
        <v>25</v>
      </c>
      <c r="M556" s="3">
        <v>0</v>
      </c>
      <c r="N556" s="3">
        <v>0</v>
      </c>
      <c r="O556" s="3">
        <v>96</v>
      </c>
      <c r="P556" s="3">
        <v>32</v>
      </c>
      <c r="Q556" s="3">
        <v>1018.2</v>
      </c>
      <c r="R556" s="3">
        <v>1014.6</v>
      </c>
      <c r="S556" s="3" t="s">
        <v>25</v>
      </c>
      <c r="T556" s="3" t="s">
        <v>25</v>
      </c>
      <c r="U556" s="3">
        <v>13</v>
      </c>
      <c r="V556" s="3">
        <v>24.8</v>
      </c>
      <c r="W556" s="3" t="s">
        <v>28</v>
      </c>
      <c r="X556" s="3">
        <v>0</v>
      </c>
      <c r="Y556" s="3" t="s">
        <v>28</v>
      </c>
      <c r="Z556">
        <f t="shared" si="24"/>
        <v>1</v>
      </c>
      <c r="AA556">
        <f t="shared" si="25"/>
        <v>9</v>
      </c>
      <c r="AB556" t="str">
        <f>VLOOKUP(AA556,Problem3!$B$4:$C$15,2,FALSE)</f>
        <v>September</v>
      </c>
      <c r="AC556">
        <f t="shared" si="26"/>
        <v>1</v>
      </c>
      <c r="AD556" t="str">
        <f>VLOOKUP($AC556,Problem3!$M$7:$N$13,2,FALSE)</f>
        <v>Saturday</v>
      </c>
    </row>
    <row r="557" spans="1:30" x14ac:dyDescent="0.25">
      <c r="A557" s="3">
        <v>556</v>
      </c>
      <c r="B557" s="4">
        <v>40061</v>
      </c>
      <c r="C557" s="3" t="s">
        <v>47</v>
      </c>
      <c r="D557" s="3">
        <v>8.5</v>
      </c>
      <c r="E557" s="3">
        <v>25.1</v>
      </c>
      <c r="F557" s="3">
        <v>0</v>
      </c>
      <c r="G557" s="3" t="s">
        <v>25</v>
      </c>
      <c r="H557" s="3" t="s">
        <v>25</v>
      </c>
      <c r="I557" s="3" t="s">
        <v>29</v>
      </c>
      <c r="J557" s="3">
        <v>13</v>
      </c>
      <c r="K557" s="3" t="s">
        <v>42</v>
      </c>
      <c r="L557" s="3" t="s">
        <v>40</v>
      </c>
      <c r="M557" s="3">
        <v>2</v>
      </c>
      <c r="N557" s="3">
        <v>6</v>
      </c>
      <c r="O557" s="3">
        <v>75</v>
      </c>
      <c r="P557" s="3">
        <v>38</v>
      </c>
      <c r="Q557" s="3" t="s">
        <v>25</v>
      </c>
      <c r="R557" s="3" t="s">
        <v>25</v>
      </c>
      <c r="S557" s="3" t="s">
        <v>25</v>
      </c>
      <c r="T557" s="3" t="s">
        <v>25</v>
      </c>
      <c r="U557" s="3">
        <v>15.1</v>
      </c>
      <c r="V557" s="3">
        <v>24.7</v>
      </c>
      <c r="W557" s="3" t="s">
        <v>28</v>
      </c>
      <c r="X557" s="3">
        <v>0</v>
      </c>
      <c r="Y557" s="3" t="s">
        <v>28</v>
      </c>
      <c r="Z557">
        <f t="shared" si="24"/>
        <v>1</v>
      </c>
      <c r="AA557">
        <f t="shared" si="25"/>
        <v>9</v>
      </c>
      <c r="AB557" t="str">
        <f>VLOOKUP(AA557,Problem3!$B$4:$C$15,2,FALSE)</f>
        <v>September</v>
      </c>
      <c r="AC557">
        <f t="shared" si="26"/>
        <v>7</v>
      </c>
      <c r="AD557" t="str">
        <f>VLOOKUP($AC557,Problem3!$M$7:$N$13,2,FALSE)</f>
        <v>Friday</v>
      </c>
    </row>
    <row r="558" spans="1:30" x14ac:dyDescent="0.25">
      <c r="A558" s="3">
        <v>557</v>
      </c>
      <c r="B558" s="4">
        <v>40060</v>
      </c>
      <c r="C558" s="3" t="s">
        <v>44</v>
      </c>
      <c r="D558" s="3">
        <v>8.1</v>
      </c>
      <c r="E558" s="3">
        <v>25.1</v>
      </c>
      <c r="F558" s="3">
        <v>0</v>
      </c>
      <c r="G558" s="3" t="s">
        <v>25</v>
      </c>
      <c r="H558" s="3" t="s">
        <v>25</v>
      </c>
      <c r="I558" s="3" t="s">
        <v>42</v>
      </c>
      <c r="J558" s="3">
        <v>15</v>
      </c>
      <c r="K558" s="3" t="s">
        <v>25</v>
      </c>
      <c r="L558" s="3" t="s">
        <v>42</v>
      </c>
      <c r="M558" s="3">
        <v>0</v>
      </c>
      <c r="N558" s="3">
        <v>6</v>
      </c>
      <c r="O558" s="3">
        <v>74</v>
      </c>
      <c r="P558" s="3">
        <v>44</v>
      </c>
      <c r="Q558" s="3">
        <v>1017.8</v>
      </c>
      <c r="R558" s="3">
        <v>1014.5</v>
      </c>
      <c r="S558" s="3" t="s">
        <v>25</v>
      </c>
      <c r="T558" s="3" t="s">
        <v>25</v>
      </c>
      <c r="U558" s="3">
        <v>16.2</v>
      </c>
      <c r="V558" s="3">
        <v>25</v>
      </c>
      <c r="W558" s="3" t="s">
        <v>28</v>
      </c>
      <c r="X558" s="3">
        <v>0</v>
      </c>
      <c r="Y558" s="3" t="s">
        <v>28</v>
      </c>
      <c r="Z558">
        <f t="shared" si="24"/>
        <v>1</v>
      </c>
      <c r="AA558">
        <f t="shared" si="25"/>
        <v>9</v>
      </c>
      <c r="AB558" t="str">
        <f>VLOOKUP(AA558,Problem3!$B$4:$C$15,2,FALSE)</f>
        <v>September</v>
      </c>
      <c r="AC558">
        <f t="shared" si="26"/>
        <v>6</v>
      </c>
      <c r="AD558" t="str">
        <f>VLOOKUP($AC558,Problem3!$M$7:$N$13,2,FALSE)</f>
        <v>Thursday</v>
      </c>
    </row>
    <row r="559" spans="1:30" x14ac:dyDescent="0.25">
      <c r="A559" s="3">
        <v>558</v>
      </c>
      <c r="B559" s="4">
        <v>40059</v>
      </c>
      <c r="C559" s="3" t="s">
        <v>52</v>
      </c>
      <c r="D559" s="3">
        <v>5.2</v>
      </c>
      <c r="E559" s="3">
        <v>14.8</v>
      </c>
      <c r="F559" s="3">
        <v>0</v>
      </c>
      <c r="G559" s="3" t="s">
        <v>25</v>
      </c>
      <c r="H559" s="3" t="s">
        <v>25</v>
      </c>
      <c r="I559" s="3" t="s">
        <v>30</v>
      </c>
      <c r="J559" s="3">
        <v>11</v>
      </c>
      <c r="K559" s="3" t="s">
        <v>27</v>
      </c>
      <c r="L559" s="3" t="s">
        <v>36</v>
      </c>
      <c r="M559" s="3">
        <v>6</v>
      </c>
      <c r="N559" s="3">
        <v>7</v>
      </c>
      <c r="O559" s="3">
        <v>76</v>
      </c>
      <c r="P559" s="3">
        <v>74</v>
      </c>
      <c r="Q559" s="3">
        <v>1022.6</v>
      </c>
      <c r="R559" s="3">
        <v>1019.1</v>
      </c>
      <c r="S559" s="3" t="s">
        <v>25</v>
      </c>
      <c r="T559" s="3" t="s">
        <v>25</v>
      </c>
      <c r="U559" s="3">
        <v>12.3</v>
      </c>
      <c r="V559" s="3">
        <v>14.4</v>
      </c>
      <c r="W559" s="3" t="s">
        <v>28</v>
      </c>
      <c r="X559" s="3">
        <v>0</v>
      </c>
      <c r="Y559" s="3" t="s">
        <v>28</v>
      </c>
      <c r="Z559">
        <f t="shared" si="24"/>
        <v>1</v>
      </c>
      <c r="AA559">
        <f t="shared" si="25"/>
        <v>9</v>
      </c>
      <c r="AB559" t="str">
        <f>VLOOKUP(AA559,Problem3!$B$4:$C$15,2,FALSE)</f>
        <v>September</v>
      </c>
      <c r="AC559">
        <f t="shared" si="26"/>
        <v>5</v>
      </c>
      <c r="AD559" t="str">
        <f>VLOOKUP($AC559,Problem3!$M$7:$N$13,2,FALSE)</f>
        <v>Wednesday</v>
      </c>
    </row>
    <row r="560" spans="1:30" x14ac:dyDescent="0.25">
      <c r="A560" s="3">
        <v>559</v>
      </c>
      <c r="B560" s="4">
        <v>40058</v>
      </c>
      <c r="C560" s="3" t="s">
        <v>72</v>
      </c>
      <c r="D560" s="3">
        <v>-0.5</v>
      </c>
      <c r="E560" s="3">
        <v>15.5</v>
      </c>
      <c r="F560" s="3">
        <v>0</v>
      </c>
      <c r="G560" s="3" t="s">
        <v>25</v>
      </c>
      <c r="H560" s="3" t="s">
        <v>25</v>
      </c>
      <c r="I560" s="3" t="s">
        <v>42</v>
      </c>
      <c r="J560" s="3">
        <v>9</v>
      </c>
      <c r="K560" s="3" t="s">
        <v>34</v>
      </c>
      <c r="L560" s="3" t="s">
        <v>31</v>
      </c>
      <c r="M560" s="3">
        <v>4</v>
      </c>
      <c r="N560" s="3">
        <v>2</v>
      </c>
      <c r="O560" s="3">
        <v>85</v>
      </c>
      <c r="P560" s="3">
        <v>46</v>
      </c>
      <c r="Q560" s="3" t="s">
        <v>25</v>
      </c>
      <c r="R560" s="3" t="s">
        <v>25</v>
      </c>
      <c r="S560" s="3" t="s">
        <v>25</v>
      </c>
      <c r="T560" s="3" t="s">
        <v>25</v>
      </c>
      <c r="U560" s="3">
        <v>3.3</v>
      </c>
      <c r="V560" s="3">
        <v>14.9</v>
      </c>
      <c r="W560" s="3" t="s">
        <v>28</v>
      </c>
      <c r="X560" s="3">
        <v>0</v>
      </c>
      <c r="Y560" s="3" t="s">
        <v>28</v>
      </c>
      <c r="Z560">
        <f t="shared" si="24"/>
        <v>1</v>
      </c>
      <c r="AA560">
        <f t="shared" si="25"/>
        <v>9</v>
      </c>
      <c r="AB560" t="str">
        <f>VLOOKUP(AA560,Problem3!$B$4:$C$15,2,FALSE)</f>
        <v>September</v>
      </c>
      <c r="AC560">
        <f t="shared" si="26"/>
        <v>4</v>
      </c>
      <c r="AD560" t="str">
        <f>VLOOKUP($AC560,Problem3!$M$7:$N$13,2,FALSE)</f>
        <v>Tuesday</v>
      </c>
    </row>
    <row r="561" spans="1:30" x14ac:dyDescent="0.25">
      <c r="A561" s="3">
        <v>560</v>
      </c>
      <c r="B561" s="4">
        <v>40057</v>
      </c>
      <c r="C561" s="3" t="s">
        <v>44</v>
      </c>
      <c r="D561" s="3">
        <v>7.8</v>
      </c>
      <c r="E561" s="3">
        <v>20.8</v>
      </c>
      <c r="F561" s="3">
        <v>0</v>
      </c>
      <c r="G561" s="3" t="s">
        <v>25</v>
      </c>
      <c r="H561" s="3" t="s">
        <v>25</v>
      </c>
      <c r="I561" s="3" t="s">
        <v>30</v>
      </c>
      <c r="J561" s="3">
        <v>15</v>
      </c>
      <c r="K561" s="3" t="s">
        <v>36</v>
      </c>
      <c r="L561" s="3" t="s">
        <v>42</v>
      </c>
      <c r="M561" s="3">
        <v>9</v>
      </c>
      <c r="N561" s="3">
        <v>6</v>
      </c>
      <c r="O561" s="3">
        <v>73</v>
      </c>
      <c r="P561" s="3">
        <v>53</v>
      </c>
      <c r="Q561" s="3">
        <v>1026.5</v>
      </c>
      <c r="R561" s="3">
        <v>1023.4</v>
      </c>
      <c r="S561" s="3" t="s">
        <v>25</v>
      </c>
      <c r="T561" s="3" t="s">
        <v>25</v>
      </c>
      <c r="U561" s="3">
        <v>13.9</v>
      </c>
      <c r="V561" s="3">
        <v>19.7</v>
      </c>
      <c r="W561" s="3" t="s">
        <v>28</v>
      </c>
      <c r="X561" s="3">
        <v>0</v>
      </c>
      <c r="Y561" s="3" t="s">
        <v>28</v>
      </c>
      <c r="Z561">
        <f t="shared" si="24"/>
        <v>1</v>
      </c>
      <c r="AA561">
        <f t="shared" si="25"/>
        <v>9</v>
      </c>
      <c r="AB561" t="str">
        <f>VLOOKUP(AA561,Problem3!$B$4:$C$15,2,FALSE)</f>
        <v>September</v>
      </c>
      <c r="AC561">
        <f t="shared" si="26"/>
        <v>3</v>
      </c>
      <c r="AD561" t="str">
        <f>VLOOKUP($AC561,Problem3!$M$7:$N$13,2,FALSE)</f>
        <v>Monday</v>
      </c>
    </row>
    <row r="562" spans="1:30" x14ac:dyDescent="0.25">
      <c r="A562" s="3">
        <v>561</v>
      </c>
      <c r="B562" s="4">
        <v>40056</v>
      </c>
      <c r="C562" s="3" t="s">
        <v>61</v>
      </c>
      <c r="D562" s="3">
        <v>5.7</v>
      </c>
      <c r="E562" s="3">
        <v>19.2</v>
      </c>
      <c r="F562" s="3">
        <v>0.2</v>
      </c>
      <c r="G562" s="3">
        <v>1.6</v>
      </c>
      <c r="H562" s="3">
        <v>9.4</v>
      </c>
      <c r="I562" s="3" t="s">
        <v>34</v>
      </c>
      <c r="J562" s="3">
        <v>11</v>
      </c>
      <c r="K562" s="3" t="s">
        <v>34</v>
      </c>
      <c r="L562" s="3" t="s">
        <v>41</v>
      </c>
      <c r="M562" s="3">
        <v>7</v>
      </c>
      <c r="N562" s="3">
        <v>2</v>
      </c>
      <c r="O562" s="3">
        <v>100</v>
      </c>
      <c r="P562" s="3">
        <v>60</v>
      </c>
      <c r="Q562" s="3">
        <v>1031.5999999999999</v>
      </c>
      <c r="R562" s="3">
        <v>1029</v>
      </c>
      <c r="S562" s="3">
        <v>1</v>
      </c>
      <c r="T562" s="3">
        <v>3</v>
      </c>
      <c r="U562" s="3">
        <v>7.9</v>
      </c>
      <c r="V562" s="3">
        <v>18.600000000000001</v>
      </c>
      <c r="W562" s="3" t="s">
        <v>28</v>
      </c>
      <c r="X562" s="3">
        <v>0.2</v>
      </c>
      <c r="Y562" s="3" t="s">
        <v>28</v>
      </c>
      <c r="Z562">
        <f t="shared" si="24"/>
        <v>1</v>
      </c>
      <c r="AA562">
        <f t="shared" si="25"/>
        <v>8</v>
      </c>
      <c r="AB562" t="str">
        <f>VLOOKUP(AA562,Problem3!$B$4:$C$15,2,FALSE)</f>
        <v>August</v>
      </c>
      <c r="AC562">
        <f t="shared" si="26"/>
        <v>2</v>
      </c>
      <c r="AD562" t="str">
        <f>VLOOKUP($AC562,Problem3!$M$7:$N$13,2,FALSE)</f>
        <v>Sunday</v>
      </c>
    </row>
    <row r="563" spans="1:30" x14ac:dyDescent="0.25">
      <c r="A563" s="3">
        <v>562</v>
      </c>
      <c r="B563" s="4">
        <v>40055</v>
      </c>
      <c r="C563" s="3" t="s">
        <v>24</v>
      </c>
      <c r="D563" s="3">
        <v>6.1</v>
      </c>
      <c r="E563" s="3">
        <v>19.3</v>
      </c>
      <c r="F563" s="3">
        <v>0</v>
      </c>
      <c r="G563" s="3" t="s">
        <v>25</v>
      </c>
      <c r="H563" s="3" t="s">
        <v>25</v>
      </c>
      <c r="I563" s="3" t="s">
        <v>41</v>
      </c>
      <c r="J563" s="3">
        <v>13</v>
      </c>
      <c r="K563" s="3" t="s">
        <v>41</v>
      </c>
      <c r="L563" s="3" t="s">
        <v>32</v>
      </c>
      <c r="M563" s="3">
        <v>2</v>
      </c>
      <c r="N563" s="3">
        <v>9</v>
      </c>
      <c r="O563" s="3">
        <v>100</v>
      </c>
      <c r="P563" s="3">
        <v>66</v>
      </c>
      <c r="Q563" s="3">
        <v>1031.5</v>
      </c>
      <c r="R563" s="3">
        <v>1029.0999999999999</v>
      </c>
      <c r="S563" s="3">
        <v>5</v>
      </c>
      <c r="T563" s="3" t="s">
        <v>25</v>
      </c>
      <c r="U563" s="3">
        <v>8.8000000000000007</v>
      </c>
      <c r="V563" s="3">
        <v>18.2</v>
      </c>
      <c r="W563" s="3" t="s">
        <v>28</v>
      </c>
      <c r="X563" s="3">
        <v>0.2</v>
      </c>
      <c r="Y563" s="3" t="s">
        <v>28</v>
      </c>
      <c r="Z563">
        <f t="shared" si="24"/>
        <v>1</v>
      </c>
      <c r="AA563">
        <f t="shared" si="25"/>
        <v>8</v>
      </c>
      <c r="AB563" t="str">
        <f>VLOOKUP(AA563,Problem3!$B$4:$C$15,2,FALSE)</f>
        <v>August</v>
      </c>
      <c r="AC563">
        <f t="shared" si="26"/>
        <v>1</v>
      </c>
      <c r="AD563" t="str">
        <f>VLOOKUP($AC563,Problem3!$M$7:$N$13,2,FALSE)</f>
        <v>Saturday</v>
      </c>
    </row>
    <row r="564" spans="1:30" x14ac:dyDescent="0.25">
      <c r="A564" s="3">
        <v>563</v>
      </c>
      <c r="B564" s="4">
        <v>40054</v>
      </c>
      <c r="C564" s="3" t="s">
        <v>72</v>
      </c>
      <c r="D564" s="3">
        <v>1.4</v>
      </c>
      <c r="E564" s="3">
        <v>16.5</v>
      </c>
      <c r="F564" s="3">
        <v>0</v>
      </c>
      <c r="G564" s="3" t="s">
        <v>25</v>
      </c>
      <c r="H564" s="3" t="s">
        <v>25</v>
      </c>
      <c r="I564" s="3" t="s">
        <v>29</v>
      </c>
      <c r="J564" s="3">
        <v>13</v>
      </c>
      <c r="K564" s="3" t="s">
        <v>34</v>
      </c>
      <c r="L564" s="3" t="s">
        <v>35</v>
      </c>
      <c r="M564" s="3">
        <v>2</v>
      </c>
      <c r="N564" s="3">
        <v>7</v>
      </c>
      <c r="O564" s="3">
        <v>92</v>
      </c>
      <c r="P564" s="3">
        <v>64</v>
      </c>
      <c r="Q564" s="3" t="s">
        <v>25</v>
      </c>
      <c r="R564" s="3" t="s">
        <v>25</v>
      </c>
      <c r="S564" s="3" t="s">
        <v>25</v>
      </c>
      <c r="T564" s="3" t="s">
        <v>25</v>
      </c>
      <c r="U564" s="3">
        <v>5.5</v>
      </c>
      <c r="V564" s="3">
        <v>16.100000000000001</v>
      </c>
      <c r="W564" s="3" t="s">
        <v>28</v>
      </c>
      <c r="X564" s="3">
        <v>0</v>
      </c>
      <c r="Y564" s="3" t="s">
        <v>28</v>
      </c>
      <c r="Z564">
        <f t="shared" si="24"/>
        <v>1</v>
      </c>
      <c r="AA564">
        <f t="shared" si="25"/>
        <v>8</v>
      </c>
      <c r="AB564" t="str">
        <f>VLOOKUP(AA564,Problem3!$B$4:$C$15,2,FALSE)</f>
        <v>August</v>
      </c>
      <c r="AC564">
        <f t="shared" si="26"/>
        <v>7</v>
      </c>
      <c r="AD564" t="str">
        <f>VLOOKUP($AC564,Problem3!$M$7:$N$13,2,FALSE)</f>
        <v>Friday</v>
      </c>
    </row>
    <row r="565" spans="1:30" x14ac:dyDescent="0.25">
      <c r="A565" s="3">
        <v>564</v>
      </c>
      <c r="B565" s="4">
        <v>40053</v>
      </c>
      <c r="C565" s="3" t="s">
        <v>24</v>
      </c>
      <c r="D565" s="3">
        <v>4.9000000000000004</v>
      </c>
      <c r="E565" s="3">
        <v>18.100000000000001</v>
      </c>
      <c r="F565" s="3">
        <v>0.2</v>
      </c>
      <c r="G565" s="3" t="s">
        <v>25</v>
      </c>
      <c r="H565" s="3" t="s">
        <v>25</v>
      </c>
      <c r="I565" s="3" t="s">
        <v>37</v>
      </c>
      <c r="J565" s="3">
        <v>15</v>
      </c>
      <c r="K565" s="3" t="s">
        <v>36</v>
      </c>
      <c r="L565" s="3" t="s">
        <v>32</v>
      </c>
      <c r="M565" s="3">
        <v>6</v>
      </c>
      <c r="N565" s="3">
        <v>9</v>
      </c>
      <c r="O565" s="3">
        <v>98</v>
      </c>
      <c r="P565" s="3">
        <v>65</v>
      </c>
      <c r="Q565" s="3">
        <v>1030.9000000000001</v>
      </c>
      <c r="R565" s="3">
        <v>1027.5999999999999</v>
      </c>
      <c r="S565" s="3">
        <v>6</v>
      </c>
      <c r="T565" s="3" t="s">
        <v>25</v>
      </c>
      <c r="U565" s="3">
        <v>9.6</v>
      </c>
      <c r="V565" s="3">
        <v>17.7</v>
      </c>
      <c r="W565" s="3" t="s">
        <v>28</v>
      </c>
      <c r="X565" s="3">
        <v>0</v>
      </c>
      <c r="Y565" s="3" t="s">
        <v>28</v>
      </c>
      <c r="Z565">
        <f t="shared" si="24"/>
        <v>1</v>
      </c>
      <c r="AA565">
        <f t="shared" si="25"/>
        <v>8</v>
      </c>
      <c r="AB565" t="str">
        <f>VLOOKUP(AA565,Problem3!$B$4:$C$15,2,FALSE)</f>
        <v>August</v>
      </c>
      <c r="AC565">
        <f t="shared" si="26"/>
        <v>6</v>
      </c>
      <c r="AD565" t="str">
        <f>VLOOKUP($AC565,Problem3!$M$7:$N$13,2,FALSE)</f>
        <v>Thursday</v>
      </c>
    </row>
    <row r="566" spans="1:30" x14ac:dyDescent="0.25">
      <c r="A566" s="3">
        <v>565</v>
      </c>
      <c r="B566" s="4">
        <v>40052</v>
      </c>
      <c r="C566" s="3" t="s">
        <v>44</v>
      </c>
      <c r="D566" s="3">
        <v>10.5</v>
      </c>
      <c r="E566" s="3">
        <v>22.2</v>
      </c>
      <c r="F566" s="3">
        <v>0</v>
      </c>
      <c r="G566" s="3" t="s">
        <v>25</v>
      </c>
      <c r="H566" s="3" t="s">
        <v>25</v>
      </c>
      <c r="I566" s="3" t="s">
        <v>27</v>
      </c>
      <c r="J566" s="3">
        <v>15</v>
      </c>
      <c r="K566" s="3" t="s">
        <v>35</v>
      </c>
      <c r="L566" s="3" t="s">
        <v>42</v>
      </c>
      <c r="M566" s="3">
        <v>9</v>
      </c>
      <c r="N566" s="3">
        <v>2</v>
      </c>
      <c r="O566" s="3">
        <v>73</v>
      </c>
      <c r="P566" s="3">
        <v>54</v>
      </c>
      <c r="Q566" s="3">
        <v>1030.7</v>
      </c>
      <c r="R566" s="3">
        <v>1027.2</v>
      </c>
      <c r="S566" s="3" t="s">
        <v>25</v>
      </c>
      <c r="T566" s="3" t="s">
        <v>25</v>
      </c>
      <c r="U566" s="3">
        <v>16.3</v>
      </c>
      <c r="V566" s="3">
        <v>20.6</v>
      </c>
      <c r="W566" s="3" t="s">
        <v>28</v>
      </c>
      <c r="X566" s="3">
        <v>0</v>
      </c>
      <c r="Y566" s="3" t="s">
        <v>28</v>
      </c>
      <c r="Z566">
        <f t="shared" si="24"/>
        <v>1</v>
      </c>
      <c r="AA566">
        <f t="shared" si="25"/>
        <v>8</v>
      </c>
      <c r="AB566" t="str">
        <f>VLOOKUP(AA566,Problem3!$B$4:$C$15,2,FALSE)</f>
        <v>August</v>
      </c>
      <c r="AC566">
        <f t="shared" si="26"/>
        <v>5</v>
      </c>
      <c r="AD566" t="str">
        <f>VLOOKUP($AC566,Problem3!$M$7:$N$13,2,FALSE)</f>
        <v>Wednesday</v>
      </c>
    </row>
    <row r="567" spans="1:30" x14ac:dyDescent="0.25">
      <c r="A567" s="3">
        <v>566</v>
      </c>
      <c r="B567" s="4">
        <v>40051</v>
      </c>
      <c r="C567" s="3" t="s">
        <v>47</v>
      </c>
      <c r="D567" s="3">
        <v>7.2</v>
      </c>
      <c r="E567" s="3">
        <v>23.3</v>
      </c>
      <c r="F567" s="3">
        <v>0.2</v>
      </c>
      <c r="G567" s="3" t="s">
        <v>25</v>
      </c>
      <c r="H567" s="3" t="s">
        <v>25</v>
      </c>
      <c r="I567" s="3" t="s">
        <v>42</v>
      </c>
      <c r="J567" s="3">
        <v>11</v>
      </c>
      <c r="K567" s="3" t="s">
        <v>40</v>
      </c>
      <c r="L567" s="3" t="s">
        <v>31</v>
      </c>
      <c r="M567" s="3">
        <v>2</v>
      </c>
      <c r="N567" s="3">
        <v>4</v>
      </c>
      <c r="O567" s="3">
        <v>58</v>
      </c>
      <c r="P567" s="3">
        <v>43</v>
      </c>
      <c r="Q567" s="3" t="s">
        <v>25</v>
      </c>
      <c r="R567" s="3" t="s">
        <v>25</v>
      </c>
      <c r="S567" s="3" t="s">
        <v>25</v>
      </c>
      <c r="T567" s="3" t="s">
        <v>25</v>
      </c>
      <c r="U567" s="3">
        <v>11.7</v>
      </c>
      <c r="V567" s="3">
        <v>22.7</v>
      </c>
      <c r="W567" s="3" t="s">
        <v>28</v>
      </c>
      <c r="X567" s="3">
        <v>0</v>
      </c>
      <c r="Y567" s="3" t="s">
        <v>28</v>
      </c>
      <c r="Z567">
        <f t="shared" si="24"/>
        <v>1</v>
      </c>
      <c r="AA567">
        <f t="shared" si="25"/>
        <v>8</v>
      </c>
      <c r="AB567" t="str">
        <f>VLOOKUP(AA567,Problem3!$B$4:$C$15,2,FALSE)</f>
        <v>August</v>
      </c>
      <c r="AC567">
        <f t="shared" si="26"/>
        <v>4</v>
      </c>
      <c r="AD567" t="str">
        <f>VLOOKUP($AC567,Problem3!$M$7:$N$13,2,FALSE)</f>
        <v>Tuesday</v>
      </c>
    </row>
    <row r="568" spans="1:30" x14ac:dyDescent="0.25">
      <c r="A568" s="3">
        <v>567</v>
      </c>
      <c r="B568" s="4">
        <v>40050</v>
      </c>
      <c r="C568" s="3" t="s">
        <v>44</v>
      </c>
      <c r="D568" s="3">
        <v>5.8</v>
      </c>
      <c r="E568" s="3">
        <v>22.5</v>
      </c>
      <c r="F568" s="3">
        <v>0.2</v>
      </c>
      <c r="G568" s="3" t="s">
        <v>25</v>
      </c>
      <c r="H568" s="3" t="s">
        <v>25</v>
      </c>
      <c r="I568" s="3" t="s">
        <v>29</v>
      </c>
      <c r="J568" s="3">
        <v>13</v>
      </c>
      <c r="K568" s="3" t="s">
        <v>25</v>
      </c>
      <c r="L568" s="3" t="s">
        <v>42</v>
      </c>
      <c r="M568" s="3">
        <v>0</v>
      </c>
      <c r="N568" s="3">
        <v>6</v>
      </c>
      <c r="O568" s="3">
        <v>100</v>
      </c>
      <c r="P568" s="3">
        <v>39</v>
      </c>
      <c r="Q568" s="3">
        <v>1028.8</v>
      </c>
      <c r="R568" s="3">
        <v>1025.0999999999999</v>
      </c>
      <c r="S568" s="3" t="s">
        <v>25</v>
      </c>
      <c r="T568" s="3" t="s">
        <v>25</v>
      </c>
      <c r="U568" s="3">
        <v>12.1</v>
      </c>
      <c r="V568" s="3">
        <v>22.2</v>
      </c>
      <c r="W568" s="3" t="s">
        <v>28</v>
      </c>
      <c r="X568" s="3" t="s">
        <v>25</v>
      </c>
      <c r="Y568" s="3" t="s">
        <v>25</v>
      </c>
      <c r="Z568">
        <f t="shared" si="24"/>
        <v>1</v>
      </c>
      <c r="AA568">
        <f t="shared" si="25"/>
        <v>8</v>
      </c>
      <c r="AB568" t="str">
        <f>VLOOKUP(AA568,Problem3!$B$4:$C$15,2,FALSE)</f>
        <v>August</v>
      </c>
      <c r="AC568">
        <f t="shared" si="26"/>
        <v>3</v>
      </c>
      <c r="AD568" t="str">
        <f>VLOOKUP($AC568,Problem3!$M$7:$N$13,2,FALSE)</f>
        <v>Monday</v>
      </c>
    </row>
    <row r="569" spans="1:30" x14ac:dyDescent="0.25">
      <c r="A569" s="3">
        <v>568</v>
      </c>
      <c r="B569" s="4">
        <v>40049</v>
      </c>
      <c r="C569" s="3" t="s">
        <v>24</v>
      </c>
      <c r="D569" s="3">
        <v>6.1</v>
      </c>
      <c r="E569" s="3">
        <v>18.5</v>
      </c>
      <c r="F569" s="3">
        <v>0</v>
      </c>
      <c r="G569" s="3" t="s">
        <v>25</v>
      </c>
      <c r="H569" s="3" t="s">
        <v>25</v>
      </c>
      <c r="I569" s="3" t="s">
        <v>37</v>
      </c>
      <c r="J569" s="3">
        <v>15</v>
      </c>
      <c r="K569" s="3" t="s">
        <v>37</v>
      </c>
      <c r="L569" s="3" t="s">
        <v>32</v>
      </c>
      <c r="M569" s="3">
        <v>2</v>
      </c>
      <c r="N569" s="3">
        <v>11</v>
      </c>
      <c r="O569" s="3">
        <v>99</v>
      </c>
      <c r="P569" s="3">
        <v>62</v>
      </c>
      <c r="Q569" s="3">
        <v>1028.2</v>
      </c>
      <c r="R569" s="3">
        <v>1025.3</v>
      </c>
      <c r="S569" s="3">
        <v>8</v>
      </c>
      <c r="T569" s="3">
        <v>8</v>
      </c>
      <c r="U569" s="3">
        <v>10.7</v>
      </c>
      <c r="V569" s="3">
        <v>18.100000000000001</v>
      </c>
      <c r="W569" s="3" t="s">
        <v>28</v>
      </c>
      <c r="X569" s="3">
        <v>0</v>
      </c>
      <c r="Y569" s="3" t="s">
        <v>28</v>
      </c>
      <c r="Z569">
        <f t="shared" si="24"/>
        <v>1</v>
      </c>
      <c r="AA569">
        <f t="shared" si="25"/>
        <v>8</v>
      </c>
      <c r="AB569" t="str">
        <f>VLOOKUP(AA569,Problem3!$B$4:$C$15,2,FALSE)</f>
        <v>August</v>
      </c>
      <c r="AC569">
        <f t="shared" si="26"/>
        <v>2</v>
      </c>
      <c r="AD569" t="str">
        <f>VLOOKUP($AC569,Problem3!$M$7:$N$13,2,FALSE)</f>
        <v>Sunday</v>
      </c>
    </row>
    <row r="570" spans="1:30" x14ac:dyDescent="0.25">
      <c r="A570" s="3">
        <v>569</v>
      </c>
      <c r="B570" s="4">
        <v>40048</v>
      </c>
      <c r="C570" s="3" t="s">
        <v>44</v>
      </c>
      <c r="D570" s="3">
        <v>5.2</v>
      </c>
      <c r="E570" s="3">
        <v>24.2</v>
      </c>
      <c r="F570" s="3" t="s">
        <v>25</v>
      </c>
      <c r="G570" s="3" t="s">
        <v>25</v>
      </c>
      <c r="H570" s="3" t="s">
        <v>25</v>
      </c>
      <c r="I570" s="3" t="s">
        <v>42</v>
      </c>
      <c r="J570" s="3">
        <v>11</v>
      </c>
      <c r="K570" s="3" t="s">
        <v>29</v>
      </c>
      <c r="L570" s="3" t="s">
        <v>42</v>
      </c>
      <c r="M570" s="3">
        <v>6</v>
      </c>
      <c r="N570" s="3">
        <v>6</v>
      </c>
      <c r="O570" s="3">
        <v>84</v>
      </c>
      <c r="P570" s="3">
        <v>36</v>
      </c>
      <c r="Q570" s="3">
        <v>1029.5999999999999</v>
      </c>
      <c r="R570" s="3">
        <v>1026.5999999999999</v>
      </c>
      <c r="S570" s="3" t="s">
        <v>25</v>
      </c>
      <c r="T570" s="3" t="s">
        <v>25</v>
      </c>
      <c r="U570" s="3">
        <v>12.6</v>
      </c>
      <c r="V570" s="3">
        <v>23.6</v>
      </c>
      <c r="W570" s="3" t="s">
        <v>25</v>
      </c>
      <c r="X570" s="3" t="s">
        <v>25</v>
      </c>
      <c r="Y570" s="3" t="s">
        <v>25</v>
      </c>
      <c r="Z570">
        <f t="shared" si="24"/>
        <v>0</v>
      </c>
      <c r="AA570">
        <f t="shared" si="25"/>
        <v>8</v>
      </c>
      <c r="AB570" t="str">
        <f>VLOOKUP(AA570,Problem3!$B$4:$C$15,2,FALSE)</f>
        <v>August</v>
      </c>
      <c r="AC570">
        <f t="shared" si="26"/>
        <v>1</v>
      </c>
      <c r="AD570" t="str">
        <f>VLOOKUP($AC570,Problem3!$M$7:$N$13,2,FALSE)</f>
        <v>Saturday</v>
      </c>
    </row>
    <row r="571" spans="1:30" x14ac:dyDescent="0.25">
      <c r="A571" s="3">
        <v>570</v>
      </c>
      <c r="B571" s="4">
        <v>40047</v>
      </c>
      <c r="C571" s="3" t="s">
        <v>52</v>
      </c>
      <c r="D571" s="3">
        <v>-0.2</v>
      </c>
      <c r="E571" s="3">
        <v>20.399999999999999</v>
      </c>
      <c r="F571" s="3">
        <v>0</v>
      </c>
      <c r="G571" s="3" t="s">
        <v>25</v>
      </c>
      <c r="H571" s="3" t="s">
        <v>25</v>
      </c>
      <c r="I571" s="3" t="s">
        <v>27</v>
      </c>
      <c r="J571" s="3">
        <v>13</v>
      </c>
      <c r="K571" s="3" t="s">
        <v>25</v>
      </c>
      <c r="L571" s="3" t="s">
        <v>27</v>
      </c>
      <c r="M571" s="3">
        <v>0</v>
      </c>
      <c r="N571" s="3">
        <v>7</v>
      </c>
      <c r="O571" s="3">
        <v>84</v>
      </c>
      <c r="P571" s="3">
        <v>45</v>
      </c>
      <c r="Q571" s="3">
        <v>1031.2</v>
      </c>
      <c r="R571" s="3">
        <v>1027.9000000000001</v>
      </c>
      <c r="S571" s="3" t="s">
        <v>25</v>
      </c>
      <c r="T571" s="3" t="s">
        <v>25</v>
      </c>
      <c r="U571" s="3">
        <v>7.3</v>
      </c>
      <c r="V571" s="3">
        <v>20.100000000000001</v>
      </c>
      <c r="W571" s="3" t="s">
        <v>28</v>
      </c>
      <c r="X571" s="3">
        <v>0</v>
      </c>
      <c r="Y571" s="3" t="s">
        <v>28</v>
      </c>
      <c r="Z571">
        <f t="shared" si="24"/>
        <v>1</v>
      </c>
      <c r="AA571">
        <f t="shared" si="25"/>
        <v>8</v>
      </c>
      <c r="AB571" t="str">
        <f>VLOOKUP(AA571,Problem3!$B$4:$C$15,2,FALSE)</f>
        <v>August</v>
      </c>
      <c r="AC571">
        <f t="shared" si="26"/>
        <v>7</v>
      </c>
      <c r="AD571" t="str">
        <f>VLOOKUP($AC571,Problem3!$M$7:$N$13,2,FALSE)</f>
        <v>Friday</v>
      </c>
    </row>
    <row r="572" spans="1:30" x14ac:dyDescent="0.25">
      <c r="A572" s="3">
        <v>571</v>
      </c>
      <c r="B572" s="4">
        <v>40046</v>
      </c>
      <c r="C572" s="3" t="s">
        <v>24</v>
      </c>
      <c r="D572" s="3">
        <v>6.6</v>
      </c>
      <c r="E572" s="3">
        <v>20.2</v>
      </c>
      <c r="F572" s="3">
        <v>0</v>
      </c>
      <c r="G572" s="3" t="s">
        <v>25</v>
      </c>
      <c r="H572" s="3" t="s">
        <v>25</v>
      </c>
      <c r="I572" s="3" t="s">
        <v>33</v>
      </c>
      <c r="J572" s="3">
        <v>15</v>
      </c>
      <c r="K572" s="3" t="s">
        <v>34</v>
      </c>
      <c r="L572" s="3" t="s">
        <v>32</v>
      </c>
      <c r="M572" s="3">
        <v>6</v>
      </c>
      <c r="N572" s="3">
        <v>7</v>
      </c>
      <c r="O572" s="3">
        <v>85</v>
      </c>
      <c r="P572" s="3">
        <v>61</v>
      </c>
      <c r="Q572" s="3">
        <v>1030.2</v>
      </c>
      <c r="R572" s="3">
        <v>1027.9000000000001</v>
      </c>
      <c r="S572" s="3" t="s">
        <v>25</v>
      </c>
      <c r="T572" s="3" t="s">
        <v>25</v>
      </c>
      <c r="U572" s="3">
        <v>12.9</v>
      </c>
      <c r="V572" s="3">
        <v>20</v>
      </c>
      <c r="W572" s="3" t="s">
        <v>28</v>
      </c>
      <c r="X572" s="3">
        <v>0</v>
      </c>
      <c r="Y572" s="3" t="s">
        <v>28</v>
      </c>
      <c r="Z572">
        <f t="shared" si="24"/>
        <v>1</v>
      </c>
      <c r="AA572">
        <f t="shared" si="25"/>
        <v>8</v>
      </c>
      <c r="AB572" t="str">
        <f>VLOOKUP(AA572,Problem3!$B$4:$C$15,2,FALSE)</f>
        <v>August</v>
      </c>
      <c r="AC572">
        <f t="shared" si="26"/>
        <v>6</v>
      </c>
      <c r="AD572" t="str">
        <f>VLOOKUP($AC572,Problem3!$M$7:$N$13,2,FALSE)</f>
        <v>Thursday</v>
      </c>
    </row>
    <row r="573" spans="1:30" x14ac:dyDescent="0.25">
      <c r="A573" s="3">
        <v>572</v>
      </c>
      <c r="B573" s="4">
        <v>40045</v>
      </c>
      <c r="C573" s="3" t="s">
        <v>24</v>
      </c>
      <c r="D573" s="3">
        <v>6.5</v>
      </c>
      <c r="E573" s="3">
        <v>19.5</v>
      </c>
      <c r="F573" s="3">
        <v>0</v>
      </c>
      <c r="G573" s="3" t="s">
        <v>25</v>
      </c>
      <c r="H573" s="3" t="s">
        <v>25</v>
      </c>
      <c r="I573" s="3" t="s">
        <v>33</v>
      </c>
      <c r="J573" s="3">
        <v>11</v>
      </c>
      <c r="K573" s="3" t="s">
        <v>25</v>
      </c>
      <c r="L573" s="3" t="s">
        <v>34</v>
      </c>
      <c r="M573" s="3">
        <v>0</v>
      </c>
      <c r="N573" s="3">
        <v>7</v>
      </c>
      <c r="O573" s="3">
        <v>87</v>
      </c>
      <c r="P573" s="3">
        <v>66</v>
      </c>
      <c r="Q573" s="3">
        <v>1029.7</v>
      </c>
      <c r="R573" s="3">
        <v>1026.2</v>
      </c>
      <c r="S573" s="3">
        <v>4</v>
      </c>
      <c r="T573" s="3">
        <v>1</v>
      </c>
      <c r="U573" s="3">
        <v>12.9</v>
      </c>
      <c r="V573" s="3">
        <v>19.2</v>
      </c>
      <c r="W573" s="3" t="s">
        <v>28</v>
      </c>
      <c r="X573" s="3">
        <v>0</v>
      </c>
      <c r="Y573" s="3" t="s">
        <v>28</v>
      </c>
      <c r="Z573">
        <f t="shared" si="24"/>
        <v>1</v>
      </c>
      <c r="AA573">
        <f t="shared" si="25"/>
        <v>8</v>
      </c>
      <c r="AB573" t="str">
        <f>VLOOKUP(AA573,Problem3!$B$4:$C$15,2,FALSE)</f>
        <v>August</v>
      </c>
      <c r="AC573">
        <f t="shared" si="26"/>
        <v>5</v>
      </c>
      <c r="AD573" t="str">
        <f>VLOOKUP($AC573,Problem3!$M$7:$N$13,2,FALSE)</f>
        <v>Wednesday</v>
      </c>
    </row>
    <row r="574" spans="1:30" x14ac:dyDescent="0.25">
      <c r="A574" s="3">
        <v>573</v>
      </c>
      <c r="B574" s="4">
        <v>40044</v>
      </c>
      <c r="C574" s="3" t="s">
        <v>48</v>
      </c>
      <c r="D574" s="3">
        <v>5.5</v>
      </c>
      <c r="E574" s="3">
        <v>24.9</v>
      </c>
      <c r="F574" s="3">
        <v>0.2</v>
      </c>
      <c r="G574" s="3" t="s">
        <v>25</v>
      </c>
      <c r="H574" s="3" t="s">
        <v>25</v>
      </c>
      <c r="I574" s="3" t="s">
        <v>42</v>
      </c>
      <c r="J574" s="3">
        <v>11</v>
      </c>
      <c r="K574" s="3" t="s">
        <v>25</v>
      </c>
      <c r="L574" s="3" t="s">
        <v>31</v>
      </c>
      <c r="M574" s="3">
        <v>0</v>
      </c>
      <c r="N574" s="3">
        <v>4</v>
      </c>
      <c r="O574" s="3">
        <v>90</v>
      </c>
      <c r="P574" s="3">
        <v>36</v>
      </c>
      <c r="Q574" s="3">
        <v>1030.7</v>
      </c>
      <c r="R574" s="3">
        <v>1026.3</v>
      </c>
      <c r="S574" s="3" t="s">
        <v>25</v>
      </c>
      <c r="T574" s="3">
        <v>4</v>
      </c>
      <c r="U574" s="3">
        <v>11.9</v>
      </c>
      <c r="V574" s="3">
        <v>23.4</v>
      </c>
      <c r="W574" s="3" t="s">
        <v>28</v>
      </c>
      <c r="X574" s="3">
        <v>0</v>
      </c>
      <c r="Y574" s="3" t="s">
        <v>28</v>
      </c>
      <c r="Z574">
        <f t="shared" si="24"/>
        <v>1</v>
      </c>
      <c r="AA574">
        <f t="shared" si="25"/>
        <v>8</v>
      </c>
      <c r="AB574" t="str">
        <f>VLOOKUP(AA574,Problem3!$B$4:$C$15,2,FALSE)</f>
        <v>August</v>
      </c>
      <c r="AC574">
        <f t="shared" si="26"/>
        <v>4</v>
      </c>
      <c r="AD574" t="str">
        <f>VLOOKUP($AC574,Problem3!$M$7:$N$13,2,FALSE)</f>
        <v>Tuesday</v>
      </c>
    </row>
    <row r="575" spans="1:30" x14ac:dyDescent="0.25">
      <c r="A575" s="3">
        <v>574</v>
      </c>
      <c r="B575" s="4">
        <v>40043</v>
      </c>
      <c r="C575" s="3" t="s">
        <v>44</v>
      </c>
      <c r="D575" s="3">
        <v>6.4</v>
      </c>
      <c r="E575" s="3">
        <v>22.2</v>
      </c>
      <c r="F575" s="3">
        <v>0</v>
      </c>
      <c r="G575" s="3" t="s">
        <v>25</v>
      </c>
      <c r="H575" s="3" t="s">
        <v>25</v>
      </c>
      <c r="I575" s="3" t="s">
        <v>43</v>
      </c>
      <c r="J575" s="3">
        <v>9</v>
      </c>
      <c r="K575" s="3" t="s">
        <v>25</v>
      </c>
      <c r="L575" s="3" t="s">
        <v>33</v>
      </c>
      <c r="M575" s="3">
        <v>0</v>
      </c>
      <c r="N575" s="3">
        <v>4</v>
      </c>
      <c r="O575" s="3">
        <v>90</v>
      </c>
      <c r="P575" s="3">
        <v>50</v>
      </c>
      <c r="Q575" s="3">
        <v>1028.5</v>
      </c>
      <c r="R575" s="3">
        <v>1025.0999999999999</v>
      </c>
      <c r="S575" s="3" t="s">
        <v>25</v>
      </c>
      <c r="T575" s="3" t="s">
        <v>25</v>
      </c>
      <c r="U575" s="3">
        <v>10.9</v>
      </c>
      <c r="V575" s="3">
        <v>21.7</v>
      </c>
      <c r="W575" s="3" t="s">
        <v>28</v>
      </c>
      <c r="X575" s="3">
        <v>0</v>
      </c>
      <c r="Y575" s="3" t="s">
        <v>28</v>
      </c>
      <c r="Z575">
        <f t="shared" si="24"/>
        <v>1</v>
      </c>
      <c r="AA575">
        <f t="shared" si="25"/>
        <v>8</v>
      </c>
      <c r="AB575" t="str">
        <f>VLOOKUP(AA575,Problem3!$B$4:$C$15,2,FALSE)</f>
        <v>August</v>
      </c>
      <c r="AC575">
        <f t="shared" si="26"/>
        <v>3</v>
      </c>
      <c r="AD575" t="str">
        <f>VLOOKUP($AC575,Problem3!$M$7:$N$13,2,FALSE)</f>
        <v>Monday</v>
      </c>
    </row>
    <row r="576" spans="1:30" x14ac:dyDescent="0.25">
      <c r="A576" s="3">
        <v>575</v>
      </c>
      <c r="B576" s="4">
        <v>40042</v>
      </c>
      <c r="C576" s="3" t="s">
        <v>24</v>
      </c>
      <c r="D576" s="3">
        <v>9.1999999999999993</v>
      </c>
      <c r="E576" s="3">
        <v>18.7</v>
      </c>
      <c r="F576" s="3">
        <v>0</v>
      </c>
      <c r="G576" s="3" t="s">
        <v>25</v>
      </c>
      <c r="H576" s="3" t="s">
        <v>25</v>
      </c>
      <c r="I576" s="3" t="s">
        <v>32</v>
      </c>
      <c r="J576" s="3">
        <v>11</v>
      </c>
      <c r="K576" s="3" t="s">
        <v>32</v>
      </c>
      <c r="L576" s="3" t="s">
        <v>32</v>
      </c>
      <c r="M576" s="3">
        <v>4</v>
      </c>
      <c r="N576" s="3">
        <v>6</v>
      </c>
      <c r="O576" s="3">
        <v>98</v>
      </c>
      <c r="P576" s="3">
        <v>70</v>
      </c>
      <c r="Q576" s="3">
        <v>1028.7</v>
      </c>
      <c r="R576" s="3">
        <v>1025.5</v>
      </c>
      <c r="S576" s="3">
        <v>7</v>
      </c>
      <c r="T576" s="3">
        <v>8</v>
      </c>
      <c r="U576" s="3">
        <v>11.3</v>
      </c>
      <c r="V576" s="3">
        <v>18.399999999999999</v>
      </c>
      <c r="W576" s="3" t="s">
        <v>28</v>
      </c>
      <c r="X576" s="3">
        <v>0</v>
      </c>
      <c r="Y576" s="3" t="s">
        <v>28</v>
      </c>
      <c r="Z576">
        <f t="shared" si="24"/>
        <v>1</v>
      </c>
      <c r="AA576">
        <f t="shared" si="25"/>
        <v>8</v>
      </c>
      <c r="AB576" t="str">
        <f>VLOOKUP(AA576,Problem3!$B$4:$C$15,2,FALSE)</f>
        <v>August</v>
      </c>
      <c r="AC576">
        <f t="shared" si="26"/>
        <v>2</v>
      </c>
      <c r="AD576" t="str">
        <f>VLOOKUP($AC576,Problem3!$M$7:$N$13,2,FALSE)</f>
        <v>Sunday</v>
      </c>
    </row>
    <row r="577" spans="1:30" x14ac:dyDescent="0.25">
      <c r="A577" s="3">
        <v>576</v>
      </c>
      <c r="B577" s="4">
        <v>40041</v>
      </c>
      <c r="C577" s="3" t="s">
        <v>46</v>
      </c>
      <c r="D577" s="3">
        <v>14.1</v>
      </c>
      <c r="E577" s="3">
        <v>24.1</v>
      </c>
      <c r="F577" s="3">
        <v>0</v>
      </c>
      <c r="G577" s="3" t="s">
        <v>25</v>
      </c>
      <c r="H577" s="3" t="s">
        <v>25</v>
      </c>
      <c r="I577" s="3" t="s">
        <v>26</v>
      </c>
      <c r="J577" s="3">
        <v>13</v>
      </c>
      <c r="K577" s="3" t="s">
        <v>29</v>
      </c>
      <c r="L577" s="3" t="s">
        <v>27</v>
      </c>
      <c r="M577" s="3">
        <v>4</v>
      </c>
      <c r="N577" s="3">
        <v>2</v>
      </c>
      <c r="O577" s="3">
        <v>71</v>
      </c>
      <c r="P577" s="3">
        <v>57</v>
      </c>
      <c r="Q577" s="3">
        <v>1028.3</v>
      </c>
      <c r="R577" s="3">
        <v>1025.5999999999999</v>
      </c>
      <c r="S577" s="3" t="s">
        <v>25</v>
      </c>
      <c r="T577" s="3" t="s">
        <v>25</v>
      </c>
      <c r="U577" s="3">
        <v>17.899999999999999</v>
      </c>
      <c r="V577" s="3">
        <v>21.7</v>
      </c>
      <c r="W577" s="3" t="s">
        <v>28</v>
      </c>
      <c r="X577" s="3">
        <v>0</v>
      </c>
      <c r="Y577" s="3" t="s">
        <v>28</v>
      </c>
      <c r="Z577">
        <f t="shared" si="24"/>
        <v>1</v>
      </c>
      <c r="AA577">
        <f t="shared" si="25"/>
        <v>8</v>
      </c>
      <c r="AB577" t="str">
        <f>VLOOKUP(AA577,Problem3!$B$4:$C$15,2,FALSE)</f>
        <v>August</v>
      </c>
      <c r="AC577">
        <f t="shared" si="26"/>
        <v>1</v>
      </c>
      <c r="AD577" t="str">
        <f>VLOOKUP($AC577,Problem3!$M$7:$N$13,2,FALSE)</f>
        <v>Saturday</v>
      </c>
    </row>
    <row r="578" spans="1:30" x14ac:dyDescent="0.25">
      <c r="A578" s="3">
        <v>577</v>
      </c>
      <c r="B578" s="4">
        <v>40040</v>
      </c>
      <c r="C578" s="3" t="s">
        <v>48</v>
      </c>
      <c r="D578" s="3">
        <v>7.1</v>
      </c>
      <c r="E578" s="3">
        <v>24.3</v>
      </c>
      <c r="F578" s="3">
        <v>0</v>
      </c>
      <c r="G578" s="3" t="s">
        <v>25</v>
      </c>
      <c r="H578" s="3" t="s">
        <v>25</v>
      </c>
      <c r="I578" s="3" t="s">
        <v>34</v>
      </c>
      <c r="J578" s="3">
        <v>13</v>
      </c>
      <c r="K578" s="3" t="s">
        <v>25</v>
      </c>
      <c r="L578" s="3" t="s">
        <v>40</v>
      </c>
      <c r="M578" s="3">
        <v>0</v>
      </c>
      <c r="N578" s="3">
        <v>2</v>
      </c>
      <c r="O578" s="3">
        <v>99</v>
      </c>
      <c r="P578" s="3">
        <v>44</v>
      </c>
      <c r="Q578" s="3">
        <v>1028.5999999999999</v>
      </c>
      <c r="R578" s="3">
        <v>1025.0999999999999</v>
      </c>
      <c r="S578" s="3" t="s">
        <v>25</v>
      </c>
      <c r="T578" s="3" t="s">
        <v>25</v>
      </c>
      <c r="U578" s="3">
        <v>12.2</v>
      </c>
      <c r="V578" s="3">
        <v>22.2</v>
      </c>
      <c r="W578" s="3" t="s">
        <v>28</v>
      </c>
      <c r="X578" s="3">
        <v>0</v>
      </c>
      <c r="Y578" s="3" t="s">
        <v>28</v>
      </c>
      <c r="Z578">
        <f t="shared" si="24"/>
        <v>1</v>
      </c>
      <c r="AA578">
        <f t="shared" si="25"/>
        <v>8</v>
      </c>
      <c r="AB578" t="str">
        <f>VLOOKUP(AA578,Problem3!$B$4:$C$15,2,FALSE)</f>
        <v>August</v>
      </c>
      <c r="AC578">
        <f t="shared" si="26"/>
        <v>7</v>
      </c>
      <c r="AD578" t="str">
        <f>VLOOKUP($AC578,Problem3!$M$7:$N$13,2,FALSE)</f>
        <v>Friday</v>
      </c>
    </row>
    <row r="579" spans="1:30" x14ac:dyDescent="0.25">
      <c r="A579" s="3">
        <v>578</v>
      </c>
      <c r="B579" s="4">
        <v>40039</v>
      </c>
      <c r="C579" s="3" t="s">
        <v>44</v>
      </c>
      <c r="D579" s="3">
        <v>7.1</v>
      </c>
      <c r="E579" s="3">
        <v>24.8</v>
      </c>
      <c r="F579" s="3">
        <v>0</v>
      </c>
      <c r="G579" s="3" t="s">
        <v>25</v>
      </c>
      <c r="H579" s="3" t="s">
        <v>25</v>
      </c>
      <c r="I579" s="3" t="s">
        <v>40</v>
      </c>
      <c r="J579" s="3">
        <v>13</v>
      </c>
      <c r="K579" s="3" t="s">
        <v>25</v>
      </c>
      <c r="L579" s="3" t="s">
        <v>42</v>
      </c>
      <c r="M579" s="3">
        <v>0</v>
      </c>
      <c r="N579" s="3">
        <v>6</v>
      </c>
      <c r="O579" s="3">
        <v>96</v>
      </c>
      <c r="P579" s="3">
        <v>46</v>
      </c>
      <c r="Q579" s="3">
        <v>1026.2</v>
      </c>
      <c r="R579" s="3">
        <v>1022.5</v>
      </c>
      <c r="S579" s="3" t="s">
        <v>25</v>
      </c>
      <c r="T579" s="3" t="s">
        <v>25</v>
      </c>
      <c r="U579" s="3">
        <v>14.6</v>
      </c>
      <c r="V579" s="3">
        <v>23.1</v>
      </c>
      <c r="W579" s="3" t="s">
        <v>28</v>
      </c>
      <c r="X579" s="3">
        <v>0</v>
      </c>
      <c r="Y579" s="3" t="s">
        <v>28</v>
      </c>
      <c r="Z579">
        <f t="shared" ref="Z579:Z642" si="27">IF(W579="No",1,0)</f>
        <v>1</v>
      </c>
      <c r="AA579">
        <f t="shared" ref="AA579:AA642" si="28">MONTH($B579)</f>
        <v>8</v>
      </c>
      <c r="AB579" t="str">
        <f>VLOOKUP(AA579,Problem3!$B$4:$C$15,2,FALSE)</f>
        <v>August</v>
      </c>
      <c r="AC579">
        <f t="shared" ref="AC579:AC642" si="29">WEEKDAY($B579)</f>
        <v>6</v>
      </c>
      <c r="AD579" t="str">
        <f>VLOOKUP($AC579,Problem3!$M$7:$N$13,2,FALSE)</f>
        <v>Thursday</v>
      </c>
    </row>
    <row r="580" spans="1:30" x14ac:dyDescent="0.25">
      <c r="A580" s="3">
        <v>579</v>
      </c>
      <c r="B580" s="4">
        <v>40038</v>
      </c>
      <c r="C580" s="3" t="s">
        <v>47</v>
      </c>
      <c r="D580" s="3">
        <v>9.8000000000000007</v>
      </c>
      <c r="E580" s="3">
        <v>25.1</v>
      </c>
      <c r="F580" s="3">
        <v>0</v>
      </c>
      <c r="G580" s="3" t="s">
        <v>25</v>
      </c>
      <c r="H580" s="3" t="s">
        <v>25</v>
      </c>
      <c r="I580" s="3" t="s">
        <v>35</v>
      </c>
      <c r="J580" s="3">
        <v>13</v>
      </c>
      <c r="K580" s="3" t="s">
        <v>31</v>
      </c>
      <c r="L580" s="3" t="s">
        <v>27</v>
      </c>
      <c r="M580" s="3">
        <v>2</v>
      </c>
      <c r="N580" s="3">
        <v>6</v>
      </c>
      <c r="O580" s="3">
        <v>83</v>
      </c>
      <c r="P580" s="3">
        <v>41</v>
      </c>
      <c r="Q580" s="3" t="s">
        <v>25</v>
      </c>
      <c r="R580" s="3" t="s">
        <v>25</v>
      </c>
      <c r="S580" s="3" t="s">
        <v>25</v>
      </c>
      <c r="T580" s="3" t="s">
        <v>25</v>
      </c>
      <c r="U580" s="3">
        <v>13.3</v>
      </c>
      <c r="V580" s="3">
        <v>24</v>
      </c>
      <c r="W580" s="3" t="s">
        <v>28</v>
      </c>
      <c r="X580" s="3">
        <v>0</v>
      </c>
      <c r="Y580" s="3" t="s">
        <v>28</v>
      </c>
      <c r="Z580">
        <f t="shared" si="27"/>
        <v>1</v>
      </c>
      <c r="AA580">
        <f t="shared" si="28"/>
        <v>8</v>
      </c>
      <c r="AB580" t="str">
        <f>VLOOKUP(AA580,Problem3!$B$4:$C$15,2,FALSE)</f>
        <v>August</v>
      </c>
      <c r="AC580">
        <f t="shared" si="29"/>
        <v>5</v>
      </c>
      <c r="AD580" t="str">
        <f>VLOOKUP($AC580,Problem3!$M$7:$N$13,2,FALSE)</f>
        <v>Wednesday</v>
      </c>
    </row>
    <row r="581" spans="1:30" x14ac:dyDescent="0.25">
      <c r="A581" s="3">
        <v>580</v>
      </c>
      <c r="B581" s="4">
        <v>40037</v>
      </c>
      <c r="C581" s="3" t="s">
        <v>44</v>
      </c>
      <c r="D581" s="3">
        <v>7.9</v>
      </c>
      <c r="E581" s="3">
        <v>23</v>
      </c>
      <c r="F581" s="3">
        <v>0</v>
      </c>
      <c r="G581" s="3" t="s">
        <v>25</v>
      </c>
      <c r="H581" s="3" t="s">
        <v>25</v>
      </c>
      <c r="I581" s="3" t="s">
        <v>35</v>
      </c>
      <c r="J581" s="3">
        <v>15</v>
      </c>
      <c r="K581" s="3" t="s">
        <v>35</v>
      </c>
      <c r="L581" s="3" t="s">
        <v>42</v>
      </c>
      <c r="M581" s="3">
        <v>4</v>
      </c>
      <c r="N581" s="3">
        <v>2</v>
      </c>
      <c r="O581" s="3">
        <v>96</v>
      </c>
      <c r="P581" s="3">
        <v>53</v>
      </c>
      <c r="Q581" s="3">
        <v>1023.2</v>
      </c>
      <c r="R581" s="3">
        <v>1019.6</v>
      </c>
      <c r="S581" s="3" t="s">
        <v>25</v>
      </c>
      <c r="T581" s="3" t="s">
        <v>25</v>
      </c>
      <c r="U581" s="3">
        <v>12.4</v>
      </c>
      <c r="V581" s="3">
        <v>22.9</v>
      </c>
      <c r="W581" s="3" t="s">
        <v>28</v>
      </c>
      <c r="X581" s="3">
        <v>0</v>
      </c>
      <c r="Y581" s="3" t="s">
        <v>28</v>
      </c>
      <c r="Z581">
        <f t="shared" si="27"/>
        <v>1</v>
      </c>
      <c r="AA581">
        <f t="shared" si="28"/>
        <v>8</v>
      </c>
      <c r="AB581" t="str">
        <f>VLOOKUP(AA581,Problem3!$B$4:$C$15,2,FALSE)</f>
        <v>August</v>
      </c>
      <c r="AC581">
        <f t="shared" si="29"/>
        <v>4</v>
      </c>
      <c r="AD581" t="str">
        <f>VLOOKUP($AC581,Problem3!$M$7:$N$13,2,FALSE)</f>
        <v>Tuesday</v>
      </c>
    </row>
    <row r="582" spans="1:30" x14ac:dyDescent="0.25">
      <c r="A582" s="3">
        <v>581</v>
      </c>
      <c r="B582" s="4">
        <v>40036</v>
      </c>
      <c r="C582" s="3" t="s">
        <v>24</v>
      </c>
      <c r="D582" s="3">
        <v>9.4</v>
      </c>
      <c r="E582" s="3">
        <v>20.3</v>
      </c>
      <c r="F582" s="3">
        <v>0</v>
      </c>
      <c r="G582" s="3" t="s">
        <v>25</v>
      </c>
      <c r="H582" s="3" t="s">
        <v>25</v>
      </c>
      <c r="I582" s="3" t="s">
        <v>31</v>
      </c>
      <c r="J582" s="3">
        <v>15</v>
      </c>
      <c r="K582" s="3" t="s">
        <v>25</v>
      </c>
      <c r="L582" s="3" t="s">
        <v>36</v>
      </c>
      <c r="M582" s="3">
        <v>0</v>
      </c>
      <c r="N582" s="3">
        <v>7</v>
      </c>
      <c r="O582" s="3">
        <v>100</v>
      </c>
      <c r="P582" s="3">
        <v>77</v>
      </c>
      <c r="Q582" s="3">
        <v>1025.2</v>
      </c>
      <c r="R582" s="3">
        <v>1022.8</v>
      </c>
      <c r="S582" s="3">
        <v>8</v>
      </c>
      <c r="T582" s="3">
        <v>6</v>
      </c>
      <c r="U582" s="3">
        <v>11.9</v>
      </c>
      <c r="V582" s="3">
        <v>19.2</v>
      </c>
      <c r="W582" s="3" t="s">
        <v>28</v>
      </c>
      <c r="X582" s="3">
        <v>0.2</v>
      </c>
      <c r="Y582" s="3" t="s">
        <v>28</v>
      </c>
      <c r="Z582">
        <f t="shared" si="27"/>
        <v>1</v>
      </c>
      <c r="AA582">
        <f t="shared" si="28"/>
        <v>8</v>
      </c>
      <c r="AB582" t="str">
        <f>VLOOKUP(AA582,Problem3!$B$4:$C$15,2,FALSE)</f>
        <v>August</v>
      </c>
      <c r="AC582">
        <f t="shared" si="29"/>
        <v>3</v>
      </c>
      <c r="AD582" t="str">
        <f>VLOOKUP($AC582,Problem3!$M$7:$N$13,2,FALSE)</f>
        <v>Monday</v>
      </c>
    </row>
    <row r="583" spans="1:30" x14ac:dyDescent="0.25">
      <c r="A583" s="3">
        <v>582</v>
      </c>
      <c r="B583" s="4">
        <v>40035</v>
      </c>
      <c r="C583" s="3" t="s">
        <v>72</v>
      </c>
      <c r="D583" s="3">
        <v>2.8</v>
      </c>
      <c r="E583" s="3">
        <v>12.7</v>
      </c>
      <c r="F583" s="3">
        <v>0</v>
      </c>
      <c r="G583" s="3" t="s">
        <v>25</v>
      </c>
      <c r="H583" s="3" t="s">
        <v>25</v>
      </c>
      <c r="I583" s="3" t="s">
        <v>37</v>
      </c>
      <c r="J583" s="3">
        <v>11</v>
      </c>
      <c r="K583" s="3" t="s">
        <v>39</v>
      </c>
      <c r="L583" s="3" t="s">
        <v>35</v>
      </c>
      <c r="M583" s="3">
        <v>2</v>
      </c>
      <c r="N583" s="3">
        <v>2</v>
      </c>
      <c r="O583" s="3">
        <v>94</v>
      </c>
      <c r="P583" s="3">
        <v>77</v>
      </c>
      <c r="Q583" s="3" t="s">
        <v>25</v>
      </c>
      <c r="R583" s="3" t="s">
        <v>25</v>
      </c>
      <c r="S583" s="3">
        <v>8</v>
      </c>
      <c r="T583" s="3">
        <v>8</v>
      </c>
      <c r="U583" s="3">
        <v>5.9</v>
      </c>
      <c r="V583" s="3">
        <v>12.4</v>
      </c>
      <c r="W583" s="3" t="s">
        <v>28</v>
      </c>
      <c r="X583" s="3">
        <v>2.4</v>
      </c>
      <c r="Y583" s="3" t="s">
        <v>38</v>
      </c>
      <c r="Z583">
        <f t="shared" si="27"/>
        <v>1</v>
      </c>
      <c r="AA583">
        <f t="shared" si="28"/>
        <v>8</v>
      </c>
      <c r="AB583" t="str">
        <f>VLOOKUP(AA583,Problem3!$B$4:$C$15,2,FALSE)</f>
        <v>August</v>
      </c>
      <c r="AC583">
        <f t="shared" si="29"/>
        <v>2</v>
      </c>
      <c r="AD583" t="str">
        <f>VLOOKUP($AC583,Problem3!$M$7:$N$13,2,FALSE)</f>
        <v>Sunday</v>
      </c>
    </row>
    <row r="584" spans="1:30" x14ac:dyDescent="0.25">
      <c r="A584" s="3">
        <v>583</v>
      </c>
      <c r="B584" s="4">
        <v>40034</v>
      </c>
      <c r="C584" s="3" t="s">
        <v>24</v>
      </c>
      <c r="D584" s="3">
        <v>7.7</v>
      </c>
      <c r="E584" s="3">
        <v>18.8</v>
      </c>
      <c r="F584" s="3">
        <v>0</v>
      </c>
      <c r="G584" s="3" t="s">
        <v>25</v>
      </c>
      <c r="H584" s="3" t="s">
        <v>25</v>
      </c>
      <c r="I584" s="3" t="s">
        <v>33</v>
      </c>
      <c r="J584" s="3">
        <v>15</v>
      </c>
      <c r="K584" s="3" t="s">
        <v>25</v>
      </c>
      <c r="L584" s="3" t="s">
        <v>32</v>
      </c>
      <c r="M584" s="3">
        <v>0</v>
      </c>
      <c r="N584" s="3">
        <v>11</v>
      </c>
      <c r="O584" s="3">
        <v>100</v>
      </c>
      <c r="P584" s="3">
        <v>77</v>
      </c>
      <c r="Q584" s="3">
        <v>1020.1</v>
      </c>
      <c r="R584" s="3">
        <v>1018</v>
      </c>
      <c r="S584" s="3">
        <v>1</v>
      </c>
      <c r="T584" s="3">
        <v>2</v>
      </c>
      <c r="U584" s="3">
        <v>11.5</v>
      </c>
      <c r="V584" s="3">
        <v>18.3</v>
      </c>
      <c r="W584" s="3" t="s">
        <v>28</v>
      </c>
      <c r="X584" s="3">
        <v>0.2</v>
      </c>
      <c r="Y584" s="3" t="s">
        <v>28</v>
      </c>
      <c r="Z584">
        <f t="shared" si="27"/>
        <v>1</v>
      </c>
      <c r="AA584">
        <f t="shared" si="28"/>
        <v>8</v>
      </c>
      <c r="AB584" t="str">
        <f>VLOOKUP(AA584,Problem3!$B$4:$C$15,2,FALSE)</f>
        <v>August</v>
      </c>
      <c r="AC584">
        <f t="shared" si="29"/>
        <v>1</v>
      </c>
      <c r="AD584" t="str">
        <f>VLOOKUP($AC584,Problem3!$M$7:$N$13,2,FALSE)</f>
        <v>Saturday</v>
      </c>
    </row>
    <row r="585" spans="1:30" x14ac:dyDescent="0.25">
      <c r="A585" s="3">
        <v>584</v>
      </c>
      <c r="B585" s="4">
        <v>40033</v>
      </c>
      <c r="C585" s="3" t="s">
        <v>44</v>
      </c>
      <c r="D585" s="3">
        <v>9.3000000000000007</v>
      </c>
      <c r="E585" s="3">
        <v>25.7</v>
      </c>
      <c r="F585" s="3">
        <v>0</v>
      </c>
      <c r="G585" s="3" t="s">
        <v>25</v>
      </c>
      <c r="H585" s="3" t="s">
        <v>25</v>
      </c>
      <c r="I585" s="3" t="s">
        <v>36</v>
      </c>
      <c r="J585" s="3">
        <v>15</v>
      </c>
      <c r="K585" s="3" t="s">
        <v>32</v>
      </c>
      <c r="L585" s="3" t="s">
        <v>27</v>
      </c>
      <c r="M585" s="3">
        <v>4</v>
      </c>
      <c r="N585" s="3">
        <v>6</v>
      </c>
      <c r="O585" s="3">
        <v>91</v>
      </c>
      <c r="P585" s="3">
        <v>44</v>
      </c>
      <c r="Q585" s="3">
        <v>1018.7</v>
      </c>
      <c r="R585" s="3">
        <v>1017.1</v>
      </c>
      <c r="S585" s="3" t="s">
        <v>25</v>
      </c>
      <c r="T585" s="3" t="s">
        <v>25</v>
      </c>
      <c r="U585" s="3">
        <v>14.1</v>
      </c>
      <c r="V585" s="3">
        <v>25.4</v>
      </c>
      <c r="W585" s="3" t="s">
        <v>28</v>
      </c>
      <c r="X585" s="3">
        <v>0</v>
      </c>
      <c r="Y585" s="3" t="s">
        <v>28</v>
      </c>
      <c r="Z585">
        <f t="shared" si="27"/>
        <v>1</v>
      </c>
      <c r="AA585">
        <f t="shared" si="28"/>
        <v>8</v>
      </c>
      <c r="AB585" t="str">
        <f>VLOOKUP(AA585,Problem3!$B$4:$C$15,2,FALSE)</f>
        <v>August</v>
      </c>
      <c r="AC585">
        <f t="shared" si="29"/>
        <v>7</v>
      </c>
      <c r="AD585" t="str">
        <f>VLOOKUP($AC585,Problem3!$M$7:$N$13,2,FALSE)</f>
        <v>Friday</v>
      </c>
    </row>
    <row r="586" spans="1:30" x14ac:dyDescent="0.25">
      <c r="A586" s="3">
        <v>585</v>
      </c>
      <c r="B586" s="4">
        <v>40032</v>
      </c>
      <c r="C586" s="3" t="s">
        <v>47</v>
      </c>
      <c r="D586" s="3">
        <v>9.6999999999999993</v>
      </c>
      <c r="E586" s="3">
        <v>26.3</v>
      </c>
      <c r="F586" s="3">
        <v>0</v>
      </c>
      <c r="G586" s="3" t="s">
        <v>25</v>
      </c>
      <c r="H586" s="3" t="s">
        <v>25</v>
      </c>
      <c r="I586" s="3" t="s">
        <v>40</v>
      </c>
      <c r="J586" s="3">
        <v>9</v>
      </c>
      <c r="K586" s="3" t="s">
        <v>25</v>
      </c>
      <c r="L586" s="3" t="s">
        <v>31</v>
      </c>
      <c r="M586" s="3">
        <v>0</v>
      </c>
      <c r="N586" s="3">
        <v>4</v>
      </c>
      <c r="O586" s="3">
        <v>75</v>
      </c>
      <c r="P586" s="3">
        <v>36</v>
      </c>
      <c r="Q586" s="3" t="s">
        <v>25</v>
      </c>
      <c r="R586" s="3" t="s">
        <v>25</v>
      </c>
      <c r="S586" s="3" t="s">
        <v>25</v>
      </c>
      <c r="T586" s="3" t="s">
        <v>25</v>
      </c>
      <c r="U586" s="3">
        <v>14.3</v>
      </c>
      <c r="V586" s="3">
        <v>25.3</v>
      </c>
      <c r="W586" s="3" t="s">
        <v>28</v>
      </c>
      <c r="X586" s="3">
        <v>0</v>
      </c>
      <c r="Y586" s="3" t="s">
        <v>28</v>
      </c>
      <c r="Z586">
        <f t="shared" si="27"/>
        <v>1</v>
      </c>
      <c r="AA586">
        <f t="shared" si="28"/>
        <v>8</v>
      </c>
      <c r="AB586" t="str">
        <f>VLOOKUP(AA586,Problem3!$B$4:$C$15,2,FALSE)</f>
        <v>August</v>
      </c>
      <c r="AC586">
        <f t="shared" si="29"/>
        <v>6</v>
      </c>
      <c r="AD586" t="str">
        <f>VLOOKUP($AC586,Problem3!$M$7:$N$13,2,FALSE)</f>
        <v>Thursday</v>
      </c>
    </row>
    <row r="587" spans="1:30" x14ac:dyDescent="0.25">
      <c r="A587" s="3">
        <v>586</v>
      </c>
      <c r="B587" s="4">
        <v>40031</v>
      </c>
      <c r="C587" s="3" t="s">
        <v>44</v>
      </c>
      <c r="D587" s="3">
        <v>8.9</v>
      </c>
      <c r="E587" s="3">
        <v>25.4</v>
      </c>
      <c r="F587" s="3">
        <v>0</v>
      </c>
      <c r="G587" s="3" t="s">
        <v>25</v>
      </c>
      <c r="H587" s="3" t="s">
        <v>25</v>
      </c>
      <c r="I587" s="3" t="s">
        <v>31</v>
      </c>
      <c r="J587" s="3">
        <v>13</v>
      </c>
      <c r="K587" s="3" t="s">
        <v>26</v>
      </c>
      <c r="L587" s="3" t="s">
        <v>40</v>
      </c>
      <c r="M587" s="3">
        <v>4</v>
      </c>
      <c r="N587" s="3">
        <v>7</v>
      </c>
      <c r="O587" s="3">
        <v>88</v>
      </c>
      <c r="P587" s="3">
        <v>43</v>
      </c>
      <c r="Q587" s="3">
        <v>1023.5</v>
      </c>
      <c r="R587" s="3">
        <v>1020.5</v>
      </c>
      <c r="S587" s="3" t="s">
        <v>25</v>
      </c>
      <c r="T587" s="3" t="s">
        <v>25</v>
      </c>
      <c r="U587" s="3">
        <v>15.1</v>
      </c>
      <c r="V587" s="3">
        <v>24.9</v>
      </c>
      <c r="W587" s="3" t="s">
        <v>28</v>
      </c>
      <c r="X587" s="3">
        <v>0</v>
      </c>
      <c r="Y587" s="3" t="s">
        <v>28</v>
      </c>
      <c r="Z587">
        <f t="shared" si="27"/>
        <v>1</v>
      </c>
      <c r="AA587">
        <f t="shared" si="28"/>
        <v>8</v>
      </c>
      <c r="AB587" t="str">
        <f>VLOOKUP(AA587,Problem3!$B$4:$C$15,2,FALSE)</f>
        <v>August</v>
      </c>
      <c r="AC587">
        <f t="shared" si="29"/>
        <v>5</v>
      </c>
      <c r="AD587" t="str">
        <f>VLOOKUP($AC587,Problem3!$M$7:$N$13,2,FALSE)</f>
        <v>Wednesday</v>
      </c>
    </row>
    <row r="588" spans="1:30" x14ac:dyDescent="0.25">
      <c r="A588" s="3">
        <v>587</v>
      </c>
      <c r="B588" s="4">
        <v>40030</v>
      </c>
      <c r="C588" s="3" t="s">
        <v>61</v>
      </c>
      <c r="D588" s="3">
        <v>7.8</v>
      </c>
      <c r="E588" s="3">
        <v>15.2</v>
      </c>
      <c r="F588" s="3">
        <v>0</v>
      </c>
      <c r="G588" s="3">
        <v>1.6</v>
      </c>
      <c r="H588" s="3">
        <v>0</v>
      </c>
      <c r="I588" s="3" t="s">
        <v>42</v>
      </c>
      <c r="J588" s="3">
        <v>9</v>
      </c>
      <c r="K588" s="3" t="s">
        <v>42</v>
      </c>
      <c r="L588" s="3" t="s">
        <v>32</v>
      </c>
      <c r="M588" s="3">
        <v>4</v>
      </c>
      <c r="N588" s="3">
        <v>2</v>
      </c>
      <c r="O588" s="3">
        <v>100</v>
      </c>
      <c r="P588" s="3">
        <v>75</v>
      </c>
      <c r="Q588" s="3">
        <v>1024.8</v>
      </c>
      <c r="R588" s="3">
        <v>1024.4000000000001</v>
      </c>
      <c r="S588" s="3">
        <v>7</v>
      </c>
      <c r="T588" s="3">
        <v>7</v>
      </c>
      <c r="U588" s="3">
        <v>9.8000000000000007</v>
      </c>
      <c r="V588" s="3">
        <v>14.7</v>
      </c>
      <c r="W588" s="3" t="s">
        <v>28</v>
      </c>
      <c r="X588" s="3">
        <v>0.2</v>
      </c>
      <c r="Y588" s="3" t="s">
        <v>28</v>
      </c>
      <c r="Z588">
        <f t="shared" si="27"/>
        <v>1</v>
      </c>
      <c r="AA588">
        <f t="shared" si="28"/>
        <v>8</v>
      </c>
      <c r="AB588" t="str">
        <f>VLOOKUP(AA588,Problem3!$B$4:$C$15,2,FALSE)</f>
        <v>August</v>
      </c>
      <c r="AC588">
        <f t="shared" si="29"/>
        <v>4</v>
      </c>
      <c r="AD588" t="str">
        <f>VLOOKUP($AC588,Problem3!$M$7:$N$13,2,FALSE)</f>
        <v>Tuesday</v>
      </c>
    </row>
    <row r="589" spans="1:30" x14ac:dyDescent="0.25">
      <c r="A589" s="3">
        <v>588</v>
      </c>
      <c r="B589" s="4">
        <v>40029</v>
      </c>
      <c r="C589" s="3" t="s">
        <v>24</v>
      </c>
      <c r="D589" s="3">
        <v>8.8000000000000007</v>
      </c>
      <c r="E589" s="3">
        <v>17.5</v>
      </c>
      <c r="F589" s="3">
        <v>0.4</v>
      </c>
      <c r="G589" s="3" t="s">
        <v>25</v>
      </c>
      <c r="H589" s="3" t="s">
        <v>25</v>
      </c>
      <c r="I589" s="3" t="s">
        <v>37</v>
      </c>
      <c r="J589" s="3">
        <v>13</v>
      </c>
      <c r="K589" s="3" t="s">
        <v>39</v>
      </c>
      <c r="L589" s="3" t="s">
        <v>43</v>
      </c>
      <c r="M589" s="3">
        <v>6</v>
      </c>
      <c r="N589" s="3">
        <v>2</v>
      </c>
      <c r="O589" s="3">
        <v>100</v>
      </c>
      <c r="P589" s="3">
        <v>64</v>
      </c>
      <c r="Q589" s="3">
        <v>1025</v>
      </c>
      <c r="R589" s="3">
        <v>1023.5</v>
      </c>
      <c r="S589" s="3">
        <v>8</v>
      </c>
      <c r="T589" s="3">
        <v>1</v>
      </c>
      <c r="U589" s="3">
        <v>11</v>
      </c>
      <c r="V589" s="3">
        <v>16.5</v>
      </c>
      <c r="W589" s="3" t="s">
        <v>28</v>
      </c>
      <c r="X589" s="3">
        <v>0</v>
      </c>
      <c r="Y589" s="3" t="s">
        <v>28</v>
      </c>
      <c r="Z589">
        <f t="shared" si="27"/>
        <v>1</v>
      </c>
      <c r="AA589">
        <f t="shared" si="28"/>
        <v>8</v>
      </c>
      <c r="AB589" t="str">
        <f>VLOOKUP(AA589,Problem3!$B$4:$C$15,2,FALSE)</f>
        <v>August</v>
      </c>
      <c r="AC589">
        <f t="shared" si="29"/>
        <v>3</v>
      </c>
      <c r="AD589" t="str">
        <f>VLOOKUP($AC589,Problem3!$M$7:$N$13,2,FALSE)</f>
        <v>Monday</v>
      </c>
    </row>
    <row r="590" spans="1:30" x14ac:dyDescent="0.25">
      <c r="A590" s="3">
        <v>589</v>
      </c>
      <c r="B590" s="4">
        <v>40028</v>
      </c>
      <c r="C590" s="3" t="s">
        <v>62</v>
      </c>
      <c r="D590" s="3">
        <v>7</v>
      </c>
      <c r="E590" s="3">
        <v>17.399999999999999</v>
      </c>
      <c r="F590" s="3">
        <v>0</v>
      </c>
      <c r="G590" s="3">
        <v>1.2</v>
      </c>
      <c r="H590" s="3">
        <v>5.3</v>
      </c>
      <c r="I590" s="3" t="s">
        <v>31</v>
      </c>
      <c r="J590" s="3">
        <v>11</v>
      </c>
      <c r="K590" s="3" t="s">
        <v>25</v>
      </c>
      <c r="L590" s="3" t="s">
        <v>25</v>
      </c>
      <c r="M590" s="3">
        <v>0</v>
      </c>
      <c r="N590" s="3">
        <v>0</v>
      </c>
      <c r="O590" s="3">
        <v>100</v>
      </c>
      <c r="P590" s="3">
        <v>70</v>
      </c>
      <c r="Q590" s="3">
        <v>1026.0999999999999</v>
      </c>
      <c r="R590" s="3">
        <v>1024</v>
      </c>
      <c r="S590" s="3" t="s">
        <v>25</v>
      </c>
      <c r="T590" s="3" t="s">
        <v>25</v>
      </c>
      <c r="U590" s="3">
        <v>8.6</v>
      </c>
      <c r="V590" s="3">
        <v>16.399999999999999</v>
      </c>
      <c r="W590" s="3" t="s">
        <v>28</v>
      </c>
      <c r="X590" s="3">
        <v>0</v>
      </c>
      <c r="Y590" s="3" t="s">
        <v>28</v>
      </c>
      <c r="Z590">
        <f t="shared" si="27"/>
        <v>1</v>
      </c>
      <c r="AA590">
        <f t="shared" si="28"/>
        <v>8</v>
      </c>
      <c r="AB590" t="str">
        <f>VLOOKUP(AA590,Problem3!$B$4:$C$15,2,FALSE)</f>
        <v>August</v>
      </c>
      <c r="AC590">
        <f t="shared" si="29"/>
        <v>2</v>
      </c>
      <c r="AD590" t="str">
        <f>VLOOKUP($AC590,Problem3!$M$7:$N$13,2,FALSE)</f>
        <v>Sunday</v>
      </c>
    </row>
    <row r="591" spans="1:30" x14ac:dyDescent="0.25">
      <c r="A591" s="3">
        <v>590</v>
      </c>
      <c r="B591" s="4">
        <v>40027</v>
      </c>
      <c r="C591" s="3" t="s">
        <v>72</v>
      </c>
      <c r="D591" s="3">
        <v>3.7</v>
      </c>
      <c r="E591" s="3">
        <v>15.1</v>
      </c>
      <c r="F591" s="3">
        <v>0</v>
      </c>
      <c r="G591" s="3" t="s">
        <v>25</v>
      </c>
      <c r="H591" s="3" t="s">
        <v>25</v>
      </c>
      <c r="I591" s="3" t="s">
        <v>37</v>
      </c>
      <c r="J591" s="3">
        <v>11</v>
      </c>
      <c r="K591" s="3" t="s">
        <v>33</v>
      </c>
      <c r="L591" s="3" t="s">
        <v>40</v>
      </c>
      <c r="M591" s="3">
        <v>7</v>
      </c>
      <c r="N591" s="3">
        <v>6</v>
      </c>
      <c r="O591" s="3">
        <v>88</v>
      </c>
      <c r="P591" s="3">
        <v>48</v>
      </c>
      <c r="Q591" s="3" t="s">
        <v>25</v>
      </c>
      <c r="R591" s="3" t="s">
        <v>25</v>
      </c>
      <c r="S591" s="3" t="s">
        <v>25</v>
      </c>
      <c r="T591" s="3" t="s">
        <v>25</v>
      </c>
      <c r="U591" s="3">
        <v>5.4</v>
      </c>
      <c r="V591" s="3">
        <v>14.1</v>
      </c>
      <c r="W591" s="3" t="s">
        <v>28</v>
      </c>
      <c r="X591" s="3">
        <v>0</v>
      </c>
      <c r="Y591" s="3" t="s">
        <v>28</v>
      </c>
      <c r="Z591">
        <f t="shared" si="27"/>
        <v>1</v>
      </c>
      <c r="AA591">
        <f t="shared" si="28"/>
        <v>8</v>
      </c>
      <c r="AB591" t="str">
        <f>VLOOKUP(AA591,Problem3!$B$4:$C$15,2,FALSE)</f>
        <v>August</v>
      </c>
      <c r="AC591">
        <f t="shared" si="29"/>
        <v>1</v>
      </c>
      <c r="AD591" t="str">
        <f>VLOOKUP($AC591,Problem3!$M$7:$N$13,2,FALSE)</f>
        <v>Saturday</v>
      </c>
    </row>
    <row r="592" spans="1:30" x14ac:dyDescent="0.25">
      <c r="A592" s="3">
        <v>591</v>
      </c>
      <c r="B592" s="4">
        <v>40026</v>
      </c>
      <c r="C592" s="3" t="s">
        <v>61</v>
      </c>
      <c r="D592" s="3">
        <v>2.9</v>
      </c>
      <c r="E592" s="3">
        <v>17.899999999999999</v>
      </c>
      <c r="F592" s="3">
        <v>0.2</v>
      </c>
      <c r="G592" s="3">
        <v>1.6</v>
      </c>
      <c r="H592" s="3">
        <v>8.6</v>
      </c>
      <c r="I592" s="3" t="s">
        <v>41</v>
      </c>
      <c r="J592" s="3">
        <v>13</v>
      </c>
      <c r="K592" s="3" t="s">
        <v>34</v>
      </c>
      <c r="L592" s="3" t="s">
        <v>33</v>
      </c>
      <c r="M592" s="3">
        <v>6</v>
      </c>
      <c r="N592" s="3">
        <v>6</v>
      </c>
      <c r="O592" s="3">
        <v>100</v>
      </c>
      <c r="P592" s="3">
        <v>58</v>
      </c>
      <c r="Q592" s="3">
        <v>1027.4000000000001</v>
      </c>
      <c r="R592" s="3">
        <v>1024.3</v>
      </c>
      <c r="S592" s="3">
        <v>2</v>
      </c>
      <c r="T592" s="3">
        <v>2</v>
      </c>
      <c r="U592" s="3">
        <v>4.9000000000000004</v>
      </c>
      <c r="V592" s="3">
        <v>17.2</v>
      </c>
      <c r="W592" s="3" t="s">
        <v>28</v>
      </c>
      <c r="X592" s="3">
        <v>0</v>
      </c>
      <c r="Y592" s="3" t="s">
        <v>28</v>
      </c>
      <c r="Z592">
        <f t="shared" si="27"/>
        <v>1</v>
      </c>
      <c r="AA592">
        <f t="shared" si="28"/>
        <v>8</v>
      </c>
      <c r="AB592" t="str">
        <f>VLOOKUP(AA592,Problem3!$B$4:$C$15,2,FALSE)</f>
        <v>August</v>
      </c>
      <c r="AC592">
        <f t="shared" si="29"/>
        <v>7</v>
      </c>
      <c r="AD592" t="str">
        <f>VLOOKUP($AC592,Problem3!$M$7:$N$13,2,FALSE)</f>
        <v>Friday</v>
      </c>
    </row>
    <row r="593" spans="1:30" x14ac:dyDescent="0.25">
      <c r="A593" s="3">
        <v>592</v>
      </c>
      <c r="B593" s="4">
        <v>40025</v>
      </c>
      <c r="C593" s="3" t="s">
        <v>71</v>
      </c>
      <c r="D593" s="3">
        <v>10.6</v>
      </c>
      <c r="E593" s="3">
        <v>19.600000000000001</v>
      </c>
      <c r="F593" s="3">
        <v>0</v>
      </c>
      <c r="G593" s="3" t="s">
        <v>25</v>
      </c>
      <c r="H593" s="3" t="s">
        <v>25</v>
      </c>
      <c r="I593" s="3" t="s">
        <v>31</v>
      </c>
      <c r="J593" s="3">
        <v>13</v>
      </c>
      <c r="K593" s="3" t="s">
        <v>25</v>
      </c>
      <c r="L593" s="3" t="s">
        <v>25</v>
      </c>
      <c r="M593" s="3">
        <v>0</v>
      </c>
      <c r="N593" s="3">
        <v>0</v>
      </c>
      <c r="O593" s="3">
        <v>99</v>
      </c>
      <c r="P593" s="3">
        <v>76</v>
      </c>
      <c r="Q593" s="3">
        <v>1026</v>
      </c>
      <c r="R593" s="3">
        <v>1023</v>
      </c>
      <c r="S593" s="3" t="s">
        <v>25</v>
      </c>
      <c r="T593" s="3" t="s">
        <v>25</v>
      </c>
      <c r="U593" s="3">
        <v>13.9</v>
      </c>
      <c r="V593" s="3">
        <v>16.5</v>
      </c>
      <c r="W593" s="3" t="s">
        <v>28</v>
      </c>
      <c r="X593" s="3">
        <v>0</v>
      </c>
      <c r="Y593" s="3" t="s">
        <v>28</v>
      </c>
      <c r="Z593">
        <f t="shared" si="27"/>
        <v>1</v>
      </c>
      <c r="AA593">
        <f t="shared" si="28"/>
        <v>7</v>
      </c>
      <c r="AB593" t="str">
        <f>VLOOKUP(AA593,Problem3!$B$4:$C$15,2,FALSE)</f>
        <v>July</v>
      </c>
      <c r="AC593">
        <f t="shared" si="29"/>
        <v>6</v>
      </c>
      <c r="AD593" t="str">
        <f>VLOOKUP($AC593,Problem3!$M$7:$N$13,2,FALSE)</f>
        <v>Thursday</v>
      </c>
    </row>
    <row r="594" spans="1:30" x14ac:dyDescent="0.25">
      <c r="A594" s="3">
        <v>593</v>
      </c>
      <c r="B594" s="4">
        <v>40024</v>
      </c>
      <c r="C594" s="3" t="s">
        <v>24</v>
      </c>
      <c r="D594" s="3">
        <v>6.7</v>
      </c>
      <c r="E594" s="3">
        <v>18.5</v>
      </c>
      <c r="F594" s="3">
        <v>0</v>
      </c>
      <c r="G594" s="3" t="s">
        <v>25</v>
      </c>
      <c r="H594" s="3" t="s">
        <v>25</v>
      </c>
      <c r="I594" s="3" t="s">
        <v>32</v>
      </c>
      <c r="J594" s="3">
        <v>15</v>
      </c>
      <c r="K594" s="3" t="s">
        <v>25</v>
      </c>
      <c r="L594" s="3" t="s">
        <v>41</v>
      </c>
      <c r="M594" s="3">
        <v>0</v>
      </c>
      <c r="N594" s="3">
        <v>6</v>
      </c>
      <c r="O594" s="3">
        <v>84</v>
      </c>
      <c r="P594" s="3">
        <v>59</v>
      </c>
      <c r="Q594" s="3">
        <v>1026.9000000000001</v>
      </c>
      <c r="R594" s="3">
        <v>1023.9</v>
      </c>
      <c r="S594" s="3">
        <v>1</v>
      </c>
      <c r="T594" s="3" t="s">
        <v>25</v>
      </c>
      <c r="U594" s="3">
        <v>10.7</v>
      </c>
      <c r="V594" s="3">
        <v>17.7</v>
      </c>
      <c r="W594" s="3" t="s">
        <v>28</v>
      </c>
      <c r="X594" s="3">
        <v>0</v>
      </c>
      <c r="Y594" s="3" t="s">
        <v>28</v>
      </c>
      <c r="Z594">
        <f t="shared" si="27"/>
        <v>1</v>
      </c>
      <c r="AA594">
        <f t="shared" si="28"/>
        <v>7</v>
      </c>
      <c r="AB594" t="str">
        <f>VLOOKUP(AA594,Problem3!$B$4:$C$15,2,FALSE)</f>
        <v>July</v>
      </c>
      <c r="AC594">
        <f t="shared" si="29"/>
        <v>5</v>
      </c>
      <c r="AD594" t="str">
        <f>VLOOKUP($AC594,Problem3!$M$7:$N$13,2,FALSE)</f>
        <v>Wednesday</v>
      </c>
    </row>
    <row r="595" spans="1:30" x14ac:dyDescent="0.25">
      <c r="A595" s="3">
        <v>594</v>
      </c>
      <c r="B595" s="4">
        <v>40023</v>
      </c>
      <c r="C595" s="3" t="s">
        <v>62</v>
      </c>
      <c r="D595" s="3">
        <v>5.9</v>
      </c>
      <c r="E595" s="3">
        <v>13.3</v>
      </c>
      <c r="F595" s="3">
        <v>0</v>
      </c>
      <c r="G595" s="3">
        <v>0.8</v>
      </c>
      <c r="H595" s="3">
        <v>0</v>
      </c>
      <c r="I595" s="3" t="s">
        <v>31</v>
      </c>
      <c r="J595" s="3">
        <v>13</v>
      </c>
      <c r="K595" s="3" t="s">
        <v>25</v>
      </c>
      <c r="L595" s="3" t="s">
        <v>25</v>
      </c>
      <c r="M595" s="3">
        <v>0</v>
      </c>
      <c r="N595" s="3">
        <v>0</v>
      </c>
      <c r="O595" s="3">
        <v>100</v>
      </c>
      <c r="P595" s="3">
        <v>94</v>
      </c>
      <c r="Q595" s="3">
        <v>1022</v>
      </c>
      <c r="R595" s="3">
        <v>1019.5</v>
      </c>
      <c r="S595" s="3" t="s">
        <v>25</v>
      </c>
      <c r="T595" s="3" t="s">
        <v>25</v>
      </c>
      <c r="U595" s="3">
        <v>7.3</v>
      </c>
      <c r="V595" s="3">
        <v>13</v>
      </c>
      <c r="W595" s="3" t="s">
        <v>28</v>
      </c>
      <c r="X595" s="3">
        <v>1.2</v>
      </c>
      <c r="Y595" s="3" t="s">
        <v>38</v>
      </c>
      <c r="Z595">
        <f t="shared" si="27"/>
        <v>1</v>
      </c>
      <c r="AA595">
        <f t="shared" si="28"/>
        <v>7</v>
      </c>
      <c r="AB595" t="str">
        <f>VLOOKUP(AA595,Problem3!$B$4:$C$15,2,FALSE)</f>
        <v>July</v>
      </c>
      <c r="AC595">
        <f t="shared" si="29"/>
        <v>4</v>
      </c>
      <c r="AD595" t="str">
        <f>VLOOKUP($AC595,Problem3!$M$7:$N$13,2,FALSE)</f>
        <v>Tuesday</v>
      </c>
    </row>
    <row r="596" spans="1:30" x14ac:dyDescent="0.25">
      <c r="A596" s="3">
        <v>595</v>
      </c>
      <c r="B596" s="4">
        <v>40022</v>
      </c>
      <c r="C596" s="3" t="s">
        <v>72</v>
      </c>
      <c r="D596" s="3">
        <v>0.3</v>
      </c>
      <c r="E596" s="3">
        <v>11.8</v>
      </c>
      <c r="F596" s="3">
        <v>0</v>
      </c>
      <c r="G596" s="3" t="s">
        <v>25</v>
      </c>
      <c r="H596" s="3" t="s">
        <v>25</v>
      </c>
      <c r="I596" s="3" t="s">
        <v>32</v>
      </c>
      <c r="J596" s="3">
        <v>13</v>
      </c>
      <c r="K596" s="3" t="s">
        <v>33</v>
      </c>
      <c r="L596" s="3" t="s">
        <v>25</v>
      </c>
      <c r="M596" s="3">
        <v>2</v>
      </c>
      <c r="N596" s="3">
        <v>0</v>
      </c>
      <c r="O596" s="3">
        <v>94</v>
      </c>
      <c r="P596" s="3">
        <v>75</v>
      </c>
      <c r="Q596" s="3" t="s">
        <v>25</v>
      </c>
      <c r="R596" s="3" t="s">
        <v>25</v>
      </c>
      <c r="S596" s="3">
        <v>2</v>
      </c>
      <c r="T596" s="3">
        <v>7</v>
      </c>
      <c r="U596" s="3">
        <v>2.7</v>
      </c>
      <c r="V596" s="3">
        <v>11.6</v>
      </c>
      <c r="W596" s="3" t="s">
        <v>28</v>
      </c>
      <c r="X596" s="3">
        <v>9</v>
      </c>
      <c r="Y596" s="3" t="s">
        <v>38</v>
      </c>
      <c r="Z596">
        <f t="shared" si="27"/>
        <v>1</v>
      </c>
      <c r="AA596">
        <f t="shared" si="28"/>
        <v>7</v>
      </c>
      <c r="AB596" t="str">
        <f>VLOOKUP(AA596,Problem3!$B$4:$C$15,2,FALSE)</f>
        <v>July</v>
      </c>
      <c r="AC596">
        <f t="shared" si="29"/>
        <v>3</v>
      </c>
      <c r="AD596" t="str">
        <f>VLOOKUP($AC596,Problem3!$M$7:$N$13,2,FALSE)</f>
        <v>Monday</v>
      </c>
    </row>
    <row r="597" spans="1:30" x14ac:dyDescent="0.25">
      <c r="A597" s="3">
        <v>596</v>
      </c>
      <c r="B597" s="4">
        <v>40021</v>
      </c>
      <c r="C597" s="3" t="s">
        <v>61</v>
      </c>
      <c r="D597" s="3">
        <v>9.6999999999999993</v>
      </c>
      <c r="E597" s="3">
        <v>14.4</v>
      </c>
      <c r="F597" s="3">
        <v>2.8</v>
      </c>
      <c r="G597" s="3">
        <v>0.2</v>
      </c>
      <c r="H597" s="3">
        <v>0</v>
      </c>
      <c r="I597" s="3" t="s">
        <v>34</v>
      </c>
      <c r="J597" s="3">
        <v>13</v>
      </c>
      <c r="K597" s="3" t="s">
        <v>25</v>
      </c>
      <c r="L597" s="3" t="s">
        <v>25</v>
      </c>
      <c r="M597" s="3">
        <v>0</v>
      </c>
      <c r="N597" s="3">
        <v>0</v>
      </c>
      <c r="O597" s="3">
        <v>100</v>
      </c>
      <c r="P597" s="3">
        <v>100</v>
      </c>
      <c r="Q597" s="3">
        <v>1016.8</v>
      </c>
      <c r="R597" s="3">
        <v>1016.9</v>
      </c>
      <c r="S597" s="3">
        <v>8</v>
      </c>
      <c r="T597" s="3">
        <v>8</v>
      </c>
      <c r="U597" s="3">
        <v>12.8</v>
      </c>
      <c r="V597" s="3">
        <v>14.3</v>
      </c>
      <c r="W597" s="3" t="s">
        <v>38</v>
      </c>
      <c r="X597" s="3">
        <v>3.4</v>
      </c>
      <c r="Y597" s="3" t="s">
        <v>38</v>
      </c>
      <c r="Z597">
        <f t="shared" si="27"/>
        <v>0</v>
      </c>
      <c r="AA597">
        <f t="shared" si="28"/>
        <v>7</v>
      </c>
      <c r="AB597" t="str">
        <f>VLOOKUP(AA597,Problem3!$B$4:$C$15,2,FALSE)</f>
        <v>July</v>
      </c>
      <c r="AC597">
        <f t="shared" si="29"/>
        <v>2</v>
      </c>
      <c r="AD597" t="str">
        <f>VLOOKUP($AC597,Problem3!$M$7:$N$13,2,FALSE)</f>
        <v>Sunday</v>
      </c>
    </row>
    <row r="598" spans="1:30" x14ac:dyDescent="0.25">
      <c r="A598" s="3">
        <v>597</v>
      </c>
      <c r="B598" s="4">
        <v>40020</v>
      </c>
      <c r="C598" s="3" t="s">
        <v>47</v>
      </c>
      <c r="D598" s="3">
        <v>6.1</v>
      </c>
      <c r="E598" s="3">
        <v>21.6</v>
      </c>
      <c r="F598" s="3">
        <v>0</v>
      </c>
      <c r="G598" s="3" t="s">
        <v>25</v>
      </c>
      <c r="H598" s="3" t="s">
        <v>25</v>
      </c>
      <c r="I598" s="3" t="s">
        <v>33</v>
      </c>
      <c r="J598" s="3">
        <v>11</v>
      </c>
      <c r="K598" s="3" t="s">
        <v>40</v>
      </c>
      <c r="L598" s="3" t="s">
        <v>31</v>
      </c>
      <c r="M598" s="3">
        <v>2</v>
      </c>
      <c r="N598" s="3">
        <v>4</v>
      </c>
      <c r="O598" s="3">
        <v>75</v>
      </c>
      <c r="P598" s="3">
        <v>44</v>
      </c>
      <c r="Q598" s="3" t="s">
        <v>25</v>
      </c>
      <c r="R598" s="3" t="s">
        <v>25</v>
      </c>
      <c r="S598" s="3" t="s">
        <v>25</v>
      </c>
      <c r="T598" s="3" t="s">
        <v>25</v>
      </c>
      <c r="U598" s="3">
        <v>10.8</v>
      </c>
      <c r="V598" s="3">
        <v>21.1</v>
      </c>
      <c r="W598" s="3" t="s">
        <v>28</v>
      </c>
      <c r="X598" s="3">
        <v>2.4</v>
      </c>
      <c r="Y598" s="3" t="s">
        <v>38</v>
      </c>
      <c r="Z598">
        <f t="shared" si="27"/>
        <v>1</v>
      </c>
      <c r="AA598">
        <f t="shared" si="28"/>
        <v>7</v>
      </c>
      <c r="AB598" t="str">
        <f>VLOOKUP(AA598,Problem3!$B$4:$C$15,2,FALSE)</f>
        <v>July</v>
      </c>
      <c r="AC598">
        <f t="shared" si="29"/>
        <v>1</v>
      </c>
      <c r="AD598" t="str">
        <f>VLOOKUP($AC598,Problem3!$M$7:$N$13,2,FALSE)</f>
        <v>Saturday</v>
      </c>
    </row>
    <row r="599" spans="1:30" x14ac:dyDescent="0.25">
      <c r="A599" s="3">
        <v>598</v>
      </c>
      <c r="B599" s="4">
        <v>40019</v>
      </c>
      <c r="C599" s="3" t="s">
        <v>63</v>
      </c>
      <c r="D599" s="3">
        <v>15.1</v>
      </c>
      <c r="E599" s="3">
        <v>25.8</v>
      </c>
      <c r="F599" s="3">
        <v>0</v>
      </c>
      <c r="G599" s="3">
        <v>1.8</v>
      </c>
      <c r="H599" s="3">
        <v>7.8</v>
      </c>
      <c r="I599" s="3" t="s">
        <v>30</v>
      </c>
      <c r="J599" s="3">
        <v>13</v>
      </c>
      <c r="K599" s="3" t="s">
        <v>36</v>
      </c>
      <c r="L599" s="3" t="s">
        <v>34</v>
      </c>
      <c r="M599" s="3">
        <v>4</v>
      </c>
      <c r="N599" s="3">
        <v>6</v>
      </c>
      <c r="O599" s="3">
        <v>69</v>
      </c>
      <c r="P599" s="3">
        <v>64</v>
      </c>
      <c r="Q599" s="3">
        <v>1022.5</v>
      </c>
      <c r="R599" s="3">
        <v>1020.6</v>
      </c>
      <c r="S599" s="3">
        <v>3</v>
      </c>
      <c r="T599" s="3">
        <v>7</v>
      </c>
      <c r="U599" s="3">
        <v>19.5</v>
      </c>
      <c r="V599" s="3">
        <v>23.4</v>
      </c>
      <c r="W599" s="3" t="s">
        <v>28</v>
      </c>
      <c r="X599" s="3">
        <v>0</v>
      </c>
      <c r="Y599" s="3" t="s">
        <v>28</v>
      </c>
      <c r="Z599">
        <f t="shared" si="27"/>
        <v>1</v>
      </c>
      <c r="AA599">
        <f t="shared" si="28"/>
        <v>7</v>
      </c>
      <c r="AB599" t="str">
        <f>VLOOKUP(AA599,Problem3!$B$4:$C$15,2,FALSE)</f>
        <v>July</v>
      </c>
      <c r="AC599">
        <f t="shared" si="29"/>
        <v>7</v>
      </c>
      <c r="AD599" t="str">
        <f>VLOOKUP($AC599,Problem3!$M$7:$N$13,2,FALSE)</f>
        <v>Friday</v>
      </c>
    </row>
    <row r="600" spans="1:30" x14ac:dyDescent="0.25">
      <c r="A600" s="3">
        <v>599</v>
      </c>
      <c r="B600" s="4">
        <v>40018</v>
      </c>
      <c r="C600" s="3" t="s">
        <v>44</v>
      </c>
      <c r="D600" s="3">
        <v>4.8</v>
      </c>
      <c r="E600" s="3">
        <v>21.5</v>
      </c>
      <c r="F600" s="3">
        <v>0.2</v>
      </c>
      <c r="G600" s="3" t="s">
        <v>25</v>
      </c>
      <c r="H600" s="3" t="s">
        <v>25</v>
      </c>
      <c r="I600" s="3" t="s">
        <v>30</v>
      </c>
      <c r="J600" s="3">
        <v>15</v>
      </c>
      <c r="K600" s="3" t="s">
        <v>42</v>
      </c>
      <c r="L600" s="3" t="s">
        <v>31</v>
      </c>
      <c r="M600" s="3">
        <v>6</v>
      </c>
      <c r="N600" s="3">
        <v>6</v>
      </c>
      <c r="O600" s="3">
        <v>86</v>
      </c>
      <c r="P600" s="3">
        <v>53</v>
      </c>
      <c r="Q600" s="3">
        <v>1024.5</v>
      </c>
      <c r="R600" s="3">
        <v>1022.9</v>
      </c>
      <c r="S600" s="3" t="s">
        <v>25</v>
      </c>
      <c r="T600" s="3" t="s">
        <v>25</v>
      </c>
      <c r="U600" s="3">
        <v>10.9</v>
      </c>
      <c r="V600" s="3">
        <v>20.399999999999999</v>
      </c>
      <c r="W600" s="3" t="s">
        <v>28</v>
      </c>
      <c r="X600" s="3">
        <v>1.4</v>
      </c>
      <c r="Y600" s="3" t="s">
        <v>38</v>
      </c>
      <c r="Z600">
        <f t="shared" si="27"/>
        <v>1</v>
      </c>
      <c r="AA600">
        <f t="shared" si="28"/>
        <v>7</v>
      </c>
      <c r="AB600" t="str">
        <f>VLOOKUP(AA600,Problem3!$B$4:$C$15,2,FALSE)</f>
        <v>July</v>
      </c>
      <c r="AC600">
        <f t="shared" si="29"/>
        <v>6</v>
      </c>
      <c r="AD600" t="str">
        <f>VLOOKUP($AC600,Problem3!$M$7:$N$13,2,FALSE)</f>
        <v>Thursday</v>
      </c>
    </row>
    <row r="601" spans="1:30" x14ac:dyDescent="0.25">
      <c r="A601" s="3">
        <v>600</v>
      </c>
      <c r="B601" s="4">
        <v>40017</v>
      </c>
      <c r="C601" s="3" t="s">
        <v>72</v>
      </c>
      <c r="D601" s="3">
        <v>1.1000000000000001</v>
      </c>
      <c r="E601" s="3">
        <v>15.1</v>
      </c>
      <c r="F601" s="3">
        <v>0</v>
      </c>
      <c r="G601" s="3" t="s">
        <v>25</v>
      </c>
      <c r="H601" s="3" t="s">
        <v>25</v>
      </c>
      <c r="I601" s="3" t="s">
        <v>35</v>
      </c>
      <c r="J601" s="3">
        <v>11</v>
      </c>
      <c r="K601" s="3" t="s">
        <v>25</v>
      </c>
      <c r="L601" s="3" t="s">
        <v>29</v>
      </c>
      <c r="M601" s="3">
        <v>0</v>
      </c>
      <c r="N601" s="3">
        <v>4</v>
      </c>
      <c r="O601" s="3">
        <v>96</v>
      </c>
      <c r="P601" s="3">
        <v>56</v>
      </c>
      <c r="Q601" s="3" t="s">
        <v>25</v>
      </c>
      <c r="R601" s="3" t="s">
        <v>25</v>
      </c>
      <c r="S601" s="3" t="s">
        <v>25</v>
      </c>
      <c r="T601" s="3">
        <v>1</v>
      </c>
      <c r="U601" s="3">
        <v>4.2</v>
      </c>
      <c r="V601" s="3">
        <v>14.5</v>
      </c>
      <c r="W601" s="3" t="s">
        <v>28</v>
      </c>
      <c r="X601" s="3">
        <v>0</v>
      </c>
      <c r="Y601" s="3" t="s">
        <v>28</v>
      </c>
      <c r="Z601">
        <f t="shared" si="27"/>
        <v>1</v>
      </c>
      <c r="AA601">
        <f t="shared" si="28"/>
        <v>7</v>
      </c>
      <c r="AB601" t="str">
        <f>VLOOKUP(AA601,Problem3!$B$4:$C$15,2,FALSE)</f>
        <v>July</v>
      </c>
      <c r="AC601">
        <f t="shared" si="29"/>
        <v>5</v>
      </c>
      <c r="AD601" t="str">
        <f>VLOOKUP($AC601,Problem3!$M$7:$N$13,2,FALSE)</f>
        <v>Wednesday</v>
      </c>
    </row>
    <row r="602" spans="1:30" x14ac:dyDescent="0.25">
      <c r="A602" s="3">
        <v>601</v>
      </c>
      <c r="B602" s="4">
        <v>40016</v>
      </c>
      <c r="C602" s="3" t="s">
        <v>61</v>
      </c>
      <c r="D602" s="3">
        <v>5.5</v>
      </c>
      <c r="E602" s="3">
        <v>14.6</v>
      </c>
      <c r="F602" s="3">
        <v>0</v>
      </c>
      <c r="G602" s="3">
        <v>0.4</v>
      </c>
      <c r="H602" s="3">
        <v>2</v>
      </c>
      <c r="I602" s="3" t="s">
        <v>34</v>
      </c>
      <c r="J602" s="3">
        <v>11</v>
      </c>
      <c r="K602" s="3" t="s">
        <v>25</v>
      </c>
      <c r="L602" s="3" t="s">
        <v>34</v>
      </c>
      <c r="M602" s="3">
        <v>0</v>
      </c>
      <c r="N602" s="3">
        <v>2</v>
      </c>
      <c r="O602" s="3">
        <v>100</v>
      </c>
      <c r="P602" s="3">
        <v>79</v>
      </c>
      <c r="Q602" s="3">
        <v>1031.9000000000001</v>
      </c>
      <c r="R602" s="3">
        <v>1029.9000000000001</v>
      </c>
      <c r="S602" s="3">
        <v>7</v>
      </c>
      <c r="T602" s="3">
        <v>6</v>
      </c>
      <c r="U602" s="3">
        <v>7.5</v>
      </c>
      <c r="V602" s="3">
        <v>14.1</v>
      </c>
      <c r="W602" s="3" t="s">
        <v>28</v>
      </c>
      <c r="X602" s="3">
        <v>1</v>
      </c>
      <c r="Y602" s="3" t="s">
        <v>28</v>
      </c>
      <c r="Z602">
        <f t="shared" si="27"/>
        <v>1</v>
      </c>
      <c r="AA602">
        <f t="shared" si="28"/>
        <v>7</v>
      </c>
      <c r="AB602" t="str">
        <f>VLOOKUP(AA602,Problem3!$B$4:$C$15,2,FALSE)</f>
        <v>July</v>
      </c>
      <c r="AC602">
        <f t="shared" si="29"/>
        <v>4</v>
      </c>
      <c r="AD602" t="str">
        <f>VLOOKUP($AC602,Problem3!$M$7:$N$13,2,FALSE)</f>
        <v>Tuesday</v>
      </c>
    </row>
    <row r="603" spans="1:30" x14ac:dyDescent="0.25">
      <c r="A603" s="3">
        <v>602</v>
      </c>
      <c r="B603" s="4">
        <v>40015</v>
      </c>
      <c r="C603" s="3" t="s">
        <v>72</v>
      </c>
      <c r="D603" s="3">
        <v>-1.1000000000000001</v>
      </c>
      <c r="E603" s="3">
        <v>14.3</v>
      </c>
      <c r="F603" s="3">
        <v>0</v>
      </c>
      <c r="G603" s="3" t="s">
        <v>25</v>
      </c>
      <c r="H603" s="3" t="s">
        <v>25</v>
      </c>
      <c r="I603" s="3" t="s">
        <v>34</v>
      </c>
      <c r="J603" s="3">
        <v>7</v>
      </c>
      <c r="K603" s="3" t="s">
        <v>25</v>
      </c>
      <c r="L603" s="3" t="s">
        <v>31</v>
      </c>
      <c r="M603" s="3">
        <v>0</v>
      </c>
      <c r="N603" s="3">
        <v>2</v>
      </c>
      <c r="O603" s="3">
        <v>94</v>
      </c>
      <c r="P603" s="3">
        <v>61</v>
      </c>
      <c r="Q603" s="3" t="s">
        <v>25</v>
      </c>
      <c r="R603" s="3" t="s">
        <v>25</v>
      </c>
      <c r="S603" s="3" t="s">
        <v>25</v>
      </c>
      <c r="T603" s="3" t="s">
        <v>25</v>
      </c>
      <c r="U603" s="3">
        <v>1.2</v>
      </c>
      <c r="V603" s="3">
        <v>13.4</v>
      </c>
      <c r="W603" s="3" t="s">
        <v>28</v>
      </c>
      <c r="X603" s="3">
        <v>0</v>
      </c>
      <c r="Y603" s="3" t="s">
        <v>28</v>
      </c>
      <c r="Z603">
        <f t="shared" si="27"/>
        <v>1</v>
      </c>
      <c r="AA603">
        <f t="shared" si="28"/>
        <v>7</v>
      </c>
      <c r="AB603" t="str">
        <f>VLOOKUP(AA603,Problem3!$B$4:$C$15,2,FALSE)</f>
        <v>July</v>
      </c>
      <c r="AC603">
        <f t="shared" si="29"/>
        <v>3</v>
      </c>
      <c r="AD603" t="str">
        <f>VLOOKUP($AC603,Problem3!$M$7:$N$13,2,FALSE)</f>
        <v>Monday</v>
      </c>
    </row>
    <row r="604" spans="1:30" x14ac:dyDescent="0.25">
      <c r="A604" s="3">
        <v>603</v>
      </c>
      <c r="B604" s="4">
        <v>40014</v>
      </c>
      <c r="C604" s="3" t="s">
        <v>24</v>
      </c>
      <c r="D604" s="3">
        <v>2.5</v>
      </c>
      <c r="E604" s="3">
        <v>16.8</v>
      </c>
      <c r="F604" s="3">
        <v>0</v>
      </c>
      <c r="G604" s="3" t="s">
        <v>25</v>
      </c>
      <c r="H604" s="3" t="s">
        <v>25</v>
      </c>
      <c r="I604" s="3" t="s">
        <v>37</v>
      </c>
      <c r="J604" s="3">
        <v>11</v>
      </c>
      <c r="K604" s="3" t="s">
        <v>41</v>
      </c>
      <c r="L604" s="3" t="s">
        <v>41</v>
      </c>
      <c r="M604" s="3">
        <v>2</v>
      </c>
      <c r="N604" s="3">
        <v>4</v>
      </c>
      <c r="O604" s="3">
        <v>82</v>
      </c>
      <c r="P604" s="3">
        <v>61</v>
      </c>
      <c r="Q604" s="3">
        <v>1033.5</v>
      </c>
      <c r="R604" s="3">
        <v>1028.9000000000001</v>
      </c>
      <c r="S604" s="3" t="s">
        <v>25</v>
      </c>
      <c r="T604" s="3" t="s">
        <v>25</v>
      </c>
      <c r="U604" s="3">
        <v>7.1</v>
      </c>
      <c r="V604" s="3">
        <v>16.100000000000001</v>
      </c>
      <c r="W604" s="3" t="s">
        <v>28</v>
      </c>
      <c r="X604" s="3">
        <v>0</v>
      </c>
      <c r="Y604" s="3" t="s">
        <v>28</v>
      </c>
      <c r="Z604">
        <f t="shared" si="27"/>
        <v>1</v>
      </c>
      <c r="AA604">
        <f t="shared" si="28"/>
        <v>7</v>
      </c>
      <c r="AB604" t="str">
        <f>VLOOKUP(AA604,Problem3!$B$4:$C$15,2,FALSE)</f>
        <v>July</v>
      </c>
      <c r="AC604">
        <f t="shared" si="29"/>
        <v>2</v>
      </c>
      <c r="AD604" t="str">
        <f>VLOOKUP($AC604,Problem3!$M$7:$N$13,2,FALSE)</f>
        <v>Sunday</v>
      </c>
    </row>
    <row r="605" spans="1:30" x14ac:dyDescent="0.25">
      <c r="A605" s="3">
        <v>604</v>
      </c>
      <c r="B605" s="4">
        <v>40013</v>
      </c>
      <c r="C605" s="3" t="s">
        <v>47</v>
      </c>
      <c r="D605" s="3">
        <v>8.1</v>
      </c>
      <c r="E605" s="3">
        <v>19.2</v>
      </c>
      <c r="F605" s="3">
        <v>0.4</v>
      </c>
      <c r="G605" s="3" t="s">
        <v>25</v>
      </c>
      <c r="H605" s="3" t="s">
        <v>25</v>
      </c>
      <c r="I605" s="3" t="s">
        <v>35</v>
      </c>
      <c r="J605" s="3">
        <v>11</v>
      </c>
      <c r="K605" s="3" t="s">
        <v>25</v>
      </c>
      <c r="L605" s="3" t="s">
        <v>35</v>
      </c>
      <c r="M605" s="3">
        <v>0</v>
      </c>
      <c r="N605" s="3">
        <v>6</v>
      </c>
      <c r="O605" s="3">
        <v>83</v>
      </c>
      <c r="P605" s="3">
        <v>48</v>
      </c>
      <c r="Q605" s="3" t="s">
        <v>25</v>
      </c>
      <c r="R605" s="3" t="s">
        <v>25</v>
      </c>
      <c r="S605" s="3" t="s">
        <v>25</v>
      </c>
      <c r="T605" s="3" t="s">
        <v>25</v>
      </c>
      <c r="U605" s="3">
        <v>10.7</v>
      </c>
      <c r="V605" s="3">
        <v>18.8</v>
      </c>
      <c r="W605" s="3" t="s">
        <v>28</v>
      </c>
      <c r="X605" s="3">
        <v>0.2</v>
      </c>
      <c r="Y605" s="3" t="s">
        <v>28</v>
      </c>
      <c r="Z605">
        <f t="shared" si="27"/>
        <v>1</v>
      </c>
      <c r="AA605">
        <f t="shared" si="28"/>
        <v>7</v>
      </c>
      <c r="AB605" t="str">
        <f>VLOOKUP(AA605,Problem3!$B$4:$C$15,2,FALSE)</f>
        <v>July</v>
      </c>
      <c r="AC605">
        <f t="shared" si="29"/>
        <v>1</v>
      </c>
      <c r="AD605" t="str">
        <f>VLOOKUP($AC605,Problem3!$M$7:$N$13,2,FALSE)</f>
        <v>Saturday</v>
      </c>
    </row>
    <row r="606" spans="1:30" x14ac:dyDescent="0.25">
      <c r="A606" s="3">
        <v>605</v>
      </c>
      <c r="B606" s="4">
        <v>40012</v>
      </c>
      <c r="C606" s="3" t="s">
        <v>24</v>
      </c>
      <c r="D606" s="3">
        <v>1.7</v>
      </c>
      <c r="E606" s="3">
        <v>14.9</v>
      </c>
      <c r="F606" s="3">
        <v>0</v>
      </c>
      <c r="G606" s="3" t="s">
        <v>25</v>
      </c>
      <c r="H606" s="3" t="s">
        <v>25</v>
      </c>
      <c r="I606" s="3" t="s">
        <v>37</v>
      </c>
      <c r="J606" s="3">
        <v>13</v>
      </c>
      <c r="K606" s="3" t="s">
        <v>25</v>
      </c>
      <c r="L606" s="3" t="s">
        <v>32</v>
      </c>
      <c r="M606" s="3">
        <v>0</v>
      </c>
      <c r="N606" s="3">
        <v>9</v>
      </c>
      <c r="O606" s="3">
        <v>100</v>
      </c>
      <c r="P606" s="3">
        <v>70</v>
      </c>
      <c r="Q606" s="3">
        <v>1028.4000000000001</v>
      </c>
      <c r="R606" s="3">
        <v>1023</v>
      </c>
      <c r="S606" s="3">
        <v>3</v>
      </c>
      <c r="T606" s="3" t="s">
        <v>25</v>
      </c>
      <c r="U606" s="3">
        <v>6.7</v>
      </c>
      <c r="V606" s="3">
        <v>14.8</v>
      </c>
      <c r="W606" s="3" t="s">
        <v>28</v>
      </c>
      <c r="X606" s="3">
        <v>0</v>
      </c>
      <c r="Y606" s="3" t="s">
        <v>28</v>
      </c>
      <c r="Z606">
        <f t="shared" si="27"/>
        <v>1</v>
      </c>
      <c r="AA606">
        <f t="shared" si="28"/>
        <v>7</v>
      </c>
      <c r="AB606" t="str">
        <f>VLOOKUP(AA606,Problem3!$B$4:$C$15,2,FALSE)</f>
        <v>July</v>
      </c>
      <c r="AC606">
        <f t="shared" si="29"/>
        <v>7</v>
      </c>
      <c r="AD606" t="str">
        <f>VLOOKUP($AC606,Problem3!$M$7:$N$13,2,FALSE)</f>
        <v>Friday</v>
      </c>
    </row>
    <row r="607" spans="1:30" x14ac:dyDescent="0.25">
      <c r="A607" s="3">
        <v>606</v>
      </c>
      <c r="B607" s="4">
        <v>40011</v>
      </c>
      <c r="C607" s="3" t="s">
        <v>51</v>
      </c>
      <c r="D607" s="3">
        <v>-1.3</v>
      </c>
      <c r="E607" s="3">
        <v>14.1</v>
      </c>
      <c r="F607" s="3">
        <v>0.2</v>
      </c>
      <c r="G607" s="3" t="s">
        <v>25</v>
      </c>
      <c r="H607" s="3" t="s">
        <v>25</v>
      </c>
      <c r="I607" s="3" t="s">
        <v>30</v>
      </c>
      <c r="J607" s="3">
        <v>13</v>
      </c>
      <c r="K607" s="3" t="s">
        <v>43</v>
      </c>
      <c r="L607" s="3" t="s">
        <v>27</v>
      </c>
      <c r="M607" s="3">
        <v>2</v>
      </c>
      <c r="N607" s="3">
        <v>7</v>
      </c>
      <c r="O607" s="3">
        <v>96</v>
      </c>
      <c r="P607" s="3">
        <v>63</v>
      </c>
      <c r="Q607" s="3">
        <v>1028.8</v>
      </c>
      <c r="R607" s="3">
        <v>1024.5999999999999</v>
      </c>
      <c r="S607" s="3">
        <v>8</v>
      </c>
      <c r="T607" s="3">
        <v>7</v>
      </c>
      <c r="U607" s="3">
        <v>6.4</v>
      </c>
      <c r="V607" s="3">
        <v>12.9</v>
      </c>
      <c r="W607" s="3" t="s">
        <v>28</v>
      </c>
      <c r="X607" s="3">
        <v>0</v>
      </c>
      <c r="Y607" s="3" t="s">
        <v>28</v>
      </c>
      <c r="Z607">
        <f t="shared" si="27"/>
        <v>1</v>
      </c>
      <c r="AA607">
        <f t="shared" si="28"/>
        <v>7</v>
      </c>
      <c r="AB607" t="str">
        <f>VLOOKUP(AA607,Problem3!$B$4:$C$15,2,FALSE)</f>
        <v>July</v>
      </c>
      <c r="AC607">
        <f t="shared" si="29"/>
        <v>6</v>
      </c>
      <c r="AD607" t="str">
        <f>VLOOKUP($AC607,Problem3!$M$7:$N$13,2,FALSE)</f>
        <v>Thursday</v>
      </c>
    </row>
    <row r="608" spans="1:30" x14ac:dyDescent="0.25">
      <c r="A608" s="3">
        <v>607</v>
      </c>
      <c r="B608" s="4">
        <v>40010</v>
      </c>
      <c r="C608" s="3" t="s">
        <v>72</v>
      </c>
      <c r="D608" s="3">
        <v>5.9</v>
      </c>
      <c r="E608" s="3">
        <v>12.9</v>
      </c>
      <c r="F608" s="3">
        <v>0</v>
      </c>
      <c r="G608" s="3" t="s">
        <v>25</v>
      </c>
      <c r="H608" s="3" t="s">
        <v>25</v>
      </c>
      <c r="I608" s="3" t="s">
        <v>34</v>
      </c>
      <c r="J608" s="3">
        <v>11</v>
      </c>
      <c r="K608" s="3" t="s">
        <v>25</v>
      </c>
      <c r="L608" s="3" t="s">
        <v>33</v>
      </c>
      <c r="M608" s="3">
        <v>0</v>
      </c>
      <c r="N608" s="3">
        <v>4</v>
      </c>
      <c r="O608" s="3">
        <v>96</v>
      </c>
      <c r="P608" s="3">
        <v>82</v>
      </c>
      <c r="Q608" s="3" t="s">
        <v>25</v>
      </c>
      <c r="R608" s="3" t="s">
        <v>25</v>
      </c>
      <c r="S608" s="3">
        <v>8</v>
      </c>
      <c r="T608" s="3">
        <v>8</v>
      </c>
      <c r="U608" s="3">
        <v>7.6</v>
      </c>
      <c r="V608" s="3">
        <v>12.7</v>
      </c>
      <c r="W608" s="3" t="s">
        <v>28</v>
      </c>
      <c r="X608" s="3">
        <v>0</v>
      </c>
      <c r="Y608" s="3" t="s">
        <v>28</v>
      </c>
      <c r="Z608">
        <f t="shared" si="27"/>
        <v>1</v>
      </c>
      <c r="AA608">
        <f t="shared" si="28"/>
        <v>7</v>
      </c>
      <c r="AB608" t="str">
        <f>VLOOKUP(AA608,Problem3!$B$4:$C$15,2,FALSE)</f>
        <v>July</v>
      </c>
      <c r="AC608">
        <f t="shared" si="29"/>
        <v>5</v>
      </c>
      <c r="AD608" t="str">
        <f>VLOOKUP($AC608,Problem3!$M$7:$N$13,2,FALSE)</f>
        <v>Wednesday</v>
      </c>
    </row>
    <row r="609" spans="1:30" x14ac:dyDescent="0.25">
      <c r="A609" s="3">
        <v>608</v>
      </c>
      <c r="B609" s="4">
        <v>40009</v>
      </c>
      <c r="C609" s="3" t="s">
        <v>47</v>
      </c>
      <c r="D609" s="3">
        <v>7.2</v>
      </c>
      <c r="E609" s="3">
        <v>16.399999999999999</v>
      </c>
      <c r="F609" s="3">
        <v>0.2</v>
      </c>
      <c r="G609" s="3" t="s">
        <v>25</v>
      </c>
      <c r="H609" s="3" t="s">
        <v>25</v>
      </c>
      <c r="I609" s="3" t="s">
        <v>30</v>
      </c>
      <c r="J609" s="3">
        <v>13</v>
      </c>
      <c r="K609" s="3" t="s">
        <v>39</v>
      </c>
      <c r="L609" s="3" t="s">
        <v>30</v>
      </c>
      <c r="M609" s="3">
        <v>4</v>
      </c>
      <c r="N609" s="3">
        <v>6</v>
      </c>
      <c r="O609" s="3">
        <v>81</v>
      </c>
      <c r="P609" s="3">
        <v>66</v>
      </c>
      <c r="Q609" s="3" t="s">
        <v>25</v>
      </c>
      <c r="R609" s="3" t="s">
        <v>25</v>
      </c>
      <c r="S609" s="3" t="s">
        <v>25</v>
      </c>
      <c r="T609" s="3" t="s">
        <v>25</v>
      </c>
      <c r="U609" s="3">
        <v>9.6</v>
      </c>
      <c r="V609" s="3">
        <v>15.8</v>
      </c>
      <c r="W609" s="3" t="s">
        <v>28</v>
      </c>
      <c r="X609" s="3">
        <v>2.2000000000000002</v>
      </c>
      <c r="Y609" s="3" t="s">
        <v>38</v>
      </c>
      <c r="Z609">
        <f t="shared" si="27"/>
        <v>1</v>
      </c>
      <c r="AA609">
        <f t="shared" si="28"/>
        <v>7</v>
      </c>
      <c r="AB609" t="str">
        <f>VLOOKUP(AA609,Problem3!$B$4:$C$15,2,FALSE)</f>
        <v>July</v>
      </c>
      <c r="AC609">
        <f t="shared" si="29"/>
        <v>4</v>
      </c>
      <c r="AD609" t="str">
        <f>VLOOKUP($AC609,Problem3!$M$7:$N$13,2,FALSE)</f>
        <v>Tuesday</v>
      </c>
    </row>
    <row r="610" spans="1:30" x14ac:dyDescent="0.25">
      <c r="A610" s="3">
        <v>609</v>
      </c>
      <c r="B610" s="4">
        <v>40008</v>
      </c>
      <c r="C610" s="3" t="s">
        <v>72</v>
      </c>
      <c r="D610" s="3">
        <v>-0.4</v>
      </c>
      <c r="E610" s="3">
        <v>11.2</v>
      </c>
      <c r="F610" s="3">
        <v>0</v>
      </c>
      <c r="G610" s="3" t="s">
        <v>25</v>
      </c>
      <c r="H610" s="3" t="s">
        <v>25</v>
      </c>
      <c r="I610" s="3" t="s">
        <v>40</v>
      </c>
      <c r="J610" s="3">
        <v>13</v>
      </c>
      <c r="K610" s="3" t="s">
        <v>25</v>
      </c>
      <c r="L610" s="3" t="s">
        <v>27</v>
      </c>
      <c r="M610" s="3">
        <v>0</v>
      </c>
      <c r="N610" s="3">
        <v>2</v>
      </c>
      <c r="O610" s="3">
        <v>97</v>
      </c>
      <c r="P610" s="3">
        <v>92</v>
      </c>
      <c r="Q610" s="3" t="s">
        <v>25</v>
      </c>
      <c r="R610" s="3" t="s">
        <v>25</v>
      </c>
      <c r="S610" s="3">
        <v>7</v>
      </c>
      <c r="T610" s="3">
        <v>8</v>
      </c>
      <c r="U610" s="3">
        <v>1.5</v>
      </c>
      <c r="V610" s="3">
        <v>10.8</v>
      </c>
      <c r="W610" s="3" t="s">
        <v>28</v>
      </c>
      <c r="X610" s="3">
        <v>0.8</v>
      </c>
      <c r="Y610" s="3" t="s">
        <v>28</v>
      </c>
      <c r="Z610">
        <f t="shared" si="27"/>
        <v>1</v>
      </c>
      <c r="AA610">
        <f t="shared" si="28"/>
        <v>7</v>
      </c>
      <c r="AB610" t="str">
        <f>VLOOKUP(AA610,Problem3!$B$4:$C$15,2,FALSE)</f>
        <v>July</v>
      </c>
      <c r="AC610">
        <f t="shared" si="29"/>
        <v>3</v>
      </c>
      <c r="AD610" t="str">
        <f>VLOOKUP($AC610,Problem3!$M$7:$N$13,2,FALSE)</f>
        <v>Monday</v>
      </c>
    </row>
    <row r="611" spans="1:30" x14ac:dyDescent="0.25">
      <c r="A611" s="3">
        <v>610</v>
      </c>
      <c r="B611" s="4">
        <v>40007</v>
      </c>
      <c r="C611" s="3" t="s">
        <v>72</v>
      </c>
      <c r="D611" s="3">
        <v>1.4</v>
      </c>
      <c r="E611" s="3">
        <v>13.2</v>
      </c>
      <c r="F611" s="3">
        <v>0.8</v>
      </c>
      <c r="G611" s="3" t="s">
        <v>25</v>
      </c>
      <c r="H611" s="3" t="s">
        <v>25</v>
      </c>
      <c r="I611" s="3" t="s">
        <v>41</v>
      </c>
      <c r="J611" s="3">
        <v>11</v>
      </c>
      <c r="K611" s="3" t="s">
        <v>32</v>
      </c>
      <c r="L611" s="3" t="s">
        <v>40</v>
      </c>
      <c r="M611" s="3">
        <v>4</v>
      </c>
      <c r="N611" s="3">
        <v>4</v>
      </c>
      <c r="O611" s="3">
        <v>99</v>
      </c>
      <c r="P611" s="3">
        <v>81</v>
      </c>
      <c r="Q611" s="3" t="s">
        <v>25</v>
      </c>
      <c r="R611" s="3" t="s">
        <v>25</v>
      </c>
      <c r="S611" s="3">
        <v>7</v>
      </c>
      <c r="T611" s="3" t="s">
        <v>25</v>
      </c>
      <c r="U611" s="3">
        <v>4.3</v>
      </c>
      <c r="V611" s="3">
        <v>11.9</v>
      </c>
      <c r="W611" s="3" t="s">
        <v>28</v>
      </c>
      <c r="X611" s="3">
        <v>0.1</v>
      </c>
      <c r="Y611" s="3" t="s">
        <v>28</v>
      </c>
      <c r="Z611">
        <f t="shared" si="27"/>
        <v>1</v>
      </c>
      <c r="AA611">
        <f t="shared" si="28"/>
        <v>7</v>
      </c>
      <c r="AB611" t="str">
        <f>VLOOKUP(AA611,Problem3!$B$4:$C$15,2,FALSE)</f>
        <v>July</v>
      </c>
      <c r="AC611">
        <f t="shared" si="29"/>
        <v>2</v>
      </c>
      <c r="AD611" t="str">
        <f>VLOOKUP($AC611,Problem3!$M$7:$N$13,2,FALSE)</f>
        <v>Sunday</v>
      </c>
    </row>
    <row r="612" spans="1:30" x14ac:dyDescent="0.25">
      <c r="A612" s="3">
        <v>611</v>
      </c>
      <c r="B612" s="4">
        <v>40006</v>
      </c>
      <c r="C612" s="3" t="s">
        <v>24</v>
      </c>
      <c r="D612" s="3">
        <v>4.2</v>
      </c>
      <c r="E612" s="3">
        <v>11.3</v>
      </c>
      <c r="F612" s="3">
        <v>0</v>
      </c>
      <c r="G612" s="3" t="s">
        <v>25</v>
      </c>
      <c r="H612" s="3" t="s">
        <v>25</v>
      </c>
      <c r="I612" s="3" t="s">
        <v>32</v>
      </c>
      <c r="J612" s="3">
        <v>13</v>
      </c>
      <c r="K612" s="3" t="s">
        <v>37</v>
      </c>
      <c r="L612" s="3" t="s">
        <v>25</v>
      </c>
      <c r="M612" s="3">
        <v>7</v>
      </c>
      <c r="N612" s="3">
        <v>0</v>
      </c>
      <c r="O612" s="3">
        <v>100</v>
      </c>
      <c r="P612" s="3">
        <v>84</v>
      </c>
      <c r="Q612" s="3">
        <v>1032.5</v>
      </c>
      <c r="R612" s="3">
        <v>1030.2</v>
      </c>
      <c r="S612" s="3">
        <v>8</v>
      </c>
      <c r="T612" s="3">
        <v>4</v>
      </c>
      <c r="U612" s="3">
        <v>6.4</v>
      </c>
      <c r="V612" s="3">
        <v>11.2</v>
      </c>
      <c r="W612" s="3" t="s">
        <v>28</v>
      </c>
      <c r="X612" s="3">
        <v>0</v>
      </c>
      <c r="Y612" s="3" t="s">
        <v>28</v>
      </c>
      <c r="Z612">
        <f t="shared" si="27"/>
        <v>1</v>
      </c>
      <c r="AA612">
        <f t="shared" si="28"/>
        <v>7</v>
      </c>
      <c r="AB612" t="str">
        <f>VLOOKUP(AA612,Problem3!$B$4:$C$15,2,FALSE)</f>
        <v>July</v>
      </c>
      <c r="AC612">
        <f t="shared" si="29"/>
        <v>1</v>
      </c>
      <c r="AD612" t="str">
        <f>VLOOKUP($AC612,Problem3!$M$7:$N$13,2,FALSE)</f>
        <v>Saturday</v>
      </c>
    </row>
    <row r="613" spans="1:30" x14ac:dyDescent="0.25">
      <c r="A613" s="3">
        <v>612</v>
      </c>
      <c r="B613" s="4">
        <v>40005</v>
      </c>
      <c r="C613" s="3" t="s">
        <v>61</v>
      </c>
      <c r="D613" s="3">
        <v>9.3000000000000007</v>
      </c>
      <c r="E613" s="3">
        <v>13.6</v>
      </c>
      <c r="F613" s="3">
        <v>0.6</v>
      </c>
      <c r="G613" s="3">
        <v>1</v>
      </c>
      <c r="H613" s="3">
        <v>0.1</v>
      </c>
      <c r="I613" s="3" t="s">
        <v>26</v>
      </c>
      <c r="J613" s="3">
        <v>13</v>
      </c>
      <c r="K613" s="3" t="s">
        <v>34</v>
      </c>
      <c r="L613" s="3" t="s">
        <v>43</v>
      </c>
      <c r="M613" s="3">
        <v>6</v>
      </c>
      <c r="N613" s="3">
        <v>4</v>
      </c>
      <c r="O613" s="3">
        <v>97</v>
      </c>
      <c r="P613" s="3">
        <v>61</v>
      </c>
      <c r="Q613" s="3">
        <v>1031.9000000000001</v>
      </c>
      <c r="R613" s="3">
        <v>1029.5999999999999</v>
      </c>
      <c r="S613" s="3">
        <v>7</v>
      </c>
      <c r="T613" s="3">
        <v>7</v>
      </c>
      <c r="U613" s="3">
        <v>10.6</v>
      </c>
      <c r="V613" s="3">
        <v>13.1</v>
      </c>
      <c r="W613" s="3" t="s">
        <v>28</v>
      </c>
      <c r="X613" s="3">
        <v>0</v>
      </c>
      <c r="Y613" s="3" t="s">
        <v>28</v>
      </c>
      <c r="Z613">
        <f t="shared" si="27"/>
        <v>1</v>
      </c>
      <c r="AA613">
        <f t="shared" si="28"/>
        <v>7</v>
      </c>
      <c r="AB613" t="str">
        <f>VLOOKUP(AA613,Problem3!$B$4:$C$15,2,FALSE)</f>
        <v>July</v>
      </c>
      <c r="AC613">
        <f t="shared" si="29"/>
        <v>7</v>
      </c>
      <c r="AD613" t="str">
        <f>VLOOKUP($AC613,Problem3!$M$7:$N$13,2,FALSE)</f>
        <v>Friday</v>
      </c>
    </row>
    <row r="614" spans="1:30" x14ac:dyDescent="0.25">
      <c r="A614" s="3">
        <v>613</v>
      </c>
      <c r="B614" s="4">
        <v>40004</v>
      </c>
      <c r="C614" s="3" t="s">
        <v>72</v>
      </c>
      <c r="D614" s="3">
        <v>1.2</v>
      </c>
      <c r="E614" s="3">
        <v>9.3000000000000007</v>
      </c>
      <c r="F614" s="3">
        <v>0</v>
      </c>
      <c r="G614" s="3" t="s">
        <v>25</v>
      </c>
      <c r="H614" s="3" t="s">
        <v>25</v>
      </c>
      <c r="I614" s="3" t="s">
        <v>40</v>
      </c>
      <c r="J614" s="3">
        <v>11</v>
      </c>
      <c r="K614" s="3" t="s">
        <v>25</v>
      </c>
      <c r="L614" s="3" t="s">
        <v>40</v>
      </c>
      <c r="M614" s="3">
        <v>0</v>
      </c>
      <c r="N614" s="3">
        <v>6</v>
      </c>
      <c r="O614" s="3">
        <v>99</v>
      </c>
      <c r="P614" s="3">
        <v>96</v>
      </c>
      <c r="Q614" s="3" t="s">
        <v>25</v>
      </c>
      <c r="R614" s="3" t="s">
        <v>25</v>
      </c>
      <c r="S614" s="3" t="s">
        <v>25</v>
      </c>
      <c r="T614" s="3">
        <v>8</v>
      </c>
      <c r="U614" s="3">
        <v>2</v>
      </c>
      <c r="V614" s="3">
        <v>9.1</v>
      </c>
      <c r="W614" s="3" t="s">
        <v>28</v>
      </c>
      <c r="X614" s="3">
        <v>1</v>
      </c>
      <c r="Y614" s="3" t="s">
        <v>28</v>
      </c>
      <c r="Z614">
        <f t="shared" si="27"/>
        <v>1</v>
      </c>
      <c r="AA614">
        <f t="shared" si="28"/>
        <v>7</v>
      </c>
      <c r="AB614" t="str">
        <f>VLOOKUP(AA614,Problem3!$B$4:$C$15,2,FALSE)</f>
        <v>July</v>
      </c>
      <c r="AC614">
        <f t="shared" si="29"/>
        <v>6</v>
      </c>
      <c r="AD614" t="str">
        <f>VLOOKUP($AC614,Problem3!$M$7:$N$13,2,FALSE)</f>
        <v>Thursday</v>
      </c>
    </row>
    <row r="615" spans="1:30" x14ac:dyDescent="0.25">
      <c r="A615" s="3">
        <v>614</v>
      </c>
      <c r="B615" s="4">
        <v>40003</v>
      </c>
      <c r="C615" s="3" t="s">
        <v>44</v>
      </c>
      <c r="D615" s="3">
        <v>5.0999999999999996</v>
      </c>
      <c r="E615" s="3">
        <v>19.5</v>
      </c>
      <c r="F615" s="3">
        <v>0</v>
      </c>
      <c r="G615" s="3" t="s">
        <v>25</v>
      </c>
      <c r="H615" s="3" t="s">
        <v>25</v>
      </c>
      <c r="I615" s="3" t="s">
        <v>40</v>
      </c>
      <c r="J615" s="3">
        <v>13</v>
      </c>
      <c r="K615" s="3" t="s">
        <v>25</v>
      </c>
      <c r="L615" s="3" t="s">
        <v>42</v>
      </c>
      <c r="M615" s="3">
        <v>0</v>
      </c>
      <c r="N615" s="3">
        <v>7</v>
      </c>
      <c r="O615" s="3">
        <v>94</v>
      </c>
      <c r="P615" s="3">
        <v>57</v>
      </c>
      <c r="Q615" s="3">
        <v>1028</v>
      </c>
      <c r="R615" s="3">
        <v>1022.8</v>
      </c>
      <c r="S615" s="3" t="s">
        <v>25</v>
      </c>
      <c r="T615" s="3" t="s">
        <v>25</v>
      </c>
      <c r="U615" s="3">
        <v>10.8</v>
      </c>
      <c r="V615" s="3">
        <v>18.8</v>
      </c>
      <c r="W615" s="3" t="s">
        <v>28</v>
      </c>
      <c r="X615" s="3">
        <v>0</v>
      </c>
      <c r="Y615" s="3" t="s">
        <v>28</v>
      </c>
      <c r="Z615">
        <f t="shared" si="27"/>
        <v>1</v>
      </c>
      <c r="AA615">
        <f t="shared" si="28"/>
        <v>7</v>
      </c>
      <c r="AB615" t="str">
        <f>VLOOKUP(AA615,Problem3!$B$4:$C$15,2,FALSE)</f>
        <v>July</v>
      </c>
      <c r="AC615">
        <f t="shared" si="29"/>
        <v>5</v>
      </c>
      <c r="AD615" t="str">
        <f>VLOOKUP($AC615,Problem3!$M$7:$N$13,2,FALSE)</f>
        <v>Wednesday</v>
      </c>
    </row>
    <row r="616" spans="1:30" x14ac:dyDescent="0.25">
      <c r="A616" s="3">
        <v>615</v>
      </c>
      <c r="B616" s="4">
        <v>40002</v>
      </c>
      <c r="C616" s="3" t="s">
        <v>47</v>
      </c>
      <c r="D616" s="3">
        <v>8</v>
      </c>
      <c r="E616" s="3">
        <v>20</v>
      </c>
      <c r="F616" s="3">
        <v>0</v>
      </c>
      <c r="G616" s="3" t="s">
        <v>25</v>
      </c>
      <c r="H616" s="3" t="s">
        <v>25</v>
      </c>
      <c r="I616" s="3" t="s">
        <v>43</v>
      </c>
      <c r="J616" s="3">
        <v>13</v>
      </c>
      <c r="K616" s="3" t="s">
        <v>32</v>
      </c>
      <c r="L616" s="3" t="s">
        <v>32</v>
      </c>
      <c r="M616" s="3">
        <v>2</v>
      </c>
      <c r="N616" s="3">
        <v>2</v>
      </c>
      <c r="O616" s="3">
        <v>81</v>
      </c>
      <c r="P616" s="3">
        <v>56</v>
      </c>
      <c r="Q616" s="3" t="s">
        <v>25</v>
      </c>
      <c r="R616" s="3" t="s">
        <v>25</v>
      </c>
      <c r="S616" s="3" t="s">
        <v>25</v>
      </c>
      <c r="T616" s="3" t="s">
        <v>25</v>
      </c>
      <c r="U616" s="3">
        <v>11</v>
      </c>
      <c r="V616" s="3">
        <v>19.7</v>
      </c>
      <c r="W616" s="3" t="s">
        <v>28</v>
      </c>
      <c r="X616" s="3">
        <v>1.4</v>
      </c>
      <c r="Y616" s="3" t="s">
        <v>38</v>
      </c>
      <c r="Z616">
        <f t="shared" si="27"/>
        <v>1</v>
      </c>
      <c r="AA616">
        <f t="shared" si="28"/>
        <v>7</v>
      </c>
      <c r="AB616" t="str">
        <f>VLOOKUP(AA616,Problem3!$B$4:$C$15,2,FALSE)</f>
        <v>July</v>
      </c>
      <c r="AC616">
        <f t="shared" si="29"/>
        <v>4</v>
      </c>
      <c r="AD616" t="str">
        <f>VLOOKUP($AC616,Problem3!$M$7:$N$13,2,FALSE)</f>
        <v>Tuesday</v>
      </c>
    </row>
    <row r="617" spans="1:30" x14ac:dyDescent="0.25">
      <c r="A617" s="3">
        <v>616</v>
      </c>
      <c r="B617" s="4">
        <v>40001</v>
      </c>
      <c r="C617" s="3" t="s">
        <v>63</v>
      </c>
      <c r="D617" s="3">
        <v>15.7</v>
      </c>
      <c r="E617" s="3">
        <v>22.5</v>
      </c>
      <c r="F617" s="3">
        <v>5.8</v>
      </c>
      <c r="G617" s="3">
        <v>0.6</v>
      </c>
      <c r="H617" s="3">
        <v>3.3</v>
      </c>
      <c r="I617" s="3" t="s">
        <v>26</v>
      </c>
      <c r="J617" s="3">
        <v>13</v>
      </c>
      <c r="K617" s="3" t="s">
        <v>36</v>
      </c>
      <c r="L617" s="3" t="s">
        <v>43</v>
      </c>
      <c r="M617" s="3">
        <v>4</v>
      </c>
      <c r="N617" s="3">
        <v>2</v>
      </c>
      <c r="O617" s="3">
        <v>90</v>
      </c>
      <c r="P617" s="3">
        <v>65</v>
      </c>
      <c r="Q617" s="3">
        <v>1024.5</v>
      </c>
      <c r="R617" s="3">
        <v>1019.8</v>
      </c>
      <c r="S617" s="3">
        <v>7</v>
      </c>
      <c r="T617" s="3">
        <v>3</v>
      </c>
      <c r="U617" s="3">
        <v>17.399999999999999</v>
      </c>
      <c r="V617" s="3">
        <v>21.8</v>
      </c>
      <c r="W617" s="3" t="s">
        <v>38</v>
      </c>
      <c r="X617" s="3">
        <v>0</v>
      </c>
      <c r="Y617" s="3" t="s">
        <v>28</v>
      </c>
      <c r="Z617">
        <f t="shared" si="27"/>
        <v>0</v>
      </c>
      <c r="AA617">
        <f t="shared" si="28"/>
        <v>7</v>
      </c>
      <c r="AB617" t="str">
        <f>VLOOKUP(AA617,Problem3!$B$4:$C$15,2,FALSE)</f>
        <v>July</v>
      </c>
      <c r="AC617">
        <f t="shared" si="29"/>
        <v>3</v>
      </c>
      <c r="AD617" t="str">
        <f>VLOOKUP($AC617,Problem3!$M$7:$N$13,2,FALSE)</f>
        <v>Monday</v>
      </c>
    </row>
    <row r="618" spans="1:30" x14ac:dyDescent="0.25">
      <c r="A618" s="3">
        <v>617</v>
      </c>
      <c r="B618" s="4">
        <v>40000</v>
      </c>
      <c r="C618" s="3" t="s">
        <v>72</v>
      </c>
      <c r="D618" s="3">
        <v>4.4000000000000004</v>
      </c>
      <c r="E618" s="3">
        <v>13</v>
      </c>
      <c r="F618" s="3">
        <v>0.2</v>
      </c>
      <c r="G618" s="3" t="s">
        <v>25</v>
      </c>
      <c r="H618" s="3" t="s">
        <v>25</v>
      </c>
      <c r="I618" s="3" t="s">
        <v>31</v>
      </c>
      <c r="J618" s="3">
        <v>9</v>
      </c>
      <c r="K618" s="3" t="s">
        <v>41</v>
      </c>
      <c r="L618" s="3" t="s">
        <v>25</v>
      </c>
      <c r="M618" s="3">
        <v>4</v>
      </c>
      <c r="N618" s="3">
        <v>0</v>
      </c>
      <c r="O618" s="3">
        <v>94</v>
      </c>
      <c r="P618" s="3">
        <v>79</v>
      </c>
      <c r="Q618" s="3" t="s">
        <v>25</v>
      </c>
      <c r="R618" s="3" t="s">
        <v>25</v>
      </c>
      <c r="S618" s="3">
        <v>8</v>
      </c>
      <c r="T618" s="3">
        <v>8</v>
      </c>
      <c r="U618" s="3">
        <v>6.6</v>
      </c>
      <c r="V618" s="3">
        <v>12.6</v>
      </c>
      <c r="W618" s="3" t="s">
        <v>28</v>
      </c>
      <c r="X618" s="3">
        <v>0.2</v>
      </c>
      <c r="Y618" s="3" t="s">
        <v>28</v>
      </c>
      <c r="Z618">
        <f t="shared" si="27"/>
        <v>1</v>
      </c>
      <c r="AA618">
        <f t="shared" si="28"/>
        <v>7</v>
      </c>
      <c r="AB618" t="str">
        <f>VLOOKUP(AA618,Problem3!$B$4:$C$15,2,FALSE)</f>
        <v>July</v>
      </c>
      <c r="AC618">
        <f t="shared" si="29"/>
        <v>2</v>
      </c>
      <c r="AD618" t="str">
        <f>VLOOKUP($AC618,Problem3!$M$7:$N$13,2,FALSE)</f>
        <v>Sunday</v>
      </c>
    </row>
    <row r="619" spans="1:30" x14ac:dyDescent="0.25">
      <c r="A619" s="3">
        <v>618</v>
      </c>
      <c r="B619" s="4">
        <v>39999</v>
      </c>
      <c r="C619" s="3" t="s">
        <v>47</v>
      </c>
      <c r="D619" s="3">
        <v>9.3000000000000007</v>
      </c>
      <c r="E619" s="3">
        <v>18.600000000000001</v>
      </c>
      <c r="F619" s="3">
        <v>2.8</v>
      </c>
      <c r="G619" s="3" t="s">
        <v>25</v>
      </c>
      <c r="H619" s="3" t="s">
        <v>25</v>
      </c>
      <c r="I619" s="3" t="s">
        <v>40</v>
      </c>
      <c r="J619" s="3">
        <v>9</v>
      </c>
      <c r="K619" s="3" t="s">
        <v>26</v>
      </c>
      <c r="L619" s="3" t="s">
        <v>32</v>
      </c>
      <c r="M619" s="3">
        <v>2</v>
      </c>
      <c r="N619" s="3">
        <v>4</v>
      </c>
      <c r="O619" s="3">
        <v>87</v>
      </c>
      <c r="P619" s="3">
        <v>46</v>
      </c>
      <c r="Q619" s="3" t="s">
        <v>25</v>
      </c>
      <c r="R619" s="3" t="s">
        <v>25</v>
      </c>
      <c r="S619" s="3" t="s">
        <v>25</v>
      </c>
      <c r="T619" s="3" t="s">
        <v>25</v>
      </c>
      <c r="U619" s="3">
        <v>10.8</v>
      </c>
      <c r="V619" s="3">
        <v>17.5</v>
      </c>
      <c r="W619" s="3" t="s">
        <v>38</v>
      </c>
      <c r="X619" s="3">
        <v>0.2</v>
      </c>
      <c r="Y619" s="3" t="s">
        <v>28</v>
      </c>
      <c r="Z619">
        <f t="shared" si="27"/>
        <v>0</v>
      </c>
      <c r="AA619">
        <f t="shared" si="28"/>
        <v>7</v>
      </c>
      <c r="AB619" t="str">
        <f>VLOOKUP(AA619,Problem3!$B$4:$C$15,2,FALSE)</f>
        <v>July</v>
      </c>
      <c r="AC619">
        <f t="shared" si="29"/>
        <v>1</v>
      </c>
      <c r="AD619" t="str">
        <f>VLOOKUP($AC619,Problem3!$M$7:$N$13,2,FALSE)</f>
        <v>Saturday</v>
      </c>
    </row>
    <row r="620" spans="1:30" x14ac:dyDescent="0.25">
      <c r="A620" s="3">
        <v>619</v>
      </c>
      <c r="B620" s="4">
        <v>39998</v>
      </c>
      <c r="C620" s="3" t="s">
        <v>72</v>
      </c>
      <c r="D620" s="3">
        <v>4.0999999999999996</v>
      </c>
      <c r="E620" s="3">
        <v>14.6</v>
      </c>
      <c r="F620" s="3">
        <v>0.2</v>
      </c>
      <c r="G620" s="3" t="s">
        <v>25</v>
      </c>
      <c r="H620" s="3" t="s">
        <v>25</v>
      </c>
      <c r="I620" s="3" t="s">
        <v>27</v>
      </c>
      <c r="J620" s="3">
        <v>11</v>
      </c>
      <c r="K620" s="3" t="s">
        <v>41</v>
      </c>
      <c r="L620" s="3" t="s">
        <v>25</v>
      </c>
      <c r="M620" s="3">
        <v>2</v>
      </c>
      <c r="N620" s="3">
        <v>0</v>
      </c>
      <c r="O620" s="3">
        <v>99</v>
      </c>
      <c r="P620" s="3">
        <v>84</v>
      </c>
      <c r="Q620" s="3" t="s">
        <v>25</v>
      </c>
      <c r="R620" s="3" t="s">
        <v>25</v>
      </c>
      <c r="S620" s="3">
        <v>7</v>
      </c>
      <c r="T620" s="3">
        <v>8</v>
      </c>
      <c r="U620" s="3">
        <v>5.7</v>
      </c>
      <c r="V620" s="3">
        <v>12.4</v>
      </c>
      <c r="W620" s="3" t="s">
        <v>28</v>
      </c>
      <c r="X620" s="3">
        <v>0</v>
      </c>
      <c r="Y620" s="3" t="s">
        <v>28</v>
      </c>
      <c r="Z620">
        <f t="shared" si="27"/>
        <v>1</v>
      </c>
      <c r="AA620">
        <f t="shared" si="28"/>
        <v>7</v>
      </c>
      <c r="AB620" t="str">
        <f>VLOOKUP(AA620,Problem3!$B$4:$C$15,2,FALSE)</f>
        <v>July</v>
      </c>
      <c r="AC620">
        <f t="shared" si="29"/>
        <v>7</v>
      </c>
      <c r="AD620" t="str">
        <f>VLOOKUP($AC620,Problem3!$M$7:$N$13,2,FALSE)</f>
        <v>Friday</v>
      </c>
    </row>
    <row r="621" spans="1:30" x14ac:dyDescent="0.25">
      <c r="A621" s="3">
        <v>620</v>
      </c>
      <c r="B621" s="4">
        <v>39997</v>
      </c>
      <c r="C621" s="3" t="s">
        <v>48</v>
      </c>
      <c r="D621" s="3">
        <v>8</v>
      </c>
      <c r="E621" s="3">
        <v>18.7</v>
      </c>
      <c r="F621" s="3">
        <v>2.4</v>
      </c>
      <c r="G621" s="3" t="s">
        <v>25</v>
      </c>
      <c r="H621" s="3" t="s">
        <v>25</v>
      </c>
      <c r="I621" s="3" t="s">
        <v>39</v>
      </c>
      <c r="J621" s="3">
        <v>13</v>
      </c>
      <c r="K621" s="3" t="s">
        <v>37</v>
      </c>
      <c r="L621" s="3" t="s">
        <v>34</v>
      </c>
      <c r="M621" s="3">
        <v>6</v>
      </c>
      <c r="N621" s="3">
        <v>6</v>
      </c>
      <c r="O621" s="3">
        <v>95</v>
      </c>
      <c r="P621" s="3">
        <v>56</v>
      </c>
      <c r="Q621" s="3">
        <v>1023.4</v>
      </c>
      <c r="R621" s="3">
        <v>1019.8</v>
      </c>
      <c r="S621" s="3">
        <v>8</v>
      </c>
      <c r="T621" s="3" t="s">
        <v>25</v>
      </c>
      <c r="U621" s="3">
        <v>10.5</v>
      </c>
      <c r="V621" s="3">
        <v>17.7</v>
      </c>
      <c r="W621" s="3" t="s">
        <v>38</v>
      </c>
      <c r="X621" s="3">
        <v>0</v>
      </c>
      <c r="Y621" s="3" t="s">
        <v>28</v>
      </c>
      <c r="Z621">
        <f t="shared" si="27"/>
        <v>0</v>
      </c>
      <c r="AA621">
        <f t="shared" si="28"/>
        <v>7</v>
      </c>
      <c r="AB621" t="str">
        <f>VLOOKUP(AA621,Problem3!$B$4:$C$15,2,FALSE)</f>
        <v>July</v>
      </c>
      <c r="AC621">
        <f t="shared" si="29"/>
        <v>6</v>
      </c>
      <c r="AD621" t="str">
        <f>VLOOKUP($AC621,Problem3!$M$7:$N$13,2,FALSE)</f>
        <v>Thursday</v>
      </c>
    </row>
    <row r="622" spans="1:30" x14ac:dyDescent="0.25">
      <c r="A622" s="3">
        <v>621</v>
      </c>
      <c r="B622" s="4">
        <v>39996</v>
      </c>
      <c r="C622" s="3" t="s">
        <v>24</v>
      </c>
      <c r="D622" s="3">
        <v>3.6</v>
      </c>
      <c r="E622" s="3">
        <v>14.4</v>
      </c>
      <c r="F622" s="3">
        <v>0.2</v>
      </c>
      <c r="G622" s="3" t="s">
        <v>25</v>
      </c>
      <c r="H622" s="3" t="s">
        <v>25</v>
      </c>
      <c r="I622" s="3" t="s">
        <v>34</v>
      </c>
      <c r="J622" s="3">
        <v>15</v>
      </c>
      <c r="K622" s="3" t="s">
        <v>37</v>
      </c>
      <c r="L622" s="3" t="s">
        <v>32</v>
      </c>
      <c r="M622" s="3">
        <v>6</v>
      </c>
      <c r="N622" s="3">
        <v>7</v>
      </c>
      <c r="O622" s="3">
        <v>100</v>
      </c>
      <c r="P622" s="3">
        <v>79</v>
      </c>
      <c r="Q622" s="3">
        <v>1024.5999999999999</v>
      </c>
      <c r="R622" s="3">
        <v>1020.5</v>
      </c>
      <c r="S622" s="3">
        <v>8</v>
      </c>
      <c r="T622" s="3" t="s">
        <v>25</v>
      </c>
      <c r="U622" s="3">
        <v>7.3</v>
      </c>
      <c r="V622" s="3">
        <v>13.5</v>
      </c>
      <c r="W622" s="3" t="s">
        <v>28</v>
      </c>
      <c r="X622" s="3">
        <v>0</v>
      </c>
      <c r="Y622" s="3" t="s">
        <v>28</v>
      </c>
      <c r="Z622">
        <f t="shared" si="27"/>
        <v>1</v>
      </c>
      <c r="AA622">
        <f t="shared" si="28"/>
        <v>7</v>
      </c>
      <c r="AB622" t="str">
        <f>VLOOKUP(AA622,Problem3!$B$4:$C$15,2,FALSE)</f>
        <v>July</v>
      </c>
      <c r="AC622">
        <f t="shared" si="29"/>
        <v>5</v>
      </c>
      <c r="AD622" t="str">
        <f>VLOOKUP($AC622,Problem3!$M$7:$N$13,2,FALSE)</f>
        <v>Wednesday</v>
      </c>
    </row>
    <row r="623" spans="1:30" x14ac:dyDescent="0.25">
      <c r="A623" s="3">
        <v>622</v>
      </c>
      <c r="B623" s="4">
        <v>39995</v>
      </c>
      <c r="C623" s="3" t="s">
        <v>44</v>
      </c>
      <c r="D623" s="3">
        <v>7.7</v>
      </c>
      <c r="E623" s="3">
        <v>18.399999999999999</v>
      </c>
      <c r="F623" s="3">
        <v>0</v>
      </c>
      <c r="G623" s="3" t="s">
        <v>25</v>
      </c>
      <c r="H623" s="3" t="s">
        <v>25</v>
      </c>
      <c r="I623" s="3" t="s">
        <v>29</v>
      </c>
      <c r="J623" s="3">
        <v>15</v>
      </c>
      <c r="K623" s="3" t="s">
        <v>30</v>
      </c>
      <c r="L623" s="3" t="s">
        <v>40</v>
      </c>
      <c r="M623" s="3">
        <v>4</v>
      </c>
      <c r="N623" s="3">
        <v>4</v>
      </c>
      <c r="O623" s="3">
        <v>87</v>
      </c>
      <c r="P623" s="3">
        <v>51</v>
      </c>
      <c r="Q623" s="3">
        <v>1023.2</v>
      </c>
      <c r="R623" s="3">
        <v>1019.9</v>
      </c>
      <c r="S623" s="3" t="s">
        <v>25</v>
      </c>
      <c r="T623" s="3" t="s">
        <v>25</v>
      </c>
      <c r="U623" s="3">
        <v>11.1</v>
      </c>
      <c r="V623" s="3">
        <v>18.3</v>
      </c>
      <c r="W623" s="3" t="s">
        <v>28</v>
      </c>
      <c r="X623" s="3">
        <v>0</v>
      </c>
      <c r="Y623" s="3" t="s">
        <v>28</v>
      </c>
      <c r="Z623">
        <f t="shared" si="27"/>
        <v>1</v>
      </c>
      <c r="AA623">
        <f t="shared" si="28"/>
        <v>7</v>
      </c>
      <c r="AB623" t="str">
        <f>VLOOKUP(AA623,Problem3!$B$4:$C$15,2,FALSE)</f>
        <v>July</v>
      </c>
      <c r="AC623">
        <f t="shared" si="29"/>
        <v>4</v>
      </c>
      <c r="AD623" t="str">
        <f>VLOOKUP($AC623,Problem3!$M$7:$N$13,2,FALSE)</f>
        <v>Tuesday</v>
      </c>
    </row>
    <row r="624" spans="1:30" x14ac:dyDescent="0.25">
      <c r="A624" s="3">
        <v>623</v>
      </c>
      <c r="B624" s="4">
        <v>39994</v>
      </c>
      <c r="C624" s="3" t="s">
        <v>72</v>
      </c>
      <c r="D624" s="3">
        <v>-0.3</v>
      </c>
      <c r="E624" s="3">
        <v>7.9</v>
      </c>
      <c r="F624" s="3">
        <v>0</v>
      </c>
      <c r="G624" s="3" t="s">
        <v>25</v>
      </c>
      <c r="H624" s="3" t="s">
        <v>25</v>
      </c>
      <c r="I624" s="3" t="s">
        <v>33</v>
      </c>
      <c r="J624" s="3">
        <v>9</v>
      </c>
      <c r="K624" s="3" t="s">
        <v>33</v>
      </c>
      <c r="L624" s="3" t="s">
        <v>35</v>
      </c>
      <c r="M624" s="3">
        <v>4</v>
      </c>
      <c r="N624" s="3">
        <v>4</v>
      </c>
      <c r="O624" s="3">
        <v>98</v>
      </c>
      <c r="P624" s="3">
        <v>92</v>
      </c>
      <c r="Q624" s="3" t="s">
        <v>25</v>
      </c>
      <c r="R624" s="3" t="s">
        <v>25</v>
      </c>
      <c r="S624" s="3">
        <v>7</v>
      </c>
      <c r="T624" s="3">
        <v>7</v>
      </c>
      <c r="U624" s="3">
        <v>0.8</v>
      </c>
      <c r="V624" s="3">
        <v>7.8</v>
      </c>
      <c r="W624" s="3" t="s">
        <v>28</v>
      </c>
      <c r="X624" s="3">
        <v>0.4</v>
      </c>
      <c r="Y624" s="3" t="s">
        <v>28</v>
      </c>
      <c r="Z624">
        <f t="shared" si="27"/>
        <v>1</v>
      </c>
      <c r="AA624">
        <f t="shared" si="28"/>
        <v>6</v>
      </c>
      <c r="AB624" t="str">
        <f>VLOOKUP(AA624,Problem3!$B$4:$C$15,2,FALSE)</f>
        <v>June</v>
      </c>
      <c r="AC624">
        <f t="shared" si="29"/>
        <v>3</v>
      </c>
      <c r="AD624" t="str">
        <f>VLOOKUP($AC624,Problem3!$M$7:$N$13,2,FALSE)</f>
        <v>Monday</v>
      </c>
    </row>
    <row r="625" spans="1:30" x14ac:dyDescent="0.25">
      <c r="A625" s="3">
        <v>624</v>
      </c>
      <c r="B625" s="4">
        <v>39993</v>
      </c>
      <c r="C625" s="3" t="s">
        <v>47</v>
      </c>
      <c r="D625" s="3">
        <v>2.1</v>
      </c>
      <c r="E625" s="3">
        <v>19.100000000000001</v>
      </c>
      <c r="F625" s="3">
        <v>0</v>
      </c>
      <c r="G625" s="3" t="s">
        <v>25</v>
      </c>
      <c r="H625" s="3" t="s">
        <v>25</v>
      </c>
      <c r="I625" s="3" t="s">
        <v>41</v>
      </c>
      <c r="J625" s="3">
        <v>13</v>
      </c>
      <c r="K625" s="3" t="s">
        <v>25</v>
      </c>
      <c r="L625" s="3" t="s">
        <v>32</v>
      </c>
      <c r="M625" s="3">
        <v>0</v>
      </c>
      <c r="N625" s="3">
        <v>6</v>
      </c>
      <c r="O625" s="3">
        <v>87</v>
      </c>
      <c r="P625" s="3">
        <v>34</v>
      </c>
      <c r="Q625" s="3" t="s">
        <v>25</v>
      </c>
      <c r="R625" s="3" t="s">
        <v>25</v>
      </c>
      <c r="S625" s="3" t="s">
        <v>25</v>
      </c>
      <c r="T625" s="3" t="s">
        <v>25</v>
      </c>
      <c r="U625" s="3">
        <v>5.9</v>
      </c>
      <c r="V625" s="3">
        <v>18.5</v>
      </c>
      <c r="W625" s="3" t="s">
        <v>28</v>
      </c>
      <c r="X625" s="3">
        <v>0</v>
      </c>
      <c r="Y625" s="3" t="s">
        <v>28</v>
      </c>
      <c r="Z625">
        <f t="shared" si="27"/>
        <v>1</v>
      </c>
      <c r="AA625">
        <f t="shared" si="28"/>
        <v>6</v>
      </c>
      <c r="AB625" t="str">
        <f>VLOOKUP(AA625,Problem3!$B$4:$C$15,2,FALSE)</f>
        <v>June</v>
      </c>
      <c r="AC625">
        <f t="shared" si="29"/>
        <v>2</v>
      </c>
      <c r="AD625" t="str">
        <f>VLOOKUP($AC625,Problem3!$M$7:$N$13,2,FALSE)</f>
        <v>Sunday</v>
      </c>
    </row>
    <row r="626" spans="1:30" x14ac:dyDescent="0.25">
      <c r="A626" s="3">
        <v>625</v>
      </c>
      <c r="B626" s="4">
        <v>39992</v>
      </c>
      <c r="C626" s="3" t="s">
        <v>52</v>
      </c>
      <c r="D626" s="3">
        <v>-1.8</v>
      </c>
      <c r="E626" s="3">
        <v>6.2</v>
      </c>
      <c r="F626" s="3">
        <v>0</v>
      </c>
      <c r="G626" s="3" t="s">
        <v>25</v>
      </c>
      <c r="H626" s="3" t="s">
        <v>25</v>
      </c>
      <c r="I626" s="3" t="s">
        <v>27</v>
      </c>
      <c r="J626" s="3">
        <v>13</v>
      </c>
      <c r="K626" s="3" t="s">
        <v>30</v>
      </c>
      <c r="L626" s="3" t="s">
        <v>40</v>
      </c>
      <c r="M626" s="3">
        <v>6</v>
      </c>
      <c r="N626" s="3">
        <v>7</v>
      </c>
      <c r="O626" s="3">
        <v>100</v>
      </c>
      <c r="P626" s="3">
        <v>86</v>
      </c>
      <c r="Q626" s="3">
        <v>1030.5999999999999</v>
      </c>
      <c r="R626" s="3">
        <v>1028.2</v>
      </c>
      <c r="S626" s="3" t="s">
        <v>25</v>
      </c>
      <c r="T626" s="3" t="s">
        <v>25</v>
      </c>
      <c r="U626" s="3">
        <v>1.2</v>
      </c>
      <c r="V626" s="3">
        <v>5.8</v>
      </c>
      <c r="W626" s="3" t="s">
        <v>28</v>
      </c>
      <c r="X626" s="3">
        <v>0</v>
      </c>
      <c r="Y626" s="3" t="s">
        <v>28</v>
      </c>
      <c r="Z626">
        <f t="shared" si="27"/>
        <v>1</v>
      </c>
      <c r="AA626">
        <f t="shared" si="28"/>
        <v>6</v>
      </c>
      <c r="AB626" t="str">
        <f>VLOOKUP(AA626,Problem3!$B$4:$C$15,2,FALSE)</f>
        <v>June</v>
      </c>
      <c r="AC626">
        <f t="shared" si="29"/>
        <v>1</v>
      </c>
      <c r="AD626" t="str">
        <f>VLOOKUP($AC626,Problem3!$M$7:$N$13,2,FALSE)</f>
        <v>Saturday</v>
      </c>
    </row>
    <row r="627" spans="1:30" x14ac:dyDescent="0.25">
      <c r="A627" s="3">
        <v>626</v>
      </c>
      <c r="B627" s="4">
        <v>39991</v>
      </c>
      <c r="C627" s="3" t="s">
        <v>48</v>
      </c>
      <c r="D627" s="3">
        <v>-1.4</v>
      </c>
      <c r="E627" s="3">
        <v>18.399999999999999</v>
      </c>
      <c r="F627" s="3">
        <v>0</v>
      </c>
      <c r="G627" s="3" t="s">
        <v>25</v>
      </c>
      <c r="H627" s="3" t="s">
        <v>25</v>
      </c>
      <c r="I627" s="3" t="s">
        <v>41</v>
      </c>
      <c r="J627" s="3">
        <v>11</v>
      </c>
      <c r="K627" s="3" t="s">
        <v>33</v>
      </c>
      <c r="L627" s="3" t="s">
        <v>40</v>
      </c>
      <c r="M627" s="3">
        <v>4</v>
      </c>
      <c r="N627" s="3">
        <v>4</v>
      </c>
      <c r="O627" s="3">
        <v>98</v>
      </c>
      <c r="P627" s="3">
        <v>37</v>
      </c>
      <c r="Q627" s="3">
        <v>1027.9000000000001</v>
      </c>
      <c r="R627" s="3">
        <v>1023.3</v>
      </c>
      <c r="S627" s="3">
        <v>5</v>
      </c>
      <c r="T627" s="3" t="s">
        <v>25</v>
      </c>
      <c r="U627" s="3">
        <v>3.8</v>
      </c>
      <c r="V627" s="3">
        <v>17.7</v>
      </c>
      <c r="W627" s="3" t="s">
        <v>28</v>
      </c>
      <c r="X627" s="3">
        <v>0</v>
      </c>
      <c r="Y627" s="3" t="s">
        <v>28</v>
      </c>
      <c r="Z627">
        <f t="shared" si="27"/>
        <v>1</v>
      </c>
      <c r="AA627">
        <f t="shared" si="28"/>
        <v>6</v>
      </c>
      <c r="AB627" t="str">
        <f>VLOOKUP(AA627,Problem3!$B$4:$C$15,2,FALSE)</f>
        <v>June</v>
      </c>
      <c r="AC627">
        <f t="shared" si="29"/>
        <v>7</v>
      </c>
      <c r="AD627" t="str">
        <f>VLOOKUP($AC627,Problem3!$M$7:$N$13,2,FALSE)</f>
        <v>Friday</v>
      </c>
    </row>
    <row r="628" spans="1:30" x14ac:dyDescent="0.25">
      <c r="A628" s="3">
        <v>627</v>
      </c>
      <c r="B628" s="4">
        <v>39990</v>
      </c>
      <c r="C628" s="3" t="s">
        <v>24</v>
      </c>
      <c r="D628" s="3">
        <v>4.7</v>
      </c>
      <c r="E628" s="3">
        <v>13.9</v>
      </c>
      <c r="F628" s="3">
        <v>0</v>
      </c>
      <c r="G628" s="3" t="s">
        <v>25</v>
      </c>
      <c r="H628" s="3" t="s">
        <v>25</v>
      </c>
      <c r="I628" s="3" t="s">
        <v>34</v>
      </c>
      <c r="J628" s="3">
        <v>13</v>
      </c>
      <c r="K628" s="3" t="s">
        <v>25</v>
      </c>
      <c r="L628" s="3" t="s">
        <v>31</v>
      </c>
      <c r="M628" s="3">
        <v>0</v>
      </c>
      <c r="N628" s="3">
        <v>2</v>
      </c>
      <c r="O628" s="3">
        <v>100</v>
      </c>
      <c r="P628" s="3">
        <v>68</v>
      </c>
      <c r="Q628" s="3">
        <v>1028.8</v>
      </c>
      <c r="R628" s="3">
        <v>1024.8</v>
      </c>
      <c r="S628" s="3">
        <v>7</v>
      </c>
      <c r="T628" s="3">
        <v>1</v>
      </c>
      <c r="U628" s="3">
        <v>6.1</v>
      </c>
      <c r="V628" s="3">
        <v>13.4</v>
      </c>
      <c r="W628" s="3" t="s">
        <v>28</v>
      </c>
      <c r="X628" s="3">
        <v>0.2</v>
      </c>
      <c r="Y628" s="3" t="s">
        <v>28</v>
      </c>
      <c r="Z628">
        <f t="shared" si="27"/>
        <v>1</v>
      </c>
      <c r="AA628">
        <f t="shared" si="28"/>
        <v>6</v>
      </c>
      <c r="AB628" t="str">
        <f>VLOOKUP(AA628,Problem3!$B$4:$C$15,2,FALSE)</f>
        <v>June</v>
      </c>
      <c r="AC628">
        <f t="shared" si="29"/>
        <v>6</v>
      </c>
      <c r="AD628" t="str">
        <f>VLOOKUP($AC628,Problem3!$M$7:$N$13,2,FALSE)</f>
        <v>Thursday</v>
      </c>
    </row>
    <row r="629" spans="1:30" x14ac:dyDescent="0.25">
      <c r="A629" s="3">
        <v>628</v>
      </c>
      <c r="B629" s="4">
        <v>39989</v>
      </c>
      <c r="C629" s="3" t="s">
        <v>44</v>
      </c>
      <c r="D629" s="3">
        <v>-0.5</v>
      </c>
      <c r="E629" s="3">
        <v>18.7</v>
      </c>
      <c r="F629" s="3">
        <v>0</v>
      </c>
      <c r="G629" s="3" t="s">
        <v>25</v>
      </c>
      <c r="H629" s="3" t="s">
        <v>25</v>
      </c>
      <c r="I629" s="3" t="s">
        <v>36</v>
      </c>
      <c r="J629" s="3">
        <v>13</v>
      </c>
      <c r="K629" s="3" t="s">
        <v>32</v>
      </c>
      <c r="L629" s="3" t="s">
        <v>31</v>
      </c>
      <c r="M629" s="3">
        <v>2</v>
      </c>
      <c r="N629" s="3">
        <v>6</v>
      </c>
      <c r="O629" s="3">
        <v>100</v>
      </c>
      <c r="P629" s="3">
        <v>39</v>
      </c>
      <c r="Q629" s="3">
        <v>1027.4000000000001</v>
      </c>
      <c r="R629" s="3">
        <v>1023.1</v>
      </c>
      <c r="S629" s="3" t="s">
        <v>25</v>
      </c>
      <c r="T629" s="3" t="s">
        <v>25</v>
      </c>
      <c r="U629" s="3">
        <v>5.6</v>
      </c>
      <c r="V629" s="3">
        <v>18.100000000000001</v>
      </c>
      <c r="W629" s="3" t="s">
        <v>28</v>
      </c>
      <c r="X629" s="3">
        <v>0</v>
      </c>
      <c r="Y629" s="3" t="s">
        <v>28</v>
      </c>
      <c r="Z629">
        <f t="shared" si="27"/>
        <v>1</v>
      </c>
      <c r="AA629">
        <f t="shared" si="28"/>
        <v>6</v>
      </c>
      <c r="AB629" t="str">
        <f>VLOOKUP(AA629,Problem3!$B$4:$C$15,2,FALSE)</f>
        <v>June</v>
      </c>
      <c r="AC629">
        <f t="shared" si="29"/>
        <v>5</v>
      </c>
      <c r="AD629" t="str">
        <f>VLOOKUP($AC629,Problem3!$M$7:$N$13,2,FALSE)</f>
        <v>Wednesday</v>
      </c>
    </row>
    <row r="630" spans="1:30" x14ac:dyDescent="0.25">
      <c r="A630" s="3">
        <v>629</v>
      </c>
      <c r="B630" s="4">
        <v>39988</v>
      </c>
      <c r="C630" s="3" t="s">
        <v>47</v>
      </c>
      <c r="D630" s="3">
        <v>1.3</v>
      </c>
      <c r="E630" s="3">
        <v>18.5</v>
      </c>
      <c r="F630" s="3">
        <v>0</v>
      </c>
      <c r="G630" s="3" t="s">
        <v>25</v>
      </c>
      <c r="H630" s="3" t="s">
        <v>25</v>
      </c>
      <c r="I630" s="3" t="s">
        <v>26</v>
      </c>
      <c r="J630" s="3">
        <v>13</v>
      </c>
      <c r="K630" s="3" t="s">
        <v>25</v>
      </c>
      <c r="L630" s="3" t="s">
        <v>29</v>
      </c>
      <c r="M630" s="3">
        <v>0</v>
      </c>
      <c r="N630" s="3">
        <v>6</v>
      </c>
      <c r="O630" s="3">
        <v>93</v>
      </c>
      <c r="P630" s="3">
        <v>39</v>
      </c>
      <c r="Q630" s="3" t="s">
        <v>25</v>
      </c>
      <c r="R630" s="3" t="s">
        <v>25</v>
      </c>
      <c r="S630" s="3" t="s">
        <v>25</v>
      </c>
      <c r="T630" s="3" t="s">
        <v>25</v>
      </c>
      <c r="U630" s="3">
        <v>7</v>
      </c>
      <c r="V630" s="3">
        <v>18</v>
      </c>
      <c r="W630" s="3" t="s">
        <v>28</v>
      </c>
      <c r="X630" s="3">
        <v>0</v>
      </c>
      <c r="Y630" s="3" t="s">
        <v>28</v>
      </c>
      <c r="Z630">
        <f t="shared" si="27"/>
        <v>1</v>
      </c>
      <c r="AA630">
        <f t="shared" si="28"/>
        <v>6</v>
      </c>
      <c r="AB630" t="str">
        <f>VLOOKUP(AA630,Problem3!$B$4:$C$15,2,FALSE)</f>
        <v>June</v>
      </c>
      <c r="AC630">
        <f t="shared" si="29"/>
        <v>4</v>
      </c>
      <c r="AD630" t="str">
        <f>VLOOKUP($AC630,Problem3!$M$7:$N$13,2,FALSE)</f>
        <v>Tuesday</v>
      </c>
    </row>
    <row r="631" spans="1:30" x14ac:dyDescent="0.25">
      <c r="A631" s="3">
        <v>630</v>
      </c>
      <c r="B631" s="4">
        <v>39987</v>
      </c>
      <c r="C631" s="3" t="s">
        <v>51</v>
      </c>
      <c r="D631" s="3">
        <v>2.6</v>
      </c>
      <c r="E631" s="3">
        <v>10</v>
      </c>
      <c r="F631" s="3">
        <v>0.2</v>
      </c>
      <c r="G631" s="3" t="s">
        <v>25</v>
      </c>
      <c r="H631" s="3" t="s">
        <v>25</v>
      </c>
      <c r="I631" s="3" t="s">
        <v>40</v>
      </c>
      <c r="J631" s="3">
        <v>13</v>
      </c>
      <c r="K631" s="3" t="s">
        <v>41</v>
      </c>
      <c r="L631" s="3" t="s">
        <v>43</v>
      </c>
      <c r="M631" s="3">
        <v>9</v>
      </c>
      <c r="N631" s="3">
        <v>7</v>
      </c>
      <c r="O631" s="3">
        <v>90</v>
      </c>
      <c r="P631" s="3">
        <v>69</v>
      </c>
      <c r="Q631" s="3">
        <v>1029.3</v>
      </c>
      <c r="R631" s="3">
        <v>1025</v>
      </c>
      <c r="S631" s="3">
        <v>8</v>
      </c>
      <c r="T631" s="3" t="s">
        <v>25</v>
      </c>
      <c r="U631" s="3">
        <v>4.3</v>
      </c>
      <c r="V631" s="3">
        <v>9.6</v>
      </c>
      <c r="W631" s="3" t="s">
        <v>28</v>
      </c>
      <c r="X631" s="3">
        <v>0</v>
      </c>
      <c r="Y631" s="3" t="s">
        <v>28</v>
      </c>
      <c r="Z631">
        <f t="shared" si="27"/>
        <v>1</v>
      </c>
      <c r="AA631">
        <f t="shared" si="28"/>
        <v>6</v>
      </c>
      <c r="AB631" t="str">
        <f>VLOOKUP(AA631,Problem3!$B$4:$C$15,2,FALSE)</f>
        <v>June</v>
      </c>
      <c r="AC631">
        <f t="shared" si="29"/>
        <v>3</v>
      </c>
      <c r="AD631" t="str">
        <f>VLOOKUP($AC631,Problem3!$M$7:$N$13,2,FALSE)</f>
        <v>Monday</v>
      </c>
    </row>
    <row r="632" spans="1:30" x14ac:dyDescent="0.25">
      <c r="A632" s="3">
        <v>631</v>
      </c>
      <c r="B632" s="4">
        <v>39986</v>
      </c>
      <c r="C632" s="3" t="s">
        <v>72</v>
      </c>
      <c r="D632" s="3">
        <v>4.4000000000000004</v>
      </c>
      <c r="E632" s="3">
        <v>14.5</v>
      </c>
      <c r="F632" s="3">
        <v>0.8</v>
      </c>
      <c r="G632" s="3" t="s">
        <v>25</v>
      </c>
      <c r="H632" s="3" t="s">
        <v>25</v>
      </c>
      <c r="I632" s="3" t="s">
        <v>34</v>
      </c>
      <c r="J632" s="3">
        <v>13</v>
      </c>
      <c r="K632" s="3" t="s">
        <v>25</v>
      </c>
      <c r="L632" s="3" t="s">
        <v>25</v>
      </c>
      <c r="M632" s="3">
        <v>0</v>
      </c>
      <c r="N632" s="3">
        <v>0</v>
      </c>
      <c r="O632" s="3">
        <v>98</v>
      </c>
      <c r="P632" s="3">
        <v>79</v>
      </c>
      <c r="Q632" s="3" t="s">
        <v>25</v>
      </c>
      <c r="R632" s="3" t="s">
        <v>25</v>
      </c>
      <c r="S632" s="3">
        <v>8</v>
      </c>
      <c r="T632" s="3">
        <v>8</v>
      </c>
      <c r="U632" s="3">
        <v>7.5</v>
      </c>
      <c r="V632" s="3">
        <v>13.6</v>
      </c>
      <c r="W632" s="3" t="s">
        <v>28</v>
      </c>
      <c r="X632" s="3">
        <v>1.8</v>
      </c>
      <c r="Y632" s="3" t="s">
        <v>38</v>
      </c>
      <c r="Z632">
        <f t="shared" si="27"/>
        <v>1</v>
      </c>
      <c r="AA632">
        <f t="shared" si="28"/>
        <v>6</v>
      </c>
      <c r="AB632" t="str">
        <f>VLOOKUP(AA632,Problem3!$B$4:$C$15,2,FALSE)</f>
        <v>June</v>
      </c>
      <c r="AC632">
        <f t="shared" si="29"/>
        <v>2</v>
      </c>
      <c r="AD632" t="str">
        <f>VLOOKUP($AC632,Problem3!$M$7:$N$13,2,FALSE)</f>
        <v>Sunday</v>
      </c>
    </row>
    <row r="633" spans="1:30" x14ac:dyDescent="0.25">
      <c r="A633" s="3">
        <v>632</v>
      </c>
      <c r="B633" s="4">
        <v>39985</v>
      </c>
      <c r="C633" s="3" t="s">
        <v>47</v>
      </c>
      <c r="D633" s="3">
        <v>1.9</v>
      </c>
      <c r="E633" s="3">
        <v>17.600000000000001</v>
      </c>
      <c r="F633" s="3">
        <v>0</v>
      </c>
      <c r="G633" s="3" t="s">
        <v>25</v>
      </c>
      <c r="H633" s="3" t="s">
        <v>25</v>
      </c>
      <c r="I633" s="3" t="s">
        <v>27</v>
      </c>
      <c r="J633" s="3">
        <v>9</v>
      </c>
      <c r="K633" s="3" t="s">
        <v>25</v>
      </c>
      <c r="L633" s="3" t="s">
        <v>35</v>
      </c>
      <c r="M633" s="3">
        <v>0</v>
      </c>
      <c r="N633" s="3">
        <v>2</v>
      </c>
      <c r="O633" s="3">
        <v>86</v>
      </c>
      <c r="P633" s="3">
        <v>38</v>
      </c>
      <c r="Q633" s="3" t="s">
        <v>25</v>
      </c>
      <c r="R633" s="3" t="s">
        <v>25</v>
      </c>
      <c r="S633" s="3" t="s">
        <v>25</v>
      </c>
      <c r="T633" s="3" t="s">
        <v>25</v>
      </c>
      <c r="U633" s="3">
        <v>6.3</v>
      </c>
      <c r="V633" s="3">
        <v>17.2</v>
      </c>
      <c r="W633" s="3" t="s">
        <v>28</v>
      </c>
      <c r="X633" s="3">
        <v>0</v>
      </c>
      <c r="Y633" s="3" t="s">
        <v>28</v>
      </c>
      <c r="Z633">
        <f t="shared" si="27"/>
        <v>1</v>
      </c>
      <c r="AA633">
        <f t="shared" si="28"/>
        <v>6</v>
      </c>
      <c r="AB633" t="str">
        <f>VLOOKUP(AA633,Problem3!$B$4:$C$15,2,FALSE)</f>
        <v>June</v>
      </c>
      <c r="AC633">
        <f t="shared" si="29"/>
        <v>1</v>
      </c>
      <c r="AD633" t="str">
        <f>VLOOKUP($AC633,Problem3!$M$7:$N$13,2,FALSE)</f>
        <v>Saturday</v>
      </c>
    </row>
    <row r="634" spans="1:30" x14ac:dyDescent="0.25">
      <c r="A634" s="3">
        <v>633</v>
      </c>
      <c r="B634" s="4">
        <v>39984</v>
      </c>
      <c r="C634" s="3" t="s">
        <v>72</v>
      </c>
      <c r="D634" s="3">
        <v>-1.4</v>
      </c>
      <c r="E634" s="3">
        <v>11.4</v>
      </c>
      <c r="F634" s="3">
        <v>0</v>
      </c>
      <c r="G634" s="3" t="s">
        <v>25</v>
      </c>
      <c r="H634" s="3" t="s">
        <v>25</v>
      </c>
      <c r="I634" s="3" t="s">
        <v>29</v>
      </c>
      <c r="J634" s="3">
        <v>11</v>
      </c>
      <c r="K634" s="3" t="s">
        <v>25</v>
      </c>
      <c r="L634" s="3" t="s">
        <v>34</v>
      </c>
      <c r="M634" s="3">
        <v>0</v>
      </c>
      <c r="N634" s="3">
        <v>4</v>
      </c>
      <c r="O634" s="3">
        <v>99</v>
      </c>
      <c r="P634" s="3">
        <v>71</v>
      </c>
      <c r="Q634" s="3" t="s">
        <v>25</v>
      </c>
      <c r="R634" s="3" t="s">
        <v>25</v>
      </c>
      <c r="S634" s="3">
        <v>6</v>
      </c>
      <c r="T634" s="3" t="s">
        <v>25</v>
      </c>
      <c r="U634" s="3">
        <v>0.9</v>
      </c>
      <c r="V634" s="3">
        <v>10.8</v>
      </c>
      <c r="W634" s="3" t="s">
        <v>28</v>
      </c>
      <c r="X634" s="3">
        <v>0.5</v>
      </c>
      <c r="Y634" s="3" t="s">
        <v>28</v>
      </c>
      <c r="Z634">
        <f t="shared" si="27"/>
        <v>1</v>
      </c>
      <c r="AA634">
        <f t="shared" si="28"/>
        <v>6</v>
      </c>
      <c r="AB634" t="str">
        <f>VLOOKUP(AA634,Problem3!$B$4:$C$15,2,FALSE)</f>
        <v>June</v>
      </c>
      <c r="AC634">
        <f t="shared" si="29"/>
        <v>7</v>
      </c>
      <c r="AD634" t="str">
        <f>VLOOKUP($AC634,Problem3!$M$7:$N$13,2,FALSE)</f>
        <v>Friday</v>
      </c>
    </row>
    <row r="635" spans="1:30" x14ac:dyDescent="0.25">
      <c r="A635" s="3">
        <v>634</v>
      </c>
      <c r="B635" s="4">
        <v>39983</v>
      </c>
      <c r="C635" s="3" t="s">
        <v>24</v>
      </c>
      <c r="D635" s="3">
        <v>-0.9</v>
      </c>
      <c r="E635" s="3">
        <v>12.6</v>
      </c>
      <c r="F635" s="3">
        <v>0.2</v>
      </c>
      <c r="G635" s="3" t="s">
        <v>25</v>
      </c>
      <c r="H635" s="3" t="s">
        <v>25</v>
      </c>
      <c r="I635" s="3" t="s">
        <v>29</v>
      </c>
      <c r="J635" s="3">
        <v>13</v>
      </c>
      <c r="K635" s="3" t="s">
        <v>29</v>
      </c>
      <c r="L635" s="3" t="s">
        <v>41</v>
      </c>
      <c r="M635" s="3">
        <v>2</v>
      </c>
      <c r="N635" s="3">
        <v>9</v>
      </c>
      <c r="O635" s="3">
        <v>100</v>
      </c>
      <c r="P635" s="3">
        <v>54</v>
      </c>
      <c r="Q635" s="3">
        <v>1034</v>
      </c>
      <c r="R635" s="3">
        <v>1029.8</v>
      </c>
      <c r="S635" s="3">
        <v>3</v>
      </c>
      <c r="T635" s="3">
        <v>8</v>
      </c>
      <c r="U635" s="3">
        <v>3.7</v>
      </c>
      <c r="V635" s="3">
        <v>11.9</v>
      </c>
      <c r="W635" s="3" t="s">
        <v>28</v>
      </c>
      <c r="X635" s="3">
        <v>0.2</v>
      </c>
      <c r="Y635" s="3" t="s">
        <v>28</v>
      </c>
      <c r="Z635">
        <f t="shared" si="27"/>
        <v>1</v>
      </c>
      <c r="AA635">
        <f t="shared" si="28"/>
        <v>6</v>
      </c>
      <c r="AB635" t="str">
        <f>VLOOKUP(AA635,Problem3!$B$4:$C$15,2,FALSE)</f>
        <v>June</v>
      </c>
      <c r="AC635">
        <f t="shared" si="29"/>
        <v>6</v>
      </c>
      <c r="AD635" t="str">
        <f>VLOOKUP($AC635,Problem3!$M$7:$N$13,2,FALSE)</f>
        <v>Thursday</v>
      </c>
    </row>
    <row r="636" spans="1:30" x14ac:dyDescent="0.25">
      <c r="A636" s="3">
        <v>635</v>
      </c>
      <c r="B636" s="4">
        <v>39982</v>
      </c>
      <c r="C636" s="3" t="s">
        <v>44</v>
      </c>
      <c r="D636" s="3">
        <v>7.5</v>
      </c>
      <c r="E636" s="3">
        <v>14.1</v>
      </c>
      <c r="F636" s="3">
        <v>0</v>
      </c>
      <c r="G636" s="3" t="s">
        <v>25</v>
      </c>
      <c r="H636" s="3" t="s">
        <v>25</v>
      </c>
      <c r="I636" s="3" t="s">
        <v>34</v>
      </c>
      <c r="J636" s="3">
        <v>11</v>
      </c>
      <c r="K636" s="3" t="s">
        <v>25</v>
      </c>
      <c r="L636" s="3" t="s">
        <v>42</v>
      </c>
      <c r="M636" s="3">
        <v>0</v>
      </c>
      <c r="N636" s="3">
        <v>6</v>
      </c>
      <c r="O636" s="3">
        <v>100</v>
      </c>
      <c r="P636" s="3">
        <v>78</v>
      </c>
      <c r="Q636" s="3">
        <v>1025.5999999999999</v>
      </c>
      <c r="R636" s="3">
        <v>1021.3</v>
      </c>
      <c r="S636" s="3" t="s">
        <v>25</v>
      </c>
      <c r="T636" s="3" t="s">
        <v>25</v>
      </c>
      <c r="U636" s="3">
        <v>9.5</v>
      </c>
      <c r="V636" s="3">
        <v>13.9</v>
      </c>
      <c r="W636" s="3" t="s">
        <v>28</v>
      </c>
      <c r="X636" s="3">
        <v>1</v>
      </c>
      <c r="Y636" s="3" t="s">
        <v>28</v>
      </c>
      <c r="Z636">
        <f t="shared" si="27"/>
        <v>1</v>
      </c>
      <c r="AA636">
        <f t="shared" si="28"/>
        <v>6</v>
      </c>
      <c r="AB636" t="str">
        <f>VLOOKUP(AA636,Problem3!$B$4:$C$15,2,FALSE)</f>
        <v>June</v>
      </c>
      <c r="AC636">
        <f t="shared" si="29"/>
        <v>5</v>
      </c>
      <c r="AD636" t="str">
        <f>VLOOKUP($AC636,Problem3!$M$7:$N$13,2,FALSE)</f>
        <v>Wednesday</v>
      </c>
    </row>
    <row r="637" spans="1:30" x14ac:dyDescent="0.25">
      <c r="A637" s="3">
        <v>636</v>
      </c>
      <c r="B637" s="4">
        <v>39981</v>
      </c>
      <c r="C637" s="3" t="s">
        <v>47</v>
      </c>
      <c r="D637" s="3">
        <v>6.3</v>
      </c>
      <c r="E637" s="3">
        <v>13.8</v>
      </c>
      <c r="F637" s="3">
        <v>1</v>
      </c>
      <c r="G637" s="3" t="s">
        <v>25</v>
      </c>
      <c r="H637" s="3" t="s">
        <v>25</v>
      </c>
      <c r="I637" s="3" t="s">
        <v>40</v>
      </c>
      <c r="J637" s="3">
        <v>13</v>
      </c>
      <c r="K637" s="3" t="s">
        <v>25</v>
      </c>
      <c r="L637" s="3" t="s">
        <v>25</v>
      </c>
      <c r="M637" s="3">
        <v>0</v>
      </c>
      <c r="N637" s="3">
        <v>0</v>
      </c>
      <c r="O637" s="3">
        <v>94</v>
      </c>
      <c r="P637" s="3">
        <v>74</v>
      </c>
      <c r="Q637" s="3" t="s">
        <v>25</v>
      </c>
      <c r="R637" s="3" t="s">
        <v>25</v>
      </c>
      <c r="S637" s="3" t="s">
        <v>25</v>
      </c>
      <c r="T637" s="3" t="s">
        <v>25</v>
      </c>
      <c r="U637" s="3">
        <v>10.3</v>
      </c>
      <c r="V637" s="3">
        <v>13.7</v>
      </c>
      <c r="W637" s="3" t="s">
        <v>28</v>
      </c>
      <c r="X637" s="3">
        <v>1.8</v>
      </c>
      <c r="Y637" s="3" t="s">
        <v>38</v>
      </c>
      <c r="Z637">
        <f t="shared" si="27"/>
        <v>1</v>
      </c>
      <c r="AA637">
        <f t="shared" si="28"/>
        <v>6</v>
      </c>
      <c r="AB637" t="str">
        <f>VLOOKUP(AA637,Problem3!$B$4:$C$15,2,FALSE)</f>
        <v>June</v>
      </c>
      <c r="AC637">
        <f t="shared" si="29"/>
        <v>4</v>
      </c>
      <c r="AD637" t="str">
        <f>VLOOKUP($AC637,Problem3!$M$7:$N$13,2,FALSE)</f>
        <v>Tuesday</v>
      </c>
    </row>
    <row r="638" spans="1:30" x14ac:dyDescent="0.25">
      <c r="A638" s="3">
        <v>637</v>
      </c>
      <c r="B638" s="4">
        <v>39980</v>
      </c>
      <c r="C638" s="3" t="s">
        <v>63</v>
      </c>
      <c r="D638" s="3">
        <v>11.2</v>
      </c>
      <c r="E638" s="3">
        <v>22</v>
      </c>
      <c r="F638" s="3">
        <v>0.8</v>
      </c>
      <c r="G638" s="3">
        <v>2.4</v>
      </c>
      <c r="H638" s="3">
        <v>3.2</v>
      </c>
      <c r="I638" s="3" t="s">
        <v>43</v>
      </c>
      <c r="J638" s="3">
        <v>11</v>
      </c>
      <c r="K638" s="3" t="s">
        <v>30</v>
      </c>
      <c r="L638" s="3" t="s">
        <v>25</v>
      </c>
      <c r="M638" s="3">
        <v>2</v>
      </c>
      <c r="N638" s="3">
        <v>0</v>
      </c>
      <c r="O638" s="3">
        <v>89</v>
      </c>
      <c r="P638" s="3">
        <v>83</v>
      </c>
      <c r="Q638" s="3">
        <v>1020.2</v>
      </c>
      <c r="R638" s="3">
        <v>1017.3</v>
      </c>
      <c r="S638" s="3">
        <v>7</v>
      </c>
      <c r="T638" s="3">
        <v>7</v>
      </c>
      <c r="U638" s="3">
        <v>13.6</v>
      </c>
      <c r="V638" s="3">
        <v>17.899999999999999</v>
      </c>
      <c r="W638" s="3" t="s">
        <v>28</v>
      </c>
      <c r="X638" s="3">
        <v>2</v>
      </c>
      <c r="Y638" s="3" t="s">
        <v>38</v>
      </c>
      <c r="Z638">
        <f t="shared" si="27"/>
        <v>1</v>
      </c>
      <c r="AA638">
        <f t="shared" si="28"/>
        <v>6</v>
      </c>
      <c r="AB638" t="str">
        <f>VLOOKUP(AA638,Problem3!$B$4:$C$15,2,FALSE)</f>
        <v>June</v>
      </c>
      <c r="AC638">
        <f t="shared" si="29"/>
        <v>3</v>
      </c>
      <c r="AD638" t="str">
        <f>VLOOKUP($AC638,Problem3!$M$7:$N$13,2,FALSE)</f>
        <v>Monday</v>
      </c>
    </row>
    <row r="639" spans="1:30" x14ac:dyDescent="0.25">
      <c r="A639" s="3">
        <v>638</v>
      </c>
      <c r="B639" s="4">
        <v>39979</v>
      </c>
      <c r="C639" s="3" t="s">
        <v>72</v>
      </c>
      <c r="D639" s="3">
        <v>-0.8</v>
      </c>
      <c r="E639" s="3">
        <v>14.1</v>
      </c>
      <c r="F639" s="3">
        <v>0</v>
      </c>
      <c r="G639" s="3" t="s">
        <v>25</v>
      </c>
      <c r="H639" s="3" t="s">
        <v>25</v>
      </c>
      <c r="I639" s="3" t="s">
        <v>34</v>
      </c>
      <c r="J639" s="3">
        <v>11</v>
      </c>
      <c r="K639" s="3" t="s">
        <v>29</v>
      </c>
      <c r="L639" s="3" t="s">
        <v>25</v>
      </c>
      <c r="M639" s="3">
        <v>4</v>
      </c>
      <c r="N639" s="3">
        <v>0</v>
      </c>
      <c r="O639" s="3">
        <v>92</v>
      </c>
      <c r="P639" s="3">
        <v>43</v>
      </c>
      <c r="Q639" s="3" t="s">
        <v>25</v>
      </c>
      <c r="R639" s="3" t="s">
        <v>25</v>
      </c>
      <c r="S639" s="3" t="s">
        <v>25</v>
      </c>
      <c r="T639" s="3" t="s">
        <v>25</v>
      </c>
      <c r="U639" s="3">
        <v>2.6</v>
      </c>
      <c r="V639" s="3">
        <v>13.1</v>
      </c>
      <c r="W639" s="3" t="s">
        <v>28</v>
      </c>
      <c r="X639" s="3">
        <v>0</v>
      </c>
      <c r="Y639" s="3" t="s">
        <v>28</v>
      </c>
      <c r="Z639">
        <f t="shared" si="27"/>
        <v>1</v>
      </c>
      <c r="AA639">
        <f t="shared" si="28"/>
        <v>6</v>
      </c>
      <c r="AB639" t="str">
        <f>VLOOKUP(AA639,Problem3!$B$4:$C$15,2,FALSE)</f>
        <v>June</v>
      </c>
      <c r="AC639">
        <f t="shared" si="29"/>
        <v>2</v>
      </c>
      <c r="AD639" t="str">
        <f>VLOOKUP($AC639,Problem3!$M$7:$N$13,2,FALSE)</f>
        <v>Sunday</v>
      </c>
    </row>
    <row r="640" spans="1:30" x14ac:dyDescent="0.25">
      <c r="A640" s="3">
        <v>639</v>
      </c>
      <c r="B640" s="4">
        <v>39978</v>
      </c>
      <c r="C640" s="3" t="s">
        <v>72</v>
      </c>
      <c r="D640" s="3">
        <v>-2</v>
      </c>
      <c r="E640" s="3">
        <v>14.2</v>
      </c>
      <c r="F640" s="3">
        <v>0</v>
      </c>
      <c r="G640" s="3" t="s">
        <v>25</v>
      </c>
      <c r="H640" s="3" t="s">
        <v>25</v>
      </c>
      <c r="I640" s="3" t="s">
        <v>33</v>
      </c>
      <c r="J640" s="3">
        <v>11</v>
      </c>
      <c r="K640" s="3" t="s">
        <v>25</v>
      </c>
      <c r="L640" s="3" t="s">
        <v>42</v>
      </c>
      <c r="M640" s="3">
        <v>0</v>
      </c>
      <c r="N640" s="3">
        <v>6</v>
      </c>
      <c r="O640" s="3">
        <v>96</v>
      </c>
      <c r="P640" s="3">
        <v>56</v>
      </c>
      <c r="Q640" s="3" t="s">
        <v>25</v>
      </c>
      <c r="R640" s="3" t="s">
        <v>25</v>
      </c>
      <c r="S640" s="3" t="s">
        <v>25</v>
      </c>
      <c r="T640" s="3" t="s">
        <v>25</v>
      </c>
      <c r="U640" s="3">
        <v>1.1000000000000001</v>
      </c>
      <c r="V640" s="3">
        <v>13.1</v>
      </c>
      <c r="W640" s="3" t="s">
        <v>28</v>
      </c>
      <c r="X640" s="3">
        <v>0</v>
      </c>
      <c r="Y640" s="3" t="s">
        <v>28</v>
      </c>
      <c r="Z640">
        <f t="shared" si="27"/>
        <v>1</v>
      </c>
      <c r="AA640">
        <f t="shared" si="28"/>
        <v>6</v>
      </c>
      <c r="AB640" t="str">
        <f>VLOOKUP(AA640,Problem3!$B$4:$C$15,2,FALSE)</f>
        <v>June</v>
      </c>
      <c r="AC640">
        <f t="shared" si="29"/>
        <v>1</v>
      </c>
      <c r="AD640" t="str">
        <f>VLOOKUP($AC640,Problem3!$M$7:$N$13,2,FALSE)</f>
        <v>Saturday</v>
      </c>
    </row>
    <row r="641" spans="1:30" x14ac:dyDescent="0.25">
      <c r="A641" s="3">
        <v>640</v>
      </c>
      <c r="B641" s="4">
        <v>39977</v>
      </c>
      <c r="C641" s="3" t="s">
        <v>24</v>
      </c>
      <c r="D641" s="3">
        <v>-2.1</v>
      </c>
      <c r="E641" s="3">
        <v>13.7</v>
      </c>
      <c r="F641" s="3">
        <v>0</v>
      </c>
      <c r="G641" s="3" t="s">
        <v>25</v>
      </c>
      <c r="H641" s="3" t="s">
        <v>25</v>
      </c>
      <c r="I641" s="3" t="s">
        <v>32</v>
      </c>
      <c r="J641" s="3">
        <v>13</v>
      </c>
      <c r="K641" s="3" t="s">
        <v>25</v>
      </c>
      <c r="L641" s="3" t="s">
        <v>35</v>
      </c>
      <c r="M641" s="3">
        <v>0</v>
      </c>
      <c r="N641" s="3">
        <v>6</v>
      </c>
      <c r="O641" s="3">
        <v>90</v>
      </c>
      <c r="P641" s="3">
        <v>50</v>
      </c>
      <c r="Q641" s="3">
        <v>1029</v>
      </c>
      <c r="R641" s="3">
        <v>1026.5999999999999</v>
      </c>
      <c r="S641" s="3" t="s">
        <v>25</v>
      </c>
      <c r="T641" s="3" t="s">
        <v>25</v>
      </c>
      <c r="U641" s="3">
        <v>2.5</v>
      </c>
      <c r="V641" s="3">
        <v>13.3</v>
      </c>
      <c r="W641" s="3" t="s">
        <v>28</v>
      </c>
      <c r="X641" s="3">
        <v>0</v>
      </c>
      <c r="Y641" s="3" t="s">
        <v>28</v>
      </c>
      <c r="Z641">
        <f t="shared" si="27"/>
        <v>1</v>
      </c>
      <c r="AA641">
        <f t="shared" si="28"/>
        <v>6</v>
      </c>
      <c r="AB641" t="str">
        <f>VLOOKUP(AA641,Problem3!$B$4:$C$15,2,FALSE)</f>
        <v>June</v>
      </c>
      <c r="AC641">
        <f t="shared" si="29"/>
        <v>7</v>
      </c>
      <c r="AD641" t="str">
        <f>VLOOKUP($AC641,Problem3!$M$7:$N$13,2,FALSE)</f>
        <v>Friday</v>
      </c>
    </row>
    <row r="642" spans="1:30" x14ac:dyDescent="0.25">
      <c r="A642" s="3">
        <v>641</v>
      </c>
      <c r="B642" s="4">
        <v>39976</v>
      </c>
      <c r="C642" s="3" t="s">
        <v>61</v>
      </c>
      <c r="D642" s="3">
        <v>7.6</v>
      </c>
      <c r="E642" s="3">
        <v>12.8</v>
      </c>
      <c r="F642" s="3">
        <v>0.2</v>
      </c>
      <c r="G642" s="3">
        <v>0.6</v>
      </c>
      <c r="H642" s="3">
        <v>2.2000000000000002</v>
      </c>
      <c r="I642" s="3" t="s">
        <v>34</v>
      </c>
      <c r="J642" s="3">
        <v>13</v>
      </c>
      <c r="K642" s="3" t="s">
        <v>25</v>
      </c>
      <c r="L642" s="3" t="s">
        <v>31</v>
      </c>
      <c r="M642" s="3">
        <v>0</v>
      </c>
      <c r="N642" s="3">
        <v>4</v>
      </c>
      <c r="O642" s="3">
        <v>99</v>
      </c>
      <c r="P642" s="3">
        <v>74</v>
      </c>
      <c r="Q642" s="3">
        <v>1028.8</v>
      </c>
      <c r="R642" s="3">
        <v>1026.7</v>
      </c>
      <c r="S642" s="3">
        <v>7</v>
      </c>
      <c r="T642" s="3">
        <v>7</v>
      </c>
      <c r="U642" s="3">
        <v>8.1</v>
      </c>
      <c r="V642" s="3">
        <v>12.8</v>
      </c>
      <c r="W642" s="3" t="s">
        <v>28</v>
      </c>
      <c r="X642" s="3">
        <v>0.2</v>
      </c>
      <c r="Y642" s="3" t="s">
        <v>28</v>
      </c>
      <c r="Z642">
        <f t="shared" si="27"/>
        <v>1</v>
      </c>
      <c r="AA642">
        <f t="shared" si="28"/>
        <v>6</v>
      </c>
      <c r="AB642" t="str">
        <f>VLOOKUP(AA642,Problem3!$B$4:$C$15,2,FALSE)</f>
        <v>June</v>
      </c>
      <c r="AC642">
        <f t="shared" si="29"/>
        <v>6</v>
      </c>
      <c r="AD642" t="str">
        <f>VLOOKUP($AC642,Problem3!$M$7:$N$13,2,FALSE)</f>
        <v>Thursday</v>
      </c>
    </row>
    <row r="643" spans="1:30" x14ac:dyDescent="0.25">
      <c r="A643" s="3">
        <v>642</v>
      </c>
      <c r="B643" s="4">
        <v>39975</v>
      </c>
      <c r="C643" s="3" t="s">
        <v>72</v>
      </c>
      <c r="D643" s="3">
        <v>-1.3</v>
      </c>
      <c r="E643" s="3">
        <v>10.5</v>
      </c>
      <c r="F643" s="3">
        <v>0</v>
      </c>
      <c r="G643" s="3" t="s">
        <v>25</v>
      </c>
      <c r="H643" s="3" t="s">
        <v>25</v>
      </c>
      <c r="I643" s="3" t="s">
        <v>33</v>
      </c>
      <c r="J643" s="3">
        <v>9</v>
      </c>
      <c r="K643" s="3" t="s">
        <v>33</v>
      </c>
      <c r="L643" s="3" t="s">
        <v>33</v>
      </c>
      <c r="M643" s="3">
        <v>6</v>
      </c>
      <c r="N643" s="3">
        <v>4</v>
      </c>
      <c r="O643" s="3">
        <v>98</v>
      </c>
      <c r="P643" s="3">
        <v>74</v>
      </c>
      <c r="Q643" s="3" t="s">
        <v>25</v>
      </c>
      <c r="R643" s="3" t="s">
        <v>25</v>
      </c>
      <c r="S643" s="3" t="s">
        <v>25</v>
      </c>
      <c r="T643" s="3" t="s">
        <v>25</v>
      </c>
      <c r="U643" s="3">
        <v>-0.2</v>
      </c>
      <c r="V643" s="3">
        <v>10.3</v>
      </c>
      <c r="W643" s="3" t="s">
        <v>28</v>
      </c>
      <c r="X643" s="3">
        <v>0</v>
      </c>
      <c r="Y643" s="3" t="s">
        <v>28</v>
      </c>
      <c r="Z643">
        <f t="shared" ref="Z643:Z706" si="30">IF(W643="No",1,0)</f>
        <v>1</v>
      </c>
      <c r="AA643">
        <f t="shared" ref="AA643:AA706" si="31">MONTH($B643)</f>
        <v>6</v>
      </c>
      <c r="AB643" t="str">
        <f>VLOOKUP(AA643,Problem3!$B$4:$C$15,2,FALSE)</f>
        <v>June</v>
      </c>
      <c r="AC643">
        <f t="shared" ref="AC643:AC706" si="32">WEEKDAY($B643)</f>
        <v>5</v>
      </c>
      <c r="AD643" t="str">
        <f>VLOOKUP($AC643,Problem3!$M$7:$N$13,2,FALSE)</f>
        <v>Wednesday</v>
      </c>
    </row>
    <row r="644" spans="1:30" x14ac:dyDescent="0.25">
      <c r="A644" s="3">
        <v>643</v>
      </c>
      <c r="B644" s="4">
        <v>39974</v>
      </c>
      <c r="C644" s="3" t="s">
        <v>47</v>
      </c>
      <c r="D644" s="3">
        <v>4.7</v>
      </c>
      <c r="E644" s="3">
        <v>18.5</v>
      </c>
      <c r="F644" s="3">
        <v>0</v>
      </c>
      <c r="G644" s="3" t="s">
        <v>25</v>
      </c>
      <c r="H644" s="3" t="s">
        <v>25</v>
      </c>
      <c r="I644" s="3" t="s">
        <v>33</v>
      </c>
      <c r="J644" s="3">
        <v>13</v>
      </c>
      <c r="K644" s="3" t="s">
        <v>41</v>
      </c>
      <c r="L644" s="3" t="s">
        <v>32</v>
      </c>
      <c r="M644" s="3">
        <v>4</v>
      </c>
      <c r="N644" s="3">
        <v>4</v>
      </c>
      <c r="O644" s="3">
        <v>93</v>
      </c>
      <c r="P644" s="3">
        <v>46</v>
      </c>
      <c r="Q644" s="3" t="s">
        <v>25</v>
      </c>
      <c r="R644" s="3" t="s">
        <v>25</v>
      </c>
      <c r="S644" s="3" t="s">
        <v>25</v>
      </c>
      <c r="T644" s="3" t="s">
        <v>25</v>
      </c>
      <c r="U644" s="3">
        <v>8</v>
      </c>
      <c r="V644" s="3">
        <v>16.600000000000001</v>
      </c>
      <c r="W644" s="3" t="s">
        <v>28</v>
      </c>
      <c r="X644" s="3">
        <v>0</v>
      </c>
      <c r="Y644" s="3" t="s">
        <v>28</v>
      </c>
      <c r="Z644">
        <f t="shared" si="30"/>
        <v>1</v>
      </c>
      <c r="AA644">
        <f t="shared" si="31"/>
        <v>6</v>
      </c>
      <c r="AB644" t="str">
        <f>VLOOKUP(AA644,Problem3!$B$4:$C$15,2,FALSE)</f>
        <v>June</v>
      </c>
      <c r="AC644">
        <f t="shared" si="32"/>
        <v>4</v>
      </c>
      <c r="AD644" t="str">
        <f>VLOOKUP($AC644,Problem3!$M$7:$N$13,2,FALSE)</f>
        <v>Tuesday</v>
      </c>
    </row>
    <row r="645" spans="1:30" x14ac:dyDescent="0.25">
      <c r="A645" s="3">
        <v>644</v>
      </c>
      <c r="B645" s="4">
        <v>39973</v>
      </c>
      <c r="C645" s="3" t="s">
        <v>56</v>
      </c>
      <c r="D645" s="3">
        <v>5.4</v>
      </c>
      <c r="E645" s="3">
        <v>13.4</v>
      </c>
      <c r="F645" s="3">
        <v>0</v>
      </c>
      <c r="G645" s="3" t="s">
        <v>25</v>
      </c>
      <c r="H645" s="3" t="s">
        <v>25</v>
      </c>
      <c r="I645" s="3" t="s">
        <v>35</v>
      </c>
      <c r="J645" s="3">
        <v>13</v>
      </c>
      <c r="K645" s="3" t="s">
        <v>27</v>
      </c>
      <c r="L645" s="3" t="s">
        <v>33</v>
      </c>
      <c r="M645" s="3">
        <v>7</v>
      </c>
      <c r="N645" s="3">
        <v>9</v>
      </c>
      <c r="O645" s="3">
        <v>99</v>
      </c>
      <c r="P645" s="3">
        <v>50</v>
      </c>
      <c r="Q645" s="3">
        <v>1027.2</v>
      </c>
      <c r="R645" s="3">
        <v>1024.5999999999999</v>
      </c>
      <c r="S645" s="3">
        <v>8</v>
      </c>
      <c r="T645" s="3">
        <v>6</v>
      </c>
      <c r="U645" s="3">
        <v>6.1</v>
      </c>
      <c r="V645" s="3">
        <v>12.6</v>
      </c>
      <c r="W645" s="3" t="s">
        <v>28</v>
      </c>
      <c r="X645" s="3">
        <v>0</v>
      </c>
      <c r="Y645" s="3" t="s">
        <v>28</v>
      </c>
      <c r="Z645">
        <f t="shared" si="30"/>
        <v>1</v>
      </c>
      <c r="AA645">
        <f t="shared" si="31"/>
        <v>6</v>
      </c>
      <c r="AB645" t="str">
        <f>VLOOKUP(AA645,Problem3!$B$4:$C$15,2,FALSE)</f>
        <v>June</v>
      </c>
      <c r="AC645">
        <f t="shared" si="32"/>
        <v>3</v>
      </c>
      <c r="AD645" t="str">
        <f>VLOOKUP($AC645,Problem3!$M$7:$N$13,2,FALSE)</f>
        <v>Monday</v>
      </c>
    </row>
    <row r="646" spans="1:30" x14ac:dyDescent="0.25">
      <c r="A646" s="3">
        <v>645</v>
      </c>
      <c r="B646" s="4">
        <v>39972</v>
      </c>
      <c r="C646" s="3" t="s">
        <v>61</v>
      </c>
      <c r="D646" s="3">
        <v>2.9</v>
      </c>
      <c r="E646" s="3">
        <v>12.5</v>
      </c>
      <c r="F646" s="3">
        <v>0.2</v>
      </c>
      <c r="G646" s="3">
        <v>1.2</v>
      </c>
      <c r="H646" s="3">
        <v>2.2999999999999998</v>
      </c>
      <c r="I646" s="3" t="s">
        <v>34</v>
      </c>
      <c r="J646" s="3">
        <v>13</v>
      </c>
      <c r="K646" s="3" t="s">
        <v>25</v>
      </c>
      <c r="L646" s="3" t="s">
        <v>25</v>
      </c>
      <c r="M646" s="3">
        <v>0</v>
      </c>
      <c r="N646" s="3">
        <v>0</v>
      </c>
      <c r="O646" s="3">
        <v>100</v>
      </c>
      <c r="P646" s="3">
        <v>61</v>
      </c>
      <c r="Q646" s="3">
        <v>1026.8</v>
      </c>
      <c r="R646" s="3">
        <v>1024.2</v>
      </c>
      <c r="S646" s="3">
        <v>8</v>
      </c>
      <c r="T646" s="3">
        <v>7</v>
      </c>
      <c r="U646" s="3">
        <v>4.5</v>
      </c>
      <c r="V646" s="3">
        <v>12.4</v>
      </c>
      <c r="W646" s="3" t="s">
        <v>28</v>
      </c>
      <c r="X646" s="3">
        <v>0</v>
      </c>
      <c r="Y646" s="3" t="s">
        <v>28</v>
      </c>
      <c r="Z646">
        <f t="shared" si="30"/>
        <v>1</v>
      </c>
      <c r="AA646">
        <f t="shared" si="31"/>
        <v>6</v>
      </c>
      <c r="AB646" t="str">
        <f>VLOOKUP(AA646,Problem3!$B$4:$C$15,2,FALSE)</f>
        <v>June</v>
      </c>
      <c r="AC646">
        <f t="shared" si="32"/>
        <v>2</v>
      </c>
      <c r="AD646" t="str">
        <f>VLOOKUP($AC646,Problem3!$M$7:$N$13,2,FALSE)</f>
        <v>Sunday</v>
      </c>
    </row>
    <row r="647" spans="1:30" x14ac:dyDescent="0.25">
      <c r="A647" s="3">
        <v>646</v>
      </c>
      <c r="B647" s="4">
        <v>39971</v>
      </c>
      <c r="C647" s="3" t="s">
        <v>24</v>
      </c>
      <c r="D647" s="3">
        <v>0.3</v>
      </c>
      <c r="E647" s="3">
        <v>13.2</v>
      </c>
      <c r="F647" s="3">
        <v>0</v>
      </c>
      <c r="G647" s="3" t="s">
        <v>25</v>
      </c>
      <c r="H647" s="3" t="s">
        <v>25</v>
      </c>
      <c r="I647" s="3" t="s">
        <v>39</v>
      </c>
      <c r="J647" s="3">
        <v>15</v>
      </c>
      <c r="K647" s="3" t="s">
        <v>42</v>
      </c>
      <c r="L647" s="3" t="s">
        <v>33</v>
      </c>
      <c r="M647" s="3">
        <v>2</v>
      </c>
      <c r="N647" s="3">
        <v>6</v>
      </c>
      <c r="O647" s="3">
        <v>100</v>
      </c>
      <c r="P647" s="3">
        <v>58</v>
      </c>
      <c r="Q647" s="3">
        <v>1027.5</v>
      </c>
      <c r="R647" s="3">
        <v>1024.0999999999999</v>
      </c>
      <c r="S647" s="3">
        <v>4</v>
      </c>
      <c r="T647" s="3">
        <v>1</v>
      </c>
      <c r="U647" s="3">
        <v>3.4</v>
      </c>
      <c r="V647" s="3">
        <v>12</v>
      </c>
      <c r="W647" s="3" t="s">
        <v>28</v>
      </c>
      <c r="X647" s="3">
        <v>0.2</v>
      </c>
      <c r="Y647" s="3" t="s">
        <v>28</v>
      </c>
      <c r="Z647">
        <f t="shared" si="30"/>
        <v>1</v>
      </c>
      <c r="AA647">
        <f t="shared" si="31"/>
        <v>6</v>
      </c>
      <c r="AB647" t="str">
        <f>VLOOKUP(AA647,Problem3!$B$4:$C$15,2,FALSE)</f>
        <v>June</v>
      </c>
      <c r="AC647">
        <f t="shared" si="32"/>
        <v>1</v>
      </c>
      <c r="AD647" t="str">
        <f>VLOOKUP($AC647,Problem3!$M$7:$N$13,2,FALSE)</f>
        <v>Saturday</v>
      </c>
    </row>
    <row r="648" spans="1:30" x14ac:dyDescent="0.25">
      <c r="A648" s="3">
        <v>647</v>
      </c>
      <c r="B648" s="4">
        <v>39970</v>
      </c>
      <c r="C648" s="3" t="s">
        <v>72</v>
      </c>
      <c r="D648" s="3">
        <v>-0.4</v>
      </c>
      <c r="E648" s="3">
        <v>13.3</v>
      </c>
      <c r="F648" s="3">
        <v>0</v>
      </c>
      <c r="G648" s="3" t="s">
        <v>25</v>
      </c>
      <c r="H648" s="3" t="s">
        <v>25</v>
      </c>
      <c r="I648" s="3" t="s">
        <v>33</v>
      </c>
      <c r="J648" s="3">
        <v>11</v>
      </c>
      <c r="K648" s="3" t="s">
        <v>33</v>
      </c>
      <c r="L648" s="3" t="s">
        <v>35</v>
      </c>
      <c r="M648" s="3">
        <v>4</v>
      </c>
      <c r="N648" s="3">
        <v>4</v>
      </c>
      <c r="O648" s="3">
        <v>92</v>
      </c>
      <c r="P648" s="3">
        <v>53</v>
      </c>
      <c r="Q648" s="3" t="s">
        <v>25</v>
      </c>
      <c r="R648" s="3" t="s">
        <v>25</v>
      </c>
      <c r="S648" s="3" t="s">
        <v>25</v>
      </c>
      <c r="T648" s="3" t="s">
        <v>25</v>
      </c>
      <c r="U648" s="3">
        <v>2.7</v>
      </c>
      <c r="V648" s="3">
        <v>12.8</v>
      </c>
      <c r="W648" s="3" t="s">
        <v>28</v>
      </c>
      <c r="X648" s="3">
        <v>0</v>
      </c>
      <c r="Y648" s="3" t="s">
        <v>28</v>
      </c>
      <c r="Z648">
        <f t="shared" si="30"/>
        <v>1</v>
      </c>
      <c r="AA648">
        <f t="shared" si="31"/>
        <v>6</v>
      </c>
      <c r="AB648" t="str">
        <f>VLOOKUP(AA648,Problem3!$B$4:$C$15,2,FALSE)</f>
        <v>June</v>
      </c>
      <c r="AC648">
        <f t="shared" si="32"/>
        <v>7</v>
      </c>
      <c r="AD648" t="str">
        <f>VLOOKUP($AC648,Problem3!$M$7:$N$13,2,FALSE)</f>
        <v>Friday</v>
      </c>
    </row>
    <row r="649" spans="1:30" x14ac:dyDescent="0.25">
      <c r="A649" s="3">
        <v>648</v>
      </c>
      <c r="B649" s="4">
        <v>39969</v>
      </c>
      <c r="C649" s="3" t="s">
        <v>24</v>
      </c>
      <c r="D649" s="3">
        <v>-1.3</v>
      </c>
      <c r="E649" s="3">
        <v>13.8</v>
      </c>
      <c r="F649" s="3">
        <v>0.2</v>
      </c>
      <c r="G649" s="3" t="s">
        <v>25</v>
      </c>
      <c r="H649" s="3" t="s">
        <v>25</v>
      </c>
      <c r="I649" s="3" t="s">
        <v>37</v>
      </c>
      <c r="J649" s="3">
        <v>13</v>
      </c>
      <c r="K649" s="3" t="s">
        <v>25</v>
      </c>
      <c r="L649" s="3" t="s">
        <v>32</v>
      </c>
      <c r="M649" s="3">
        <v>0</v>
      </c>
      <c r="N649" s="3">
        <v>6</v>
      </c>
      <c r="O649" s="3">
        <v>89</v>
      </c>
      <c r="P649" s="3">
        <v>54</v>
      </c>
      <c r="Q649" s="3">
        <v>1026.5999999999999</v>
      </c>
      <c r="R649" s="3">
        <v>1023.7</v>
      </c>
      <c r="S649" s="3" t="s">
        <v>25</v>
      </c>
      <c r="T649" s="3" t="s">
        <v>25</v>
      </c>
      <c r="U649" s="3">
        <v>3.3</v>
      </c>
      <c r="V649" s="3">
        <v>13</v>
      </c>
      <c r="W649" s="3" t="s">
        <v>28</v>
      </c>
      <c r="X649" s="3">
        <v>0</v>
      </c>
      <c r="Y649" s="3" t="s">
        <v>28</v>
      </c>
      <c r="Z649">
        <f t="shared" si="30"/>
        <v>1</v>
      </c>
      <c r="AA649">
        <f t="shared" si="31"/>
        <v>6</v>
      </c>
      <c r="AB649" t="str">
        <f>VLOOKUP(AA649,Problem3!$B$4:$C$15,2,FALSE)</f>
        <v>June</v>
      </c>
      <c r="AC649">
        <f t="shared" si="32"/>
        <v>6</v>
      </c>
      <c r="AD649" t="str">
        <f>VLOOKUP($AC649,Problem3!$M$7:$N$13,2,FALSE)</f>
        <v>Thursday</v>
      </c>
    </row>
    <row r="650" spans="1:30" x14ac:dyDescent="0.25">
      <c r="A650" s="3">
        <v>649</v>
      </c>
      <c r="B650" s="4">
        <v>39968</v>
      </c>
      <c r="C650" s="3" t="s">
        <v>49</v>
      </c>
      <c r="D650" s="3">
        <v>-0.8</v>
      </c>
      <c r="E650" s="3">
        <v>14.9</v>
      </c>
      <c r="F650" s="3">
        <v>0</v>
      </c>
      <c r="G650" s="3">
        <v>0.4</v>
      </c>
      <c r="H650" s="3">
        <v>9.5</v>
      </c>
      <c r="I650" s="3" t="s">
        <v>33</v>
      </c>
      <c r="J650" s="3">
        <v>13</v>
      </c>
      <c r="K650" s="3" t="s">
        <v>33</v>
      </c>
      <c r="L650" s="3" t="s">
        <v>43</v>
      </c>
      <c r="M650" s="3">
        <v>9</v>
      </c>
      <c r="N650" s="3">
        <v>7</v>
      </c>
      <c r="O650" s="3">
        <v>81</v>
      </c>
      <c r="P650" s="3">
        <v>54</v>
      </c>
      <c r="Q650" s="3">
        <v>1026.0999999999999</v>
      </c>
      <c r="R650" s="3">
        <v>1023.2</v>
      </c>
      <c r="S650" s="3">
        <v>1</v>
      </c>
      <c r="T650" s="3">
        <v>1</v>
      </c>
      <c r="U650" s="3">
        <v>4.9000000000000004</v>
      </c>
      <c r="V650" s="3">
        <v>14.1</v>
      </c>
      <c r="W650" s="3" t="s">
        <v>28</v>
      </c>
      <c r="X650" s="3">
        <v>0</v>
      </c>
      <c r="Y650" s="3" t="s">
        <v>28</v>
      </c>
      <c r="Z650">
        <f t="shared" si="30"/>
        <v>1</v>
      </c>
      <c r="AA650">
        <f t="shared" si="31"/>
        <v>6</v>
      </c>
      <c r="AB650" t="str">
        <f>VLOOKUP(AA650,Problem3!$B$4:$C$15,2,FALSE)</f>
        <v>June</v>
      </c>
      <c r="AC650">
        <f t="shared" si="32"/>
        <v>5</v>
      </c>
      <c r="AD650" t="str">
        <f>VLOOKUP($AC650,Problem3!$M$7:$N$13,2,FALSE)</f>
        <v>Wednesday</v>
      </c>
    </row>
    <row r="651" spans="1:30" x14ac:dyDescent="0.25">
      <c r="A651" s="3">
        <v>650</v>
      </c>
      <c r="B651" s="4">
        <v>39967</v>
      </c>
      <c r="C651" s="3" t="s">
        <v>62</v>
      </c>
      <c r="D651" s="3">
        <v>-1.3</v>
      </c>
      <c r="E651" s="3">
        <v>14.9</v>
      </c>
      <c r="F651" s="3">
        <v>0</v>
      </c>
      <c r="G651" s="3">
        <v>0.6</v>
      </c>
      <c r="H651" s="3">
        <v>9.6999999999999993</v>
      </c>
      <c r="I651" s="3" t="s">
        <v>40</v>
      </c>
      <c r="J651" s="3">
        <v>13</v>
      </c>
      <c r="K651" s="3" t="s">
        <v>25</v>
      </c>
      <c r="L651" s="3" t="s">
        <v>42</v>
      </c>
      <c r="M651" s="3">
        <v>0</v>
      </c>
      <c r="N651" s="3">
        <v>2</v>
      </c>
      <c r="O651" s="3">
        <v>100</v>
      </c>
      <c r="P651" s="3">
        <v>69</v>
      </c>
      <c r="Q651" s="3">
        <v>1026.4000000000001</v>
      </c>
      <c r="R651" s="3">
        <v>1023.6</v>
      </c>
      <c r="S651" s="3" t="s">
        <v>25</v>
      </c>
      <c r="T651" s="3" t="s">
        <v>25</v>
      </c>
      <c r="U651" s="3">
        <v>1.1000000000000001</v>
      </c>
      <c r="V651" s="3">
        <v>14</v>
      </c>
      <c r="W651" s="3" t="s">
        <v>28</v>
      </c>
      <c r="X651" s="3">
        <v>0.2</v>
      </c>
      <c r="Y651" s="3" t="s">
        <v>28</v>
      </c>
      <c r="Z651">
        <f t="shared" si="30"/>
        <v>1</v>
      </c>
      <c r="AA651">
        <f t="shared" si="31"/>
        <v>6</v>
      </c>
      <c r="AB651" t="str">
        <f>VLOOKUP(AA651,Problem3!$B$4:$C$15,2,FALSE)</f>
        <v>June</v>
      </c>
      <c r="AC651">
        <f t="shared" si="32"/>
        <v>4</v>
      </c>
      <c r="AD651" t="str">
        <f>VLOOKUP($AC651,Problem3!$M$7:$N$13,2,FALSE)</f>
        <v>Tuesday</v>
      </c>
    </row>
    <row r="652" spans="1:30" x14ac:dyDescent="0.25">
      <c r="A652" s="3">
        <v>651</v>
      </c>
      <c r="B652" s="4">
        <v>39966</v>
      </c>
      <c r="C652" s="3" t="s">
        <v>72</v>
      </c>
      <c r="D652" s="3">
        <v>-1.2</v>
      </c>
      <c r="E652" s="3">
        <v>14.8</v>
      </c>
      <c r="F652" s="3">
        <v>0</v>
      </c>
      <c r="G652" s="3" t="s">
        <v>25</v>
      </c>
      <c r="H652" s="3" t="s">
        <v>25</v>
      </c>
      <c r="I652" s="3" t="s">
        <v>33</v>
      </c>
      <c r="J652" s="3">
        <v>9</v>
      </c>
      <c r="K652" s="3" t="s">
        <v>33</v>
      </c>
      <c r="L652" s="3" t="s">
        <v>25</v>
      </c>
      <c r="M652" s="3">
        <v>4</v>
      </c>
      <c r="N652" s="3">
        <v>0</v>
      </c>
      <c r="O652" s="3">
        <v>97</v>
      </c>
      <c r="P652" s="3">
        <v>59</v>
      </c>
      <c r="Q652" s="3" t="s">
        <v>25</v>
      </c>
      <c r="R652" s="3" t="s">
        <v>25</v>
      </c>
      <c r="S652" s="3" t="s">
        <v>25</v>
      </c>
      <c r="T652" s="3" t="s">
        <v>25</v>
      </c>
      <c r="U652" s="3">
        <v>1.4</v>
      </c>
      <c r="V652" s="3">
        <v>14.7</v>
      </c>
      <c r="W652" s="3" t="s">
        <v>28</v>
      </c>
      <c r="X652" s="3">
        <v>0</v>
      </c>
      <c r="Y652" s="3" t="s">
        <v>28</v>
      </c>
      <c r="Z652">
        <f t="shared" si="30"/>
        <v>1</v>
      </c>
      <c r="AA652">
        <f t="shared" si="31"/>
        <v>6</v>
      </c>
      <c r="AB652" t="str">
        <f>VLOOKUP(AA652,Problem3!$B$4:$C$15,2,FALSE)</f>
        <v>June</v>
      </c>
      <c r="AC652">
        <f t="shared" si="32"/>
        <v>3</v>
      </c>
      <c r="AD652" t="str">
        <f>VLOOKUP($AC652,Problem3!$M$7:$N$13,2,FALSE)</f>
        <v>Monday</v>
      </c>
    </row>
    <row r="653" spans="1:30" x14ac:dyDescent="0.25">
      <c r="A653" s="3">
        <v>652</v>
      </c>
      <c r="B653" s="4">
        <v>39965</v>
      </c>
      <c r="C653" s="3" t="s">
        <v>24</v>
      </c>
      <c r="D653" s="3">
        <v>-1.5</v>
      </c>
      <c r="E653" s="3">
        <v>14.6</v>
      </c>
      <c r="F653" s="3">
        <v>0</v>
      </c>
      <c r="G653" s="3" t="s">
        <v>25</v>
      </c>
      <c r="H653" s="3" t="s">
        <v>25</v>
      </c>
      <c r="I653" s="3" t="s">
        <v>32</v>
      </c>
      <c r="J653" s="3">
        <v>13</v>
      </c>
      <c r="K653" s="3" t="s">
        <v>25</v>
      </c>
      <c r="L653" s="3" t="s">
        <v>33</v>
      </c>
      <c r="M653" s="3">
        <v>0</v>
      </c>
      <c r="N653" s="3">
        <v>6</v>
      </c>
      <c r="O653" s="3">
        <v>93</v>
      </c>
      <c r="P653" s="3">
        <v>63</v>
      </c>
      <c r="Q653" s="3">
        <v>1026</v>
      </c>
      <c r="R653" s="3">
        <v>1021.1</v>
      </c>
      <c r="S653" s="3" t="s">
        <v>25</v>
      </c>
      <c r="T653" s="3">
        <v>4</v>
      </c>
      <c r="U653" s="3">
        <v>3.4</v>
      </c>
      <c r="V653" s="3">
        <v>13.8</v>
      </c>
      <c r="W653" s="3" t="s">
        <v>28</v>
      </c>
      <c r="X653" s="3">
        <v>0</v>
      </c>
      <c r="Y653" s="3" t="s">
        <v>28</v>
      </c>
      <c r="Z653">
        <f t="shared" si="30"/>
        <v>1</v>
      </c>
      <c r="AA653">
        <f t="shared" si="31"/>
        <v>6</v>
      </c>
      <c r="AB653" t="str">
        <f>VLOOKUP(AA653,Problem3!$B$4:$C$15,2,FALSE)</f>
        <v>June</v>
      </c>
      <c r="AC653">
        <f t="shared" si="32"/>
        <v>2</v>
      </c>
      <c r="AD653" t="str">
        <f>VLOOKUP($AC653,Problem3!$M$7:$N$13,2,FALSE)</f>
        <v>Sunday</v>
      </c>
    </row>
    <row r="654" spans="1:30" x14ac:dyDescent="0.25">
      <c r="A654" s="3">
        <v>653</v>
      </c>
      <c r="B654" s="4">
        <v>39964</v>
      </c>
      <c r="C654" s="3" t="s">
        <v>61</v>
      </c>
      <c r="D654" s="3">
        <v>3</v>
      </c>
      <c r="E654" s="3">
        <v>13.1</v>
      </c>
      <c r="F654" s="3">
        <v>0</v>
      </c>
      <c r="G654" s="3">
        <v>0</v>
      </c>
      <c r="H654" s="3">
        <v>4.3</v>
      </c>
      <c r="I654" s="3" t="s">
        <v>34</v>
      </c>
      <c r="J654" s="3">
        <v>13</v>
      </c>
      <c r="K654" s="3" t="s">
        <v>34</v>
      </c>
      <c r="L654" s="3" t="s">
        <v>34</v>
      </c>
      <c r="M654" s="3">
        <v>6</v>
      </c>
      <c r="N654" s="3">
        <v>6</v>
      </c>
      <c r="O654" s="3">
        <v>100</v>
      </c>
      <c r="P654" s="3">
        <v>65</v>
      </c>
      <c r="Q654" s="3">
        <v>1024.2</v>
      </c>
      <c r="R654" s="3">
        <v>1019.8</v>
      </c>
      <c r="S654" s="3">
        <v>1</v>
      </c>
      <c r="T654" s="3">
        <v>7</v>
      </c>
      <c r="U654" s="3">
        <v>3.3</v>
      </c>
      <c r="V654" s="3">
        <v>12.9</v>
      </c>
      <c r="W654" s="3" t="s">
        <v>28</v>
      </c>
      <c r="X654" s="3">
        <v>0</v>
      </c>
      <c r="Y654" s="3" t="s">
        <v>28</v>
      </c>
      <c r="Z654">
        <f t="shared" si="30"/>
        <v>1</v>
      </c>
      <c r="AA654">
        <f t="shared" si="31"/>
        <v>5</v>
      </c>
      <c r="AB654" t="str">
        <f>VLOOKUP(AA654,Problem3!$B$4:$C$15,2,FALSE)</f>
        <v>May</v>
      </c>
      <c r="AC654">
        <f t="shared" si="32"/>
        <v>1</v>
      </c>
      <c r="AD654" t="str">
        <f>VLOOKUP($AC654,Problem3!$M$7:$N$13,2,FALSE)</f>
        <v>Saturday</v>
      </c>
    </row>
    <row r="655" spans="1:30" x14ac:dyDescent="0.25">
      <c r="A655" s="3">
        <v>654</v>
      </c>
      <c r="B655" s="4">
        <v>39963</v>
      </c>
      <c r="C655" s="3" t="s">
        <v>52</v>
      </c>
      <c r="D655" s="3">
        <v>-1.6</v>
      </c>
      <c r="E655" s="3">
        <v>10.8</v>
      </c>
      <c r="F655" s="3">
        <v>0</v>
      </c>
      <c r="G655" s="3" t="s">
        <v>25</v>
      </c>
      <c r="H655" s="3" t="s">
        <v>25</v>
      </c>
      <c r="I655" s="3" t="s">
        <v>27</v>
      </c>
      <c r="J655" s="3">
        <v>11</v>
      </c>
      <c r="K655" s="3" t="s">
        <v>25</v>
      </c>
      <c r="L655" s="3" t="s">
        <v>27</v>
      </c>
      <c r="M655" s="3">
        <v>0</v>
      </c>
      <c r="N655" s="3">
        <v>6</v>
      </c>
      <c r="O655" s="3">
        <v>96</v>
      </c>
      <c r="P655" s="3">
        <v>68</v>
      </c>
      <c r="Q655" s="3">
        <v>1022.9</v>
      </c>
      <c r="R655" s="3">
        <v>1019.3</v>
      </c>
      <c r="S655" s="3" t="s">
        <v>25</v>
      </c>
      <c r="T655" s="3" t="s">
        <v>25</v>
      </c>
      <c r="U655" s="3">
        <v>2.2000000000000002</v>
      </c>
      <c r="V655" s="3">
        <v>10.1</v>
      </c>
      <c r="W655" s="3" t="s">
        <v>28</v>
      </c>
      <c r="X655" s="3">
        <v>0.6</v>
      </c>
      <c r="Y655" s="3" t="s">
        <v>28</v>
      </c>
      <c r="Z655">
        <f t="shared" si="30"/>
        <v>1</v>
      </c>
      <c r="AA655">
        <f t="shared" si="31"/>
        <v>5</v>
      </c>
      <c r="AB655" t="str">
        <f>VLOOKUP(AA655,Problem3!$B$4:$C$15,2,FALSE)</f>
        <v>May</v>
      </c>
      <c r="AC655">
        <f t="shared" si="32"/>
        <v>7</v>
      </c>
      <c r="AD655" t="str">
        <f>VLOOKUP($AC655,Problem3!$M$7:$N$13,2,FALSE)</f>
        <v>Friday</v>
      </c>
    </row>
    <row r="656" spans="1:30" x14ac:dyDescent="0.25">
      <c r="A656" s="3">
        <v>655</v>
      </c>
      <c r="B656" s="4">
        <v>39962</v>
      </c>
      <c r="C656" s="3" t="s">
        <v>44</v>
      </c>
      <c r="D656" s="3">
        <v>3.7</v>
      </c>
      <c r="E656" s="3">
        <v>15.9</v>
      </c>
      <c r="F656" s="3">
        <v>0</v>
      </c>
      <c r="G656" s="3" t="s">
        <v>25</v>
      </c>
      <c r="H656" s="3" t="s">
        <v>25</v>
      </c>
      <c r="I656" s="3" t="s">
        <v>40</v>
      </c>
      <c r="J656" s="3">
        <v>15</v>
      </c>
      <c r="K656" s="3" t="s">
        <v>25</v>
      </c>
      <c r="L656" s="3" t="s">
        <v>40</v>
      </c>
      <c r="M656" s="3">
        <v>0</v>
      </c>
      <c r="N656" s="3">
        <v>7</v>
      </c>
      <c r="O656" s="3">
        <v>100</v>
      </c>
      <c r="P656" s="3">
        <v>67</v>
      </c>
      <c r="Q656" s="3">
        <v>1022.9</v>
      </c>
      <c r="R656" s="3">
        <v>1019</v>
      </c>
      <c r="S656" s="3" t="s">
        <v>25</v>
      </c>
      <c r="T656" s="3" t="s">
        <v>25</v>
      </c>
      <c r="U656" s="3">
        <v>9.1999999999999993</v>
      </c>
      <c r="V656" s="3">
        <v>15.3</v>
      </c>
      <c r="W656" s="3" t="s">
        <v>28</v>
      </c>
      <c r="X656" s="3">
        <v>0</v>
      </c>
      <c r="Y656" s="3" t="s">
        <v>28</v>
      </c>
      <c r="Z656">
        <f t="shared" si="30"/>
        <v>1</v>
      </c>
      <c r="AA656">
        <f t="shared" si="31"/>
        <v>5</v>
      </c>
      <c r="AB656" t="str">
        <f>VLOOKUP(AA656,Problem3!$B$4:$C$15,2,FALSE)</f>
        <v>May</v>
      </c>
      <c r="AC656">
        <f t="shared" si="32"/>
        <v>6</v>
      </c>
      <c r="AD656" t="str">
        <f>VLOOKUP($AC656,Problem3!$M$7:$N$13,2,FALSE)</f>
        <v>Thursday</v>
      </c>
    </row>
    <row r="657" spans="1:30" x14ac:dyDescent="0.25">
      <c r="A657" s="3">
        <v>656</v>
      </c>
      <c r="B657" s="4">
        <v>39961</v>
      </c>
      <c r="C657" s="3" t="s">
        <v>72</v>
      </c>
      <c r="D657" s="3">
        <v>3.1</v>
      </c>
      <c r="E657" s="3">
        <v>14.3</v>
      </c>
      <c r="F657" s="3">
        <v>0</v>
      </c>
      <c r="G657" s="3" t="s">
        <v>25</v>
      </c>
      <c r="H657" s="3" t="s">
        <v>25</v>
      </c>
      <c r="I657" s="3" t="s">
        <v>40</v>
      </c>
      <c r="J657" s="3">
        <v>13</v>
      </c>
      <c r="K657" s="3" t="s">
        <v>25</v>
      </c>
      <c r="L657" s="3" t="s">
        <v>26</v>
      </c>
      <c r="M657" s="3">
        <v>0</v>
      </c>
      <c r="N657" s="3">
        <v>4</v>
      </c>
      <c r="O657" s="3">
        <v>98</v>
      </c>
      <c r="P657" s="3">
        <v>83</v>
      </c>
      <c r="Q657" s="3" t="s">
        <v>25</v>
      </c>
      <c r="R657" s="3" t="s">
        <v>25</v>
      </c>
      <c r="S657" s="3">
        <v>4</v>
      </c>
      <c r="T657" s="3">
        <v>8</v>
      </c>
      <c r="U657" s="3">
        <v>4.5</v>
      </c>
      <c r="V657" s="3">
        <v>12.6</v>
      </c>
      <c r="W657" s="3" t="s">
        <v>28</v>
      </c>
      <c r="X657" s="3">
        <v>0.2</v>
      </c>
      <c r="Y657" s="3" t="s">
        <v>28</v>
      </c>
      <c r="Z657">
        <f t="shared" si="30"/>
        <v>1</v>
      </c>
      <c r="AA657">
        <f t="shared" si="31"/>
        <v>5</v>
      </c>
      <c r="AB657" t="str">
        <f>VLOOKUP(AA657,Problem3!$B$4:$C$15,2,FALSE)</f>
        <v>May</v>
      </c>
      <c r="AC657">
        <f t="shared" si="32"/>
        <v>5</v>
      </c>
      <c r="AD657" t="str">
        <f>VLOOKUP($AC657,Problem3!$M$7:$N$13,2,FALSE)</f>
        <v>Wednesday</v>
      </c>
    </row>
    <row r="658" spans="1:30" x14ac:dyDescent="0.25">
      <c r="A658" s="3">
        <v>657</v>
      </c>
      <c r="B658" s="4">
        <v>39960</v>
      </c>
      <c r="C658" s="3" t="s">
        <v>47</v>
      </c>
      <c r="D658" s="3">
        <v>3.4</v>
      </c>
      <c r="E658" s="3">
        <v>21</v>
      </c>
      <c r="F658" s="3">
        <v>0.6</v>
      </c>
      <c r="G658" s="3" t="s">
        <v>25</v>
      </c>
      <c r="H658" s="3" t="s">
        <v>25</v>
      </c>
      <c r="I658" s="3" t="s">
        <v>42</v>
      </c>
      <c r="J658" s="3">
        <v>13</v>
      </c>
      <c r="K658" s="3" t="s">
        <v>25</v>
      </c>
      <c r="L658" s="3" t="s">
        <v>41</v>
      </c>
      <c r="M658" s="3">
        <v>0</v>
      </c>
      <c r="N658" s="3">
        <v>6</v>
      </c>
      <c r="O658" s="3">
        <v>85</v>
      </c>
      <c r="P658" s="3">
        <v>34</v>
      </c>
      <c r="Q658" s="3" t="s">
        <v>25</v>
      </c>
      <c r="R658" s="3" t="s">
        <v>25</v>
      </c>
      <c r="S658" s="3" t="s">
        <v>25</v>
      </c>
      <c r="T658" s="3" t="s">
        <v>25</v>
      </c>
      <c r="U658" s="3">
        <v>9.6</v>
      </c>
      <c r="V658" s="3">
        <v>20.100000000000001</v>
      </c>
      <c r="W658" s="3" t="s">
        <v>28</v>
      </c>
      <c r="X658" s="3">
        <v>0.2</v>
      </c>
      <c r="Y658" s="3" t="s">
        <v>28</v>
      </c>
      <c r="Z658">
        <f t="shared" si="30"/>
        <v>1</v>
      </c>
      <c r="AA658">
        <f t="shared" si="31"/>
        <v>5</v>
      </c>
      <c r="AB658" t="str">
        <f>VLOOKUP(AA658,Problem3!$B$4:$C$15,2,FALSE)</f>
        <v>May</v>
      </c>
      <c r="AC658">
        <f t="shared" si="32"/>
        <v>4</v>
      </c>
      <c r="AD658" t="str">
        <f>VLOOKUP($AC658,Problem3!$M$7:$N$13,2,FALSE)</f>
        <v>Tuesday</v>
      </c>
    </row>
    <row r="659" spans="1:30" x14ac:dyDescent="0.25">
      <c r="A659" s="3">
        <v>658</v>
      </c>
      <c r="B659" s="4">
        <v>39959</v>
      </c>
      <c r="C659" s="3" t="s">
        <v>24</v>
      </c>
      <c r="D659" s="3">
        <v>6.7</v>
      </c>
      <c r="E659" s="3">
        <v>12.7</v>
      </c>
      <c r="F659" s="3">
        <v>0</v>
      </c>
      <c r="G659" s="3" t="s">
        <v>25</v>
      </c>
      <c r="H659" s="3" t="s">
        <v>25</v>
      </c>
      <c r="I659" s="3" t="s">
        <v>42</v>
      </c>
      <c r="J659" s="3">
        <v>15</v>
      </c>
      <c r="K659" s="3" t="s">
        <v>29</v>
      </c>
      <c r="L659" s="3" t="s">
        <v>31</v>
      </c>
      <c r="M659" s="3">
        <v>7</v>
      </c>
      <c r="N659" s="3">
        <v>6</v>
      </c>
      <c r="O659" s="3">
        <v>100</v>
      </c>
      <c r="P659" s="3">
        <v>83</v>
      </c>
      <c r="Q659" s="3">
        <v>1027.3</v>
      </c>
      <c r="R659" s="3">
        <v>1025.2</v>
      </c>
      <c r="S659" s="3">
        <v>8</v>
      </c>
      <c r="T659" s="3">
        <v>7</v>
      </c>
      <c r="U659" s="3">
        <v>7.6</v>
      </c>
      <c r="V659" s="3">
        <v>11.1</v>
      </c>
      <c r="W659" s="3" t="s">
        <v>28</v>
      </c>
      <c r="X659" s="3">
        <v>0.2</v>
      </c>
      <c r="Y659" s="3" t="s">
        <v>28</v>
      </c>
      <c r="Z659">
        <f t="shared" si="30"/>
        <v>1</v>
      </c>
      <c r="AA659">
        <f t="shared" si="31"/>
        <v>5</v>
      </c>
      <c r="AB659" t="str">
        <f>VLOOKUP(AA659,Problem3!$B$4:$C$15,2,FALSE)</f>
        <v>May</v>
      </c>
      <c r="AC659">
        <f t="shared" si="32"/>
        <v>3</v>
      </c>
      <c r="AD659" t="str">
        <f>VLOOKUP($AC659,Problem3!$M$7:$N$13,2,FALSE)</f>
        <v>Monday</v>
      </c>
    </row>
    <row r="660" spans="1:30" x14ac:dyDescent="0.25">
      <c r="A660" s="3">
        <v>659</v>
      </c>
      <c r="B660" s="4">
        <v>39958</v>
      </c>
      <c r="C660" s="3" t="s">
        <v>47</v>
      </c>
      <c r="D660" s="3">
        <v>5.5</v>
      </c>
      <c r="E660" s="3">
        <v>17.899999999999999</v>
      </c>
      <c r="F660" s="3">
        <v>0.2</v>
      </c>
      <c r="G660" s="3" t="s">
        <v>25</v>
      </c>
      <c r="H660" s="3" t="s">
        <v>25</v>
      </c>
      <c r="I660" s="3" t="s">
        <v>42</v>
      </c>
      <c r="J660" s="3">
        <v>13</v>
      </c>
      <c r="K660" s="3" t="s">
        <v>40</v>
      </c>
      <c r="L660" s="3" t="s">
        <v>25</v>
      </c>
      <c r="M660" s="3">
        <v>6</v>
      </c>
      <c r="N660" s="3">
        <v>0</v>
      </c>
      <c r="O660" s="3">
        <v>85</v>
      </c>
      <c r="P660" s="3">
        <v>38</v>
      </c>
      <c r="Q660" s="3" t="s">
        <v>25</v>
      </c>
      <c r="R660" s="3" t="s">
        <v>25</v>
      </c>
      <c r="S660" s="3" t="s">
        <v>25</v>
      </c>
      <c r="T660" s="3" t="s">
        <v>25</v>
      </c>
      <c r="U660" s="3">
        <v>9</v>
      </c>
      <c r="V660" s="3">
        <v>17.600000000000001</v>
      </c>
      <c r="W660" s="3" t="s">
        <v>28</v>
      </c>
      <c r="X660" s="3">
        <v>0</v>
      </c>
      <c r="Y660" s="3" t="s">
        <v>28</v>
      </c>
      <c r="Z660">
        <f t="shared" si="30"/>
        <v>1</v>
      </c>
      <c r="AA660">
        <f t="shared" si="31"/>
        <v>5</v>
      </c>
      <c r="AB660" t="str">
        <f>VLOOKUP(AA660,Problem3!$B$4:$C$15,2,FALSE)</f>
        <v>May</v>
      </c>
      <c r="AC660">
        <f t="shared" si="32"/>
        <v>2</v>
      </c>
      <c r="AD660" t="str">
        <f>VLOOKUP($AC660,Problem3!$M$7:$N$13,2,FALSE)</f>
        <v>Sunday</v>
      </c>
    </row>
    <row r="661" spans="1:30" x14ac:dyDescent="0.25">
      <c r="A661" s="3">
        <v>660</v>
      </c>
      <c r="B661" s="4">
        <v>39957</v>
      </c>
      <c r="C661" s="3" t="s">
        <v>66</v>
      </c>
      <c r="D661" s="3">
        <v>-1.5</v>
      </c>
      <c r="E661" s="3">
        <v>11.7</v>
      </c>
      <c r="F661" s="3">
        <v>1.6</v>
      </c>
      <c r="G661" s="3">
        <v>2.8</v>
      </c>
      <c r="H661" s="3">
        <v>6.1</v>
      </c>
      <c r="I661" s="3" t="s">
        <v>36</v>
      </c>
      <c r="J661" s="3">
        <v>13</v>
      </c>
      <c r="K661" s="3" t="s">
        <v>31</v>
      </c>
      <c r="L661" s="3" t="s">
        <v>37</v>
      </c>
      <c r="M661" s="3">
        <v>6</v>
      </c>
      <c r="N661" s="3">
        <v>6</v>
      </c>
      <c r="O661" s="3">
        <v>80</v>
      </c>
      <c r="P661" s="3">
        <v>51</v>
      </c>
      <c r="Q661" s="3">
        <v>1032.7</v>
      </c>
      <c r="R661" s="3">
        <v>1030.8</v>
      </c>
      <c r="S661" s="3">
        <v>3</v>
      </c>
      <c r="T661" s="3">
        <v>6</v>
      </c>
      <c r="U661" s="3">
        <v>4.3</v>
      </c>
      <c r="V661" s="3">
        <v>10.4</v>
      </c>
      <c r="W661" s="3" t="s">
        <v>38</v>
      </c>
      <c r="X661" s="3">
        <v>0</v>
      </c>
      <c r="Y661" s="3" t="s">
        <v>28</v>
      </c>
      <c r="Z661">
        <f t="shared" si="30"/>
        <v>0</v>
      </c>
      <c r="AA661">
        <f t="shared" si="31"/>
        <v>5</v>
      </c>
      <c r="AB661" t="str">
        <f>VLOOKUP(AA661,Problem3!$B$4:$C$15,2,FALSE)</f>
        <v>May</v>
      </c>
      <c r="AC661">
        <f t="shared" si="32"/>
        <v>1</v>
      </c>
      <c r="AD661" t="str">
        <f>VLOOKUP($AC661,Problem3!$M$7:$N$13,2,FALSE)</f>
        <v>Saturday</v>
      </c>
    </row>
    <row r="662" spans="1:30" x14ac:dyDescent="0.25">
      <c r="A662" s="3">
        <v>661</v>
      </c>
      <c r="B662" s="4">
        <v>39956</v>
      </c>
      <c r="C662" s="3" t="s">
        <v>24</v>
      </c>
      <c r="D662" s="3">
        <v>-1.7</v>
      </c>
      <c r="E662" s="3">
        <v>12.7</v>
      </c>
      <c r="F662" s="3">
        <v>0.2</v>
      </c>
      <c r="G662" s="3" t="s">
        <v>25</v>
      </c>
      <c r="H662" s="3" t="s">
        <v>25</v>
      </c>
      <c r="I662" s="3" t="s">
        <v>32</v>
      </c>
      <c r="J662" s="3">
        <v>15</v>
      </c>
      <c r="K662" s="3" t="s">
        <v>25</v>
      </c>
      <c r="L662" s="3" t="s">
        <v>41</v>
      </c>
      <c r="M662" s="3">
        <v>0</v>
      </c>
      <c r="N662" s="3">
        <v>9</v>
      </c>
      <c r="O662" s="3">
        <v>84</v>
      </c>
      <c r="P662" s="3">
        <v>44</v>
      </c>
      <c r="Q662" s="3">
        <v>1035.5</v>
      </c>
      <c r="R662" s="3">
        <v>1032.5999999999999</v>
      </c>
      <c r="S662" s="3" t="s">
        <v>25</v>
      </c>
      <c r="T662" s="3" t="s">
        <v>25</v>
      </c>
      <c r="U662" s="3">
        <v>2.6</v>
      </c>
      <c r="V662" s="3">
        <v>12</v>
      </c>
      <c r="W662" s="3" t="s">
        <v>28</v>
      </c>
      <c r="X662" s="3">
        <v>0</v>
      </c>
      <c r="Y662" s="3" t="s">
        <v>28</v>
      </c>
      <c r="Z662">
        <f t="shared" si="30"/>
        <v>1</v>
      </c>
      <c r="AA662">
        <f t="shared" si="31"/>
        <v>5</v>
      </c>
      <c r="AB662" t="str">
        <f>VLOOKUP(AA662,Problem3!$B$4:$C$15,2,FALSE)</f>
        <v>May</v>
      </c>
      <c r="AC662">
        <f t="shared" si="32"/>
        <v>7</v>
      </c>
      <c r="AD662" t="str">
        <f>VLOOKUP($AC662,Problem3!$M$7:$N$13,2,FALSE)</f>
        <v>Friday</v>
      </c>
    </row>
    <row r="663" spans="1:30" x14ac:dyDescent="0.25">
      <c r="A663" s="3">
        <v>662</v>
      </c>
      <c r="B663" s="4">
        <v>39955</v>
      </c>
      <c r="C663" s="3" t="s">
        <v>24</v>
      </c>
      <c r="D663" s="3">
        <v>-1.8</v>
      </c>
      <c r="E663" s="3">
        <v>14</v>
      </c>
      <c r="F663" s="3">
        <v>0</v>
      </c>
      <c r="G663" s="3" t="s">
        <v>25</v>
      </c>
      <c r="H663" s="3" t="s">
        <v>25</v>
      </c>
      <c r="I663" s="3" t="s">
        <v>29</v>
      </c>
      <c r="J663" s="3">
        <v>13</v>
      </c>
      <c r="K663" s="3" t="s">
        <v>25</v>
      </c>
      <c r="L663" s="3" t="s">
        <v>43</v>
      </c>
      <c r="M663" s="3">
        <v>0</v>
      </c>
      <c r="N663" s="3">
        <v>6</v>
      </c>
      <c r="O663" s="3">
        <v>79</v>
      </c>
      <c r="P663" s="3">
        <v>48</v>
      </c>
      <c r="Q663" s="3">
        <v>1035.5999999999999</v>
      </c>
      <c r="R663" s="3">
        <v>1032</v>
      </c>
      <c r="S663" s="3" t="s">
        <v>25</v>
      </c>
      <c r="T663" s="3" t="s">
        <v>25</v>
      </c>
      <c r="U663" s="3">
        <v>3.5</v>
      </c>
      <c r="V663" s="3">
        <v>12.8</v>
      </c>
      <c r="W663" s="3" t="s">
        <v>28</v>
      </c>
      <c r="X663" s="3">
        <v>0</v>
      </c>
      <c r="Y663" s="3" t="s">
        <v>28</v>
      </c>
      <c r="Z663">
        <f t="shared" si="30"/>
        <v>1</v>
      </c>
      <c r="AA663">
        <f t="shared" si="31"/>
        <v>5</v>
      </c>
      <c r="AB663" t="str">
        <f>VLOOKUP(AA663,Problem3!$B$4:$C$15,2,FALSE)</f>
        <v>May</v>
      </c>
      <c r="AC663">
        <f t="shared" si="32"/>
        <v>6</v>
      </c>
      <c r="AD663" t="str">
        <f>VLOOKUP($AC663,Problem3!$M$7:$N$13,2,FALSE)</f>
        <v>Thursday</v>
      </c>
    </row>
    <row r="664" spans="1:30" x14ac:dyDescent="0.25">
      <c r="A664" s="3">
        <v>663</v>
      </c>
      <c r="B664" s="4">
        <v>39954</v>
      </c>
      <c r="C664" s="3" t="s">
        <v>24</v>
      </c>
      <c r="D664" s="3">
        <v>0.1</v>
      </c>
      <c r="E664" s="3">
        <v>10.5</v>
      </c>
      <c r="F664" s="3">
        <v>0.2</v>
      </c>
      <c r="G664" s="3" t="s">
        <v>25</v>
      </c>
      <c r="H664" s="3" t="s">
        <v>25</v>
      </c>
      <c r="I664" s="3" t="s">
        <v>41</v>
      </c>
      <c r="J664" s="3">
        <v>11</v>
      </c>
      <c r="K664" s="3" t="s">
        <v>39</v>
      </c>
      <c r="L664" s="3" t="s">
        <v>39</v>
      </c>
      <c r="M664" s="3">
        <v>2</v>
      </c>
      <c r="N664" s="3">
        <v>2</v>
      </c>
      <c r="O664" s="3">
        <v>100</v>
      </c>
      <c r="P664" s="3">
        <v>81</v>
      </c>
      <c r="Q664" s="3">
        <v>1035</v>
      </c>
      <c r="R664" s="3">
        <v>1031.5</v>
      </c>
      <c r="S664" s="3">
        <v>8</v>
      </c>
      <c r="T664" s="3">
        <v>8</v>
      </c>
      <c r="U664" s="3">
        <v>3.7</v>
      </c>
      <c r="V664" s="3">
        <v>10</v>
      </c>
      <c r="W664" s="3" t="s">
        <v>28</v>
      </c>
      <c r="X664" s="3">
        <v>0</v>
      </c>
      <c r="Y664" s="3" t="s">
        <v>28</v>
      </c>
      <c r="Z664">
        <f t="shared" si="30"/>
        <v>1</v>
      </c>
      <c r="AA664">
        <f t="shared" si="31"/>
        <v>5</v>
      </c>
      <c r="AB664" t="str">
        <f>VLOOKUP(AA664,Problem3!$B$4:$C$15,2,FALSE)</f>
        <v>May</v>
      </c>
      <c r="AC664">
        <f t="shared" si="32"/>
        <v>5</v>
      </c>
      <c r="AD664" t="str">
        <f>VLOOKUP($AC664,Problem3!$M$7:$N$13,2,FALSE)</f>
        <v>Wednesday</v>
      </c>
    </row>
    <row r="665" spans="1:30" x14ac:dyDescent="0.25">
      <c r="A665" s="3">
        <v>664</v>
      </c>
      <c r="B665" s="4">
        <v>39953</v>
      </c>
      <c r="C665" s="3" t="s">
        <v>24</v>
      </c>
      <c r="D665" s="3">
        <v>2</v>
      </c>
      <c r="E665" s="3">
        <v>13.8</v>
      </c>
      <c r="F665" s="3">
        <v>0</v>
      </c>
      <c r="G665" s="3" t="s">
        <v>25</v>
      </c>
      <c r="H665" s="3" t="s">
        <v>25</v>
      </c>
      <c r="I665" s="3" t="s">
        <v>37</v>
      </c>
      <c r="J665" s="3">
        <v>13</v>
      </c>
      <c r="K665" s="3" t="s">
        <v>34</v>
      </c>
      <c r="L665" s="3" t="s">
        <v>33</v>
      </c>
      <c r="M665" s="3">
        <v>6</v>
      </c>
      <c r="N665" s="3">
        <v>7</v>
      </c>
      <c r="O665" s="3">
        <v>100</v>
      </c>
      <c r="P665" s="3">
        <v>73</v>
      </c>
      <c r="Q665" s="3">
        <v>1032.5999999999999</v>
      </c>
      <c r="R665" s="3">
        <v>1030.3</v>
      </c>
      <c r="S665" s="3">
        <v>8</v>
      </c>
      <c r="T665" s="3">
        <v>8</v>
      </c>
      <c r="U665" s="3">
        <v>6.7</v>
      </c>
      <c r="V665" s="3">
        <v>13</v>
      </c>
      <c r="W665" s="3" t="s">
        <v>28</v>
      </c>
      <c r="X665" s="3">
        <v>0</v>
      </c>
      <c r="Y665" s="3" t="s">
        <v>28</v>
      </c>
      <c r="Z665">
        <f t="shared" si="30"/>
        <v>1</v>
      </c>
      <c r="AA665">
        <f t="shared" si="31"/>
        <v>5</v>
      </c>
      <c r="AB665" t="str">
        <f>VLOOKUP(AA665,Problem3!$B$4:$C$15,2,FALSE)</f>
        <v>May</v>
      </c>
      <c r="AC665">
        <f t="shared" si="32"/>
        <v>4</v>
      </c>
      <c r="AD665" t="str">
        <f>VLOOKUP($AC665,Problem3!$M$7:$N$13,2,FALSE)</f>
        <v>Tuesday</v>
      </c>
    </row>
    <row r="666" spans="1:30" x14ac:dyDescent="0.25">
      <c r="A666" s="3">
        <v>665</v>
      </c>
      <c r="B666" s="4">
        <v>39952</v>
      </c>
      <c r="C666" s="3" t="s">
        <v>49</v>
      </c>
      <c r="D666" s="3">
        <v>0.3</v>
      </c>
      <c r="E666" s="3">
        <v>13.5</v>
      </c>
      <c r="F666" s="3">
        <v>0</v>
      </c>
      <c r="G666" s="3">
        <v>2.6</v>
      </c>
      <c r="H666" s="3">
        <v>0.7</v>
      </c>
      <c r="I666" s="3" t="s">
        <v>33</v>
      </c>
      <c r="J666" s="3">
        <v>13</v>
      </c>
      <c r="K666" s="3" t="s">
        <v>33</v>
      </c>
      <c r="L666" s="3" t="s">
        <v>43</v>
      </c>
      <c r="M666" s="3">
        <v>11</v>
      </c>
      <c r="N666" s="3">
        <v>7</v>
      </c>
      <c r="O666" s="3">
        <v>90</v>
      </c>
      <c r="P666" s="3">
        <v>64</v>
      </c>
      <c r="Q666" s="3">
        <v>1032.5999999999999</v>
      </c>
      <c r="R666" s="3">
        <v>1030.0999999999999</v>
      </c>
      <c r="S666" s="3">
        <v>7</v>
      </c>
      <c r="T666" s="3">
        <v>7</v>
      </c>
      <c r="U666" s="3">
        <v>6.7</v>
      </c>
      <c r="V666" s="3">
        <v>13.2</v>
      </c>
      <c r="W666" s="3" t="s">
        <v>28</v>
      </c>
      <c r="X666" s="3">
        <v>0</v>
      </c>
      <c r="Y666" s="3" t="s">
        <v>28</v>
      </c>
      <c r="Z666">
        <f t="shared" si="30"/>
        <v>1</v>
      </c>
      <c r="AA666">
        <f t="shared" si="31"/>
        <v>5</v>
      </c>
      <c r="AB666" t="str">
        <f>VLOOKUP(AA666,Problem3!$B$4:$C$15,2,FALSE)</f>
        <v>May</v>
      </c>
      <c r="AC666">
        <f t="shared" si="32"/>
        <v>3</v>
      </c>
      <c r="AD666" t="str">
        <f>VLOOKUP($AC666,Problem3!$M$7:$N$13,2,FALSE)</f>
        <v>Monday</v>
      </c>
    </row>
    <row r="667" spans="1:30" x14ac:dyDescent="0.25">
      <c r="A667" s="3">
        <v>666</v>
      </c>
      <c r="B667" s="4">
        <v>39951</v>
      </c>
      <c r="C667" s="3" t="s">
        <v>44</v>
      </c>
      <c r="D667" s="3">
        <v>2.4</v>
      </c>
      <c r="E667" s="3">
        <v>21.3</v>
      </c>
      <c r="F667" s="3">
        <v>0</v>
      </c>
      <c r="G667" s="3" t="s">
        <v>25</v>
      </c>
      <c r="H667" s="3" t="s">
        <v>25</v>
      </c>
      <c r="I667" s="3" t="s">
        <v>34</v>
      </c>
      <c r="J667" s="3">
        <v>13</v>
      </c>
      <c r="K667" s="3" t="s">
        <v>29</v>
      </c>
      <c r="L667" s="3" t="s">
        <v>31</v>
      </c>
      <c r="M667" s="3">
        <v>2</v>
      </c>
      <c r="N667" s="3">
        <v>4</v>
      </c>
      <c r="O667" s="3">
        <v>100</v>
      </c>
      <c r="P667" s="3">
        <v>37</v>
      </c>
      <c r="Q667" s="3">
        <v>1029.9000000000001</v>
      </c>
      <c r="R667" s="3">
        <v>1024.4000000000001</v>
      </c>
      <c r="S667" s="3" t="s">
        <v>25</v>
      </c>
      <c r="T667" s="3" t="s">
        <v>25</v>
      </c>
      <c r="U667" s="3">
        <v>8.6</v>
      </c>
      <c r="V667" s="3">
        <v>20.6</v>
      </c>
      <c r="W667" s="3" t="s">
        <v>28</v>
      </c>
      <c r="X667" s="3">
        <v>0</v>
      </c>
      <c r="Y667" s="3" t="s">
        <v>28</v>
      </c>
      <c r="Z667">
        <f t="shared" si="30"/>
        <v>1</v>
      </c>
      <c r="AA667">
        <f t="shared" si="31"/>
        <v>5</v>
      </c>
      <c r="AB667" t="str">
        <f>VLOOKUP(AA667,Problem3!$B$4:$C$15,2,FALSE)</f>
        <v>May</v>
      </c>
      <c r="AC667">
        <f t="shared" si="32"/>
        <v>2</v>
      </c>
      <c r="AD667" t="str">
        <f>VLOOKUP($AC667,Problem3!$M$7:$N$13,2,FALSE)</f>
        <v>Sunday</v>
      </c>
    </row>
    <row r="668" spans="1:30" x14ac:dyDescent="0.25">
      <c r="A668" s="3">
        <v>667</v>
      </c>
      <c r="B668" s="4">
        <v>39950</v>
      </c>
      <c r="C668" s="3" t="s">
        <v>72</v>
      </c>
      <c r="D668" s="3">
        <v>-0.7</v>
      </c>
      <c r="E668" s="3">
        <v>15.5</v>
      </c>
      <c r="F668" s="3">
        <v>0</v>
      </c>
      <c r="G668" s="3" t="s">
        <v>25</v>
      </c>
      <c r="H668" s="3" t="s">
        <v>25</v>
      </c>
      <c r="I668" s="3" t="s">
        <v>40</v>
      </c>
      <c r="J668" s="3">
        <v>13</v>
      </c>
      <c r="K668" s="3" t="s">
        <v>25</v>
      </c>
      <c r="L668" s="3" t="s">
        <v>29</v>
      </c>
      <c r="M668" s="3">
        <v>0</v>
      </c>
      <c r="N668" s="3">
        <v>7</v>
      </c>
      <c r="O668" s="3">
        <v>89</v>
      </c>
      <c r="P668" s="3">
        <v>53</v>
      </c>
      <c r="Q668" s="3" t="s">
        <v>25</v>
      </c>
      <c r="R668" s="3" t="s">
        <v>25</v>
      </c>
      <c r="S668" s="3" t="s">
        <v>25</v>
      </c>
      <c r="T668" s="3" t="s">
        <v>25</v>
      </c>
      <c r="U668" s="3">
        <v>4.2</v>
      </c>
      <c r="V668" s="3">
        <v>14.9</v>
      </c>
      <c r="W668" s="3" t="s">
        <v>28</v>
      </c>
      <c r="X668" s="3">
        <v>0</v>
      </c>
      <c r="Y668" s="3" t="s">
        <v>28</v>
      </c>
      <c r="Z668">
        <f t="shared" si="30"/>
        <v>1</v>
      </c>
      <c r="AA668">
        <f t="shared" si="31"/>
        <v>5</v>
      </c>
      <c r="AB668" t="str">
        <f>VLOOKUP(AA668,Problem3!$B$4:$C$15,2,FALSE)</f>
        <v>May</v>
      </c>
      <c r="AC668">
        <f t="shared" si="32"/>
        <v>1</v>
      </c>
      <c r="AD668" t="str">
        <f>VLOOKUP($AC668,Problem3!$M$7:$N$13,2,FALSE)</f>
        <v>Saturday</v>
      </c>
    </row>
    <row r="669" spans="1:30" x14ac:dyDescent="0.25">
      <c r="A669" s="3">
        <v>668</v>
      </c>
      <c r="B669" s="4">
        <v>39949</v>
      </c>
      <c r="C669" s="3" t="s">
        <v>24</v>
      </c>
      <c r="D669" s="3">
        <v>-0.7</v>
      </c>
      <c r="E669" s="3">
        <v>16.2</v>
      </c>
      <c r="F669" s="3">
        <v>0</v>
      </c>
      <c r="G669" s="3" t="s">
        <v>25</v>
      </c>
      <c r="H669" s="3" t="s">
        <v>25</v>
      </c>
      <c r="I669" s="3" t="s">
        <v>32</v>
      </c>
      <c r="J669" s="3">
        <v>13</v>
      </c>
      <c r="K669" s="3" t="s">
        <v>25</v>
      </c>
      <c r="L669" s="3" t="s">
        <v>32</v>
      </c>
      <c r="M669" s="3">
        <v>0</v>
      </c>
      <c r="N669" s="3">
        <v>4</v>
      </c>
      <c r="O669" s="3">
        <v>79</v>
      </c>
      <c r="P669" s="3">
        <v>48</v>
      </c>
      <c r="Q669" s="3">
        <v>1035.9000000000001</v>
      </c>
      <c r="R669" s="3">
        <v>1032.8</v>
      </c>
      <c r="S669" s="3" t="s">
        <v>25</v>
      </c>
      <c r="T669" s="3" t="s">
        <v>25</v>
      </c>
      <c r="U669" s="3">
        <v>6.1</v>
      </c>
      <c r="V669" s="3">
        <v>15.6</v>
      </c>
      <c r="W669" s="3" t="s">
        <v>28</v>
      </c>
      <c r="X669" s="3">
        <v>0</v>
      </c>
      <c r="Y669" s="3" t="s">
        <v>28</v>
      </c>
      <c r="Z669">
        <f t="shared" si="30"/>
        <v>1</v>
      </c>
      <c r="AA669">
        <f t="shared" si="31"/>
        <v>5</v>
      </c>
      <c r="AB669" t="str">
        <f>VLOOKUP(AA669,Problem3!$B$4:$C$15,2,FALSE)</f>
        <v>May</v>
      </c>
      <c r="AC669">
        <f t="shared" si="32"/>
        <v>7</v>
      </c>
      <c r="AD669" t="str">
        <f>VLOOKUP($AC669,Problem3!$M$7:$N$13,2,FALSE)</f>
        <v>Friday</v>
      </c>
    </row>
    <row r="670" spans="1:30" x14ac:dyDescent="0.25">
      <c r="A670" s="3">
        <v>669</v>
      </c>
      <c r="B670" s="4">
        <v>39948</v>
      </c>
      <c r="C670" s="3" t="s">
        <v>24</v>
      </c>
      <c r="D670" s="3">
        <v>0.9</v>
      </c>
      <c r="E670" s="3">
        <v>15.3</v>
      </c>
      <c r="F670" s="3">
        <v>0</v>
      </c>
      <c r="G670" s="3" t="s">
        <v>25</v>
      </c>
      <c r="H670" s="3" t="s">
        <v>25</v>
      </c>
      <c r="I670" s="3" t="s">
        <v>33</v>
      </c>
      <c r="J670" s="3">
        <v>15</v>
      </c>
      <c r="K670" s="3" t="s">
        <v>31</v>
      </c>
      <c r="L670" s="3" t="s">
        <v>37</v>
      </c>
      <c r="M670" s="3">
        <v>4</v>
      </c>
      <c r="N670" s="3">
        <v>6</v>
      </c>
      <c r="O670" s="3">
        <v>87</v>
      </c>
      <c r="P670" s="3">
        <v>64</v>
      </c>
      <c r="Q670" s="3">
        <v>1022.7</v>
      </c>
      <c r="R670" s="3">
        <v>1018.1</v>
      </c>
      <c r="S670" s="3">
        <v>2</v>
      </c>
      <c r="T670" s="3">
        <v>8</v>
      </c>
      <c r="U670" s="3">
        <v>7.1</v>
      </c>
      <c r="V670" s="3">
        <v>15.1</v>
      </c>
      <c r="W670" s="3" t="s">
        <v>28</v>
      </c>
      <c r="X670" s="3">
        <v>0</v>
      </c>
      <c r="Y670" s="3" t="s">
        <v>28</v>
      </c>
      <c r="Z670">
        <f t="shared" si="30"/>
        <v>1</v>
      </c>
      <c r="AA670">
        <f t="shared" si="31"/>
        <v>5</v>
      </c>
      <c r="AB670" t="str">
        <f>VLOOKUP(AA670,Problem3!$B$4:$C$15,2,FALSE)</f>
        <v>May</v>
      </c>
      <c r="AC670">
        <f t="shared" si="32"/>
        <v>6</v>
      </c>
      <c r="AD670" t="str">
        <f>VLOOKUP($AC670,Problem3!$M$7:$N$13,2,FALSE)</f>
        <v>Thursday</v>
      </c>
    </row>
    <row r="671" spans="1:30" x14ac:dyDescent="0.25">
      <c r="A671" s="3">
        <v>670</v>
      </c>
      <c r="B671" s="4">
        <v>39947</v>
      </c>
      <c r="C671" s="3" t="s">
        <v>72</v>
      </c>
      <c r="D671" s="3">
        <v>3</v>
      </c>
      <c r="E671" s="3">
        <v>15.6</v>
      </c>
      <c r="F671" s="3">
        <v>0</v>
      </c>
      <c r="G671" s="3" t="s">
        <v>25</v>
      </c>
      <c r="H671" s="3" t="s">
        <v>25</v>
      </c>
      <c r="I671" s="3" t="s">
        <v>37</v>
      </c>
      <c r="J671" s="3">
        <v>13</v>
      </c>
      <c r="K671" s="3" t="s">
        <v>41</v>
      </c>
      <c r="L671" s="3" t="s">
        <v>43</v>
      </c>
      <c r="M671" s="3">
        <v>2</v>
      </c>
      <c r="N671" s="3">
        <v>4</v>
      </c>
      <c r="O671" s="3">
        <v>90</v>
      </c>
      <c r="P671" s="3">
        <v>45</v>
      </c>
      <c r="Q671" s="3" t="s">
        <v>25</v>
      </c>
      <c r="R671" s="3" t="s">
        <v>25</v>
      </c>
      <c r="S671" s="3" t="s">
        <v>25</v>
      </c>
      <c r="T671" s="3" t="s">
        <v>25</v>
      </c>
      <c r="U671" s="3">
        <v>8.1999999999999993</v>
      </c>
      <c r="V671" s="3">
        <v>13.7</v>
      </c>
      <c r="W671" s="3" t="s">
        <v>28</v>
      </c>
      <c r="X671" s="3">
        <v>0</v>
      </c>
      <c r="Y671" s="3" t="s">
        <v>28</v>
      </c>
      <c r="Z671">
        <f t="shared" si="30"/>
        <v>1</v>
      </c>
      <c r="AA671">
        <f t="shared" si="31"/>
        <v>5</v>
      </c>
      <c r="AB671" t="str">
        <f>VLOOKUP(AA671,Problem3!$B$4:$C$15,2,FALSE)</f>
        <v>May</v>
      </c>
      <c r="AC671">
        <f t="shared" si="32"/>
        <v>5</v>
      </c>
      <c r="AD671" t="str">
        <f>VLOOKUP($AC671,Problem3!$M$7:$N$13,2,FALSE)</f>
        <v>Wednesday</v>
      </c>
    </row>
    <row r="672" spans="1:30" x14ac:dyDescent="0.25">
      <c r="A672" s="3">
        <v>671</v>
      </c>
      <c r="B672" s="4">
        <v>39946</v>
      </c>
      <c r="C672" s="3" t="s">
        <v>24</v>
      </c>
      <c r="D672" s="3">
        <v>2</v>
      </c>
      <c r="E672" s="3">
        <v>16.3</v>
      </c>
      <c r="F672" s="3">
        <v>0</v>
      </c>
      <c r="G672" s="3" t="s">
        <v>25</v>
      </c>
      <c r="H672" s="3" t="s">
        <v>25</v>
      </c>
      <c r="I672" s="3" t="s">
        <v>43</v>
      </c>
      <c r="J672" s="3">
        <v>15</v>
      </c>
      <c r="K672" s="3" t="s">
        <v>25</v>
      </c>
      <c r="L672" s="3" t="s">
        <v>39</v>
      </c>
      <c r="M672" s="3">
        <v>0</v>
      </c>
      <c r="N672" s="3">
        <v>9</v>
      </c>
      <c r="O672" s="3">
        <v>75</v>
      </c>
      <c r="P672" s="3">
        <v>57</v>
      </c>
      <c r="Q672" s="3">
        <v>1026.5999999999999</v>
      </c>
      <c r="R672" s="3">
        <v>1024.8</v>
      </c>
      <c r="S672" s="3" t="s">
        <v>25</v>
      </c>
      <c r="T672" s="3" t="s">
        <v>25</v>
      </c>
      <c r="U672" s="3">
        <v>7.6</v>
      </c>
      <c r="V672" s="3">
        <v>15.3</v>
      </c>
      <c r="W672" s="3" t="s">
        <v>28</v>
      </c>
      <c r="X672" s="3">
        <v>0</v>
      </c>
      <c r="Y672" s="3" t="s">
        <v>28</v>
      </c>
      <c r="Z672">
        <f t="shared" si="30"/>
        <v>1</v>
      </c>
      <c r="AA672">
        <f t="shared" si="31"/>
        <v>5</v>
      </c>
      <c r="AB672" t="str">
        <f>VLOOKUP(AA672,Problem3!$B$4:$C$15,2,FALSE)</f>
        <v>May</v>
      </c>
      <c r="AC672">
        <f t="shared" si="32"/>
        <v>4</v>
      </c>
      <c r="AD672" t="str">
        <f>VLOOKUP($AC672,Problem3!$M$7:$N$13,2,FALSE)</f>
        <v>Tuesday</v>
      </c>
    </row>
    <row r="673" spans="1:30" x14ac:dyDescent="0.25">
      <c r="A673" s="3">
        <v>672</v>
      </c>
      <c r="B673" s="4">
        <v>39945</v>
      </c>
      <c r="C673" s="3" t="s">
        <v>72</v>
      </c>
      <c r="D673" s="3">
        <v>0.9</v>
      </c>
      <c r="E673" s="3">
        <v>16.5</v>
      </c>
      <c r="F673" s="3">
        <v>0</v>
      </c>
      <c r="G673" s="3" t="s">
        <v>25</v>
      </c>
      <c r="H673" s="3" t="s">
        <v>25</v>
      </c>
      <c r="I673" s="3" t="s">
        <v>33</v>
      </c>
      <c r="J673" s="3">
        <v>13</v>
      </c>
      <c r="K673" s="3" t="s">
        <v>41</v>
      </c>
      <c r="L673" s="3" t="s">
        <v>35</v>
      </c>
      <c r="M673" s="3">
        <v>6</v>
      </c>
      <c r="N673" s="3">
        <v>4</v>
      </c>
      <c r="O673" s="3">
        <v>85</v>
      </c>
      <c r="P673" s="3">
        <v>55</v>
      </c>
      <c r="Q673" s="3" t="s">
        <v>25</v>
      </c>
      <c r="R673" s="3" t="s">
        <v>25</v>
      </c>
      <c r="S673" s="3" t="s">
        <v>25</v>
      </c>
      <c r="T673" s="3" t="s">
        <v>25</v>
      </c>
      <c r="U673" s="3">
        <v>6.3</v>
      </c>
      <c r="V673" s="3">
        <v>14.6</v>
      </c>
      <c r="W673" s="3" t="s">
        <v>28</v>
      </c>
      <c r="X673" s="3">
        <v>0</v>
      </c>
      <c r="Y673" s="3" t="s">
        <v>28</v>
      </c>
      <c r="Z673">
        <f t="shared" si="30"/>
        <v>1</v>
      </c>
      <c r="AA673">
        <f t="shared" si="31"/>
        <v>5</v>
      </c>
      <c r="AB673" t="str">
        <f>VLOOKUP(AA673,Problem3!$B$4:$C$15,2,FALSE)</f>
        <v>May</v>
      </c>
      <c r="AC673">
        <f t="shared" si="32"/>
        <v>3</v>
      </c>
      <c r="AD673" t="str">
        <f>VLOOKUP($AC673,Problem3!$M$7:$N$13,2,FALSE)</f>
        <v>Monday</v>
      </c>
    </row>
    <row r="674" spans="1:30" x14ac:dyDescent="0.25">
      <c r="A674" s="3">
        <v>673</v>
      </c>
      <c r="B674" s="4">
        <v>39944</v>
      </c>
      <c r="C674" s="3" t="s">
        <v>24</v>
      </c>
      <c r="D674" s="3">
        <v>2.6</v>
      </c>
      <c r="E674" s="3">
        <v>18.5</v>
      </c>
      <c r="F674" s="3">
        <v>0</v>
      </c>
      <c r="G674" s="3" t="s">
        <v>25</v>
      </c>
      <c r="H674" s="3" t="s">
        <v>25</v>
      </c>
      <c r="I674" s="3" t="s">
        <v>37</v>
      </c>
      <c r="J674" s="3">
        <v>15</v>
      </c>
      <c r="K674" s="3" t="s">
        <v>32</v>
      </c>
      <c r="L674" s="3" t="s">
        <v>37</v>
      </c>
      <c r="M674" s="3">
        <v>4</v>
      </c>
      <c r="N674" s="3">
        <v>7</v>
      </c>
      <c r="O674" s="3">
        <v>77</v>
      </c>
      <c r="P674" s="3">
        <v>46</v>
      </c>
      <c r="Q674" s="3">
        <v>1032.5999999999999</v>
      </c>
      <c r="R674" s="3">
        <v>1028.5</v>
      </c>
      <c r="S674" s="3" t="s">
        <v>25</v>
      </c>
      <c r="T674" s="3" t="s">
        <v>25</v>
      </c>
      <c r="U674" s="3">
        <v>9.1999999999999993</v>
      </c>
      <c r="V674" s="3">
        <v>17.8</v>
      </c>
      <c r="W674" s="3" t="s">
        <v>28</v>
      </c>
      <c r="X674" s="3">
        <v>0</v>
      </c>
      <c r="Y674" s="3" t="s">
        <v>28</v>
      </c>
      <c r="Z674">
        <f t="shared" si="30"/>
        <v>1</v>
      </c>
      <c r="AA674">
        <f t="shared" si="31"/>
        <v>5</v>
      </c>
      <c r="AB674" t="str">
        <f>VLOOKUP(AA674,Problem3!$B$4:$C$15,2,FALSE)</f>
        <v>May</v>
      </c>
      <c r="AC674">
        <f t="shared" si="32"/>
        <v>2</v>
      </c>
      <c r="AD674" t="str">
        <f>VLOOKUP($AC674,Problem3!$M$7:$N$13,2,FALSE)</f>
        <v>Sunday</v>
      </c>
    </row>
    <row r="675" spans="1:30" x14ac:dyDescent="0.25">
      <c r="A675" s="3">
        <v>674</v>
      </c>
      <c r="B675" s="4">
        <v>39943</v>
      </c>
      <c r="C675" s="3" t="s">
        <v>24</v>
      </c>
      <c r="D675" s="3">
        <v>2</v>
      </c>
      <c r="E675" s="3">
        <v>17.3</v>
      </c>
      <c r="F675" s="3">
        <v>0</v>
      </c>
      <c r="G675" s="3" t="s">
        <v>25</v>
      </c>
      <c r="H675" s="3" t="s">
        <v>25</v>
      </c>
      <c r="I675" s="3" t="s">
        <v>32</v>
      </c>
      <c r="J675" s="3">
        <v>13</v>
      </c>
      <c r="K675" s="3" t="s">
        <v>34</v>
      </c>
      <c r="L675" s="3" t="s">
        <v>41</v>
      </c>
      <c r="M675" s="3">
        <v>4</v>
      </c>
      <c r="N675" s="3">
        <v>9</v>
      </c>
      <c r="O675" s="3">
        <v>100</v>
      </c>
      <c r="P675" s="3">
        <v>47</v>
      </c>
      <c r="Q675" s="3">
        <v>1027.3</v>
      </c>
      <c r="R675" s="3">
        <v>1024.0999999999999</v>
      </c>
      <c r="S675" s="3">
        <v>8</v>
      </c>
      <c r="T675" s="3">
        <v>7</v>
      </c>
      <c r="U675" s="3">
        <v>6.8</v>
      </c>
      <c r="V675" s="3">
        <v>15.2</v>
      </c>
      <c r="W675" s="3" t="s">
        <v>28</v>
      </c>
      <c r="X675" s="3">
        <v>0</v>
      </c>
      <c r="Y675" s="3" t="s">
        <v>28</v>
      </c>
      <c r="Z675">
        <f t="shared" si="30"/>
        <v>1</v>
      </c>
      <c r="AA675">
        <f t="shared" si="31"/>
        <v>5</v>
      </c>
      <c r="AB675" t="str">
        <f>VLOOKUP(AA675,Problem3!$B$4:$C$15,2,FALSE)</f>
        <v>May</v>
      </c>
      <c r="AC675">
        <f t="shared" si="32"/>
        <v>1</v>
      </c>
      <c r="AD675" t="str">
        <f>VLOOKUP($AC675,Problem3!$M$7:$N$13,2,FALSE)</f>
        <v>Saturday</v>
      </c>
    </row>
    <row r="676" spans="1:30" x14ac:dyDescent="0.25">
      <c r="A676" s="3">
        <v>675</v>
      </c>
      <c r="B676" s="4">
        <v>39942</v>
      </c>
      <c r="C676" s="3" t="s">
        <v>72</v>
      </c>
      <c r="D676" s="3">
        <v>2.9</v>
      </c>
      <c r="E676" s="3">
        <v>17.2</v>
      </c>
      <c r="F676" s="3">
        <v>3.6</v>
      </c>
      <c r="G676" s="3" t="s">
        <v>25</v>
      </c>
      <c r="H676" s="3" t="s">
        <v>25</v>
      </c>
      <c r="I676" s="3" t="s">
        <v>34</v>
      </c>
      <c r="J676" s="3">
        <v>13</v>
      </c>
      <c r="K676" s="3" t="s">
        <v>37</v>
      </c>
      <c r="L676" s="3" t="s">
        <v>35</v>
      </c>
      <c r="M676" s="3">
        <v>6</v>
      </c>
      <c r="N676" s="3">
        <v>4</v>
      </c>
      <c r="O676" s="3">
        <v>91</v>
      </c>
      <c r="P676" s="3">
        <v>71</v>
      </c>
      <c r="Q676" s="3" t="s">
        <v>25</v>
      </c>
      <c r="R676" s="3" t="s">
        <v>25</v>
      </c>
      <c r="S676" s="3" t="s">
        <v>25</v>
      </c>
      <c r="T676" s="3">
        <v>8</v>
      </c>
      <c r="U676" s="3">
        <v>8.3000000000000007</v>
      </c>
      <c r="V676" s="3">
        <v>15.9</v>
      </c>
      <c r="W676" s="3" t="s">
        <v>38</v>
      </c>
      <c r="X676" s="3">
        <v>0</v>
      </c>
      <c r="Y676" s="3" t="s">
        <v>28</v>
      </c>
      <c r="Z676">
        <f t="shared" si="30"/>
        <v>0</v>
      </c>
      <c r="AA676">
        <f t="shared" si="31"/>
        <v>5</v>
      </c>
      <c r="AB676" t="str">
        <f>VLOOKUP(AA676,Problem3!$B$4:$C$15,2,FALSE)</f>
        <v>May</v>
      </c>
      <c r="AC676">
        <f t="shared" si="32"/>
        <v>7</v>
      </c>
      <c r="AD676" t="str">
        <f>VLOOKUP($AC676,Problem3!$M$7:$N$13,2,FALSE)</f>
        <v>Friday</v>
      </c>
    </row>
    <row r="677" spans="1:30" x14ac:dyDescent="0.25">
      <c r="A677" s="3">
        <v>676</v>
      </c>
      <c r="B677" s="4">
        <v>39941</v>
      </c>
      <c r="C677" s="3" t="s">
        <v>24</v>
      </c>
      <c r="D677" s="3">
        <v>3.5</v>
      </c>
      <c r="E677" s="3">
        <v>19.100000000000001</v>
      </c>
      <c r="F677" s="3">
        <v>0</v>
      </c>
      <c r="G677" s="3" t="s">
        <v>25</v>
      </c>
      <c r="H677" s="3" t="s">
        <v>25</v>
      </c>
      <c r="I677" s="3" t="s">
        <v>33</v>
      </c>
      <c r="J677" s="3">
        <v>15</v>
      </c>
      <c r="K677" s="3" t="s">
        <v>25</v>
      </c>
      <c r="L677" s="3" t="s">
        <v>32</v>
      </c>
      <c r="M677" s="3">
        <v>0</v>
      </c>
      <c r="N677" s="3">
        <v>9</v>
      </c>
      <c r="O677" s="3">
        <v>72</v>
      </c>
      <c r="P677" s="3">
        <v>43</v>
      </c>
      <c r="Q677" s="3">
        <v>1028.2</v>
      </c>
      <c r="R677" s="3">
        <v>1025.5</v>
      </c>
      <c r="S677" s="3" t="s">
        <v>25</v>
      </c>
      <c r="T677" s="3" t="s">
        <v>25</v>
      </c>
      <c r="U677" s="3">
        <v>11.6</v>
      </c>
      <c r="V677" s="3">
        <v>18.8</v>
      </c>
      <c r="W677" s="3" t="s">
        <v>28</v>
      </c>
      <c r="X677" s="3">
        <v>0</v>
      </c>
      <c r="Y677" s="3" t="s">
        <v>28</v>
      </c>
      <c r="Z677">
        <f t="shared" si="30"/>
        <v>1</v>
      </c>
      <c r="AA677">
        <f t="shared" si="31"/>
        <v>5</v>
      </c>
      <c r="AB677" t="str">
        <f>VLOOKUP(AA677,Problem3!$B$4:$C$15,2,FALSE)</f>
        <v>May</v>
      </c>
      <c r="AC677">
        <f t="shared" si="32"/>
        <v>6</v>
      </c>
      <c r="AD677" t="str">
        <f>VLOOKUP($AC677,Problem3!$M$7:$N$13,2,FALSE)</f>
        <v>Thursday</v>
      </c>
    </row>
    <row r="678" spans="1:30" x14ac:dyDescent="0.25">
      <c r="A678" s="3">
        <v>677</v>
      </c>
      <c r="B678" s="4">
        <v>39940</v>
      </c>
      <c r="C678" s="3" t="s">
        <v>47</v>
      </c>
      <c r="D678" s="3">
        <v>9.4</v>
      </c>
      <c r="E678" s="3">
        <v>22.5</v>
      </c>
      <c r="F678" s="3">
        <v>0</v>
      </c>
      <c r="G678" s="3" t="s">
        <v>25</v>
      </c>
      <c r="H678" s="3" t="s">
        <v>25</v>
      </c>
      <c r="I678" s="3" t="s">
        <v>43</v>
      </c>
      <c r="J678" s="3">
        <v>13</v>
      </c>
      <c r="K678" s="3" t="s">
        <v>40</v>
      </c>
      <c r="L678" s="3" t="s">
        <v>42</v>
      </c>
      <c r="M678" s="3">
        <v>4</v>
      </c>
      <c r="N678" s="3">
        <v>7</v>
      </c>
      <c r="O678" s="3">
        <v>58</v>
      </c>
      <c r="P678" s="3">
        <v>35</v>
      </c>
      <c r="Q678" s="3" t="s">
        <v>25</v>
      </c>
      <c r="R678" s="3" t="s">
        <v>25</v>
      </c>
      <c r="S678" s="3" t="s">
        <v>25</v>
      </c>
      <c r="T678" s="3" t="s">
        <v>25</v>
      </c>
      <c r="U678" s="3">
        <v>16</v>
      </c>
      <c r="V678" s="3">
        <v>21.7</v>
      </c>
      <c r="W678" s="3" t="s">
        <v>28</v>
      </c>
      <c r="X678" s="3">
        <v>0.2</v>
      </c>
      <c r="Y678" s="3" t="s">
        <v>28</v>
      </c>
      <c r="Z678">
        <f t="shared" si="30"/>
        <v>1</v>
      </c>
      <c r="AA678">
        <f t="shared" si="31"/>
        <v>5</v>
      </c>
      <c r="AB678" t="str">
        <f>VLOOKUP(AA678,Problem3!$B$4:$C$15,2,FALSE)</f>
        <v>May</v>
      </c>
      <c r="AC678">
        <f t="shared" si="32"/>
        <v>5</v>
      </c>
      <c r="AD678" t="str">
        <f>VLOOKUP($AC678,Problem3!$M$7:$N$13,2,FALSE)</f>
        <v>Wednesday</v>
      </c>
    </row>
    <row r="679" spans="1:30" x14ac:dyDescent="0.25">
      <c r="A679" s="3">
        <v>678</v>
      </c>
      <c r="B679" s="4">
        <v>39939</v>
      </c>
      <c r="C679" s="3" t="s">
        <v>73</v>
      </c>
      <c r="D679" s="3">
        <v>25.3</v>
      </c>
      <c r="E679" s="3">
        <v>38</v>
      </c>
      <c r="F679" s="3">
        <v>0</v>
      </c>
      <c r="G679" s="3">
        <v>8</v>
      </c>
      <c r="H679" s="3" t="s">
        <v>25</v>
      </c>
      <c r="I679" s="3" t="s">
        <v>29</v>
      </c>
      <c r="J679" s="3">
        <v>7</v>
      </c>
      <c r="K679" s="3" t="s">
        <v>25</v>
      </c>
      <c r="L679" s="3" t="s">
        <v>25</v>
      </c>
      <c r="M679" s="3">
        <v>0</v>
      </c>
      <c r="N679" s="3">
        <v>0</v>
      </c>
      <c r="O679" s="3">
        <v>74</v>
      </c>
      <c r="P679" s="3">
        <v>42</v>
      </c>
      <c r="Q679" s="3">
        <v>1009.7</v>
      </c>
      <c r="R679" s="3">
        <v>1004.1</v>
      </c>
      <c r="S679" s="3">
        <v>6</v>
      </c>
      <c r="T679" s="3">
        <v>4</v>
      </c>
      <c r="U679" s="3">
        <v>30.1</v>
      </c>
      <c r="V679" s="3">
        <v>37.5</v>
      </c>
      <c r="W679" s="3" t="s">
        <v>28</v>
      </c>
      <c r="X679" s="3">
        <v>0</v>
      </c>
      <c r="Y679" s="3" t="s">
        <v>28</v>
      </c>
      <c r="Z679">
        <f t="shared" si="30"/>
        <v>1</v>
      </c>
      <c r="AA679">
        <f t="shared" si="31"/>
        <v>5</v>
      </c>
      <c r="AB679" t="str">
        <f>VLOOKUP(AA679,Problem3!$B$4:$C$15,2,FALSE)</f>
        <v>May</v>
      </c>
      <c r="AC679">
        <f t="shared" si="32"/>
        <v>4</v>
      </c>
      <c r="AD679" t="str">
        <f>VLOOKUP($AC679,Problem3!$M$7:$N$13,2,FALSE)</f>
        <v>Tuesday</v>
      </c>
    </row>
    <row r="680" spans="1:30" x14ac:dyDescent="0.25">
      <c r="A680" s="3">
        <v>679</v>
      </c>
      <c r="B680" s="4">
        <v>39938</v>
      </c>
      <c r="C680" s="3" t="s">
        <v>63</v>
      </c>
      <c r="D680" s="3">
        <v>19.600000000000001</v>
      </c>
      <c r="E680" s="3">
        <v>27</v>
      </c>
      <c r="F680" s="3">
        <v>22.4</v>
      </c>
      <c r="G680" s="3">
        <v>0.2</v>
      </c>
      <c r="H680" s="3">
        <v>0.3</v>
      </c>
      <c r="I680" s="3" t="s">
        <v>30</v>
      </c>
      <c r="J680" s="3">
        <v>13</v>
      </c>
      <c r="K680" s="3" t="s">
        <v>36</v>
      </c>
      <c r="L680" s="3" t="s">
        <v>36</v>
      </c>
      <c r="M680" s="3">
        <v>2</v>
      </c>
      <c r="N680" s="3">
        <v>4</v>
      </c>
      <c r="O680" s="3">
        <v>95</v>
      </c>
      <c r="P680" s="3">
        <v>74</v>
      </c>
      <c r="Q680" s="3">
        <v>1014.8</v>
      </c>
      <c r="R680" s="3">
        <v>1011.4</v>
      </c>
      <c r="S680" s="3">
        <v>8</v>
      </c>
      <c r="T680" s="3">
        <v>7</v>
      </c>
      <c r="U680" s="3">
        <v>21.1</v>
      </c>
      <c r="V680" s="3">
        <v>26</v>
      </c>
      <c r="W680" s="3" t="s">
        <v>38</v>
      </c>
      <c r="X680" s="3">
        <v>6</v>
      </c>
      <c r="Y680" s="3" t="s">
        <v>38</v>
      </c>
      <c r="Z680">
        <f t="shared" si="30"/>
        <v>0</v>
      </c>
      <c r="AA680">
        <f t="shared" si="31"/>
        <v>5</v>
      </c>
      <c r="AB680" t="str">
        <f>VLOOKUP(AA680,Problem3!$B$4:$C$15,2,FALSE)</f>
        <v>May</v>
      </c>
      <c r="AC680">
        <f t="shared" si="32"/>
        <v>3</v>
      </c>
      <c r="AD680" t="str">
        <f>VLOOKUP($AC680,Problem3!$M$7:$N$13,2,FALSE)</f>
        <v>Monday</v>
      </c>
    </row>
    <row r="681" spans="1:30" x14ac:dyDescent="0.25">
      <c r="A681" s="3">
        <v>680</v>
      </c>
      <c r="B681" s="4">
        <v>39937</v>
      </c>
      <c r="C681" s="3" t="s">
        <v>47</v>
      </c>
      <c r="D681" s="3">
        <v>18.5</v>
      </c>
      <c r="E681" s="3">
        <v>21.9</v>
      </c>
      <c r="F681" s="3">
        <v>7.6</v>
      </c>
      <c r="G681" s="3" t="s">
        <v>25</v>
      </c>
      <c r="H681" s="3" t="s">
        <v>25</v>
      </c>
      <c r="I681" s="3" t="s">
        <v>42</v>
      </c>
      <c r="J681" s="3">
        <v>11</v>
      </c>
      <c r="K681" s="3" t="s">
        <v>43</v>
      </c>
      <c r="L681" s="3" t="s">
        <v>41</v>
      </c>
      <c r="M681" s="3">
        <v>2</v>
      </c>
      <c r="N681" s="3">
        <v>4</v>
      </c>
      <c r="O681" s="3">
        <v>98</v>
      </c>
      <c r="P681" s="3">
        <v>83</v>
      </c>
      <c r="Q681" s="3" t="s">
        <v>25</v>
      </c>
      <c r="R681" s="3" t="s">
        <v>25</v>
      </c>
      <c r="S681" s="3" t="s">
        <v>25</v>
      </c>
      <c r="T681" s="3" t="s">
        <v>25</v>
      </c>
      <c r="U681" s="3">
        <v>19.2</v>
      </c>
      <c r="V681" s="3">
        <v>21.8</v>
      </c>
      <c r="W681" s="3" t="s">
        <v>38</v>
      </c>
      <c r="X681" s="3">
        <v>0.4</v>
      </c>
      <c r="Y681" s="3" t="s">
        <v>28</v>
      </c>
      <c r="Z681">
        <f t="shared" si="30"/>
        <v>0</v>
      </c>
      <c r="AA681">
        <f t="shared" si="31"/>
        <v>5</v>
      </c>
      <c r="AB681" t="str">
        <f>VLOOKUP(AA681,Problem3!$B$4:$C$15,2,FALSE)</f>
        <v>May</v>
      </c>
      <c r="AC681">
        <f t="shared" si="32"/>
        <v>2</v>
      </c>
      <c r="AD681" t="str">
        <f>VLOOKUP($AC681,Problem3!$M$7:$N$13,2,FALSE)</f>
        <v>Sunday</v>
      </c>
    </row>
    <row r="682" spans="1:30" x14ac:dyDescent="0.25">
      <c r="A682" s="3">
        <v>681</v>
      </c>
      <c r="B682" s="4">
        <v>39936</v>
      </c>
      <c r="C682" s="3" t="s">
        <v>52</v>
      </c>
      <c r="D682" s="3">
        <v>13.8</v>
      </c>
      <c r="E682" s="3">
        <v>17.399999999999999</v>
      </c>
      <c r="F682" s="3">
        <v>1.6</v>
      </c>
      <c r="G682" s="3" t="s">
        <v>25</v>
      </c>
      <c r="H682" s="3" t="s">
        <v>25</v>
      </c>
      <c r="I682" s="3" t="s">
        <v>41</v>
      </c>
      <c r="J682" s="3">
        <v>13</v>
      </c>
      <c r="K682" s="3" t="s">
        <v>30</v>
      </c>
      <c r="L682" s="3" t="s">
        <v>40</v>
      </c>
      <c r="M682" s="3">
        <v>6</v>
      </c>
      <c r="N682" s="3">
        <v>7</v>
      </c>
      <c r="O682" s="3">
        <v>98</v>
      </c>
      <c r="P682" s="3">
        <v>99</v>
      </c>
      <c r="Q682" s="3">
        <v>1025</v>
      </c>
      <c r="R682" s="3">
        <v>1020.9</v>
      </c>
      <c r="S682" s="3" t="s">
        <v>25</v>
      </c>
      <c r="T682" s="3" t="s">
        <v>25</v>
      </c>
      <c r="U682" s="3">
        <v>13.8</v>
      </c>
      <c r="V682" s="3">
        <v>15.8</v>
      </c>
      <c r="W682" s="3" t="s">
        <v>38</v>
      </c>
      <c r="X682" s="3">
        <v>7.2</v>
      </c>
      <c r="Y682" s="3" t="s">
        <v>38</v>
      </c>
      <c r="Z682">
        <f t="shared" si="30"/>
        <v>0</v>
      </c>
      <c r="AA682">
        <f t="shared" si="31"/>
        <v>5</v>
      </c>
      <c r="AB682" t="str">
        <f>VLOOKUP(AA682,Problem3!$B$4:$C$15,2,FALSE)</f>
        <v>May</v>
      </c>
      <c r="AC682">
        <f t="shared" si="32"/>
        <v>1</v>
      </c>
      <c r="AD682" t="str">
        <f>VLOOKUP($AC682,Problem3!$M$7:$N$13,2,FALSE)</f>
        <v>Saturday</v>
      </c>
    </row>
    <row r="683" spans="1:30" x14ac:dyDescent="0.25">
      <c r="A683" s="3">
        <v>682</v>
      </c>
      <c r="B683" s="4">
        <v>39935</v>
      </c>
      <c r="C683" s="3" t="s">
        <v>61</v>
      </c>
      <c r="D683" s="3">
        <v>8.1999999999999993</v>
      </c>
      <c r="E683" s="3">
        <v>16.8</v>
      </c>
      <c r="F683" s="3">
        <v>0</v>
      </c>
      <c r="G683" s="3">
        <v>3.2</v>
      </c>
      <c r="H683" s="3">
        <v>1.4</v>
      </c>
      <c r="I683" s="3" t="s">
        <v>35</v>
      </c>
      <c r="J683" s="3">
        <v>13</v>
      </c>
      <c r="K683" s="3" t="s">
        <v>41</v>
      </c>
      <c r="L683" s="3" t="s">
        <v>35</v>
      </c>
      <c r="M683" s="3">
        <v>4</v>
      </c>
      <c r="N683" s="3">
        <v>6</v>
      </c>
      <c r="O683" s="3">
        <v>98</v>
      </c>
      <c r="P683" s="3">
        <v>75</v>
      </c>
      <c r="Q683" s="3">
        <v>1024.3</v>
      </c>
      <c r="R683" s="3">
        <v>1018.6</v>
      </c>
      <c r="S683" s="3">
        <v>7</v>
      </c>
      <c r="T683" s="3">
        <v>7</v>
      </c>
      <c r="U683" s="3">
        <v>9.6999999999999993</v>
      </c>
      <c r="V683" s="3">
        <v>15</v>
      </c>
      <c r="W683" s="3" t="s">
        <v>28</v>
      </c>
      <c r="X683" s="3">
        <v>4.5999999999999996</v>
      </c>
      <c r="Y683" s="3" t="s">
        <v>38</v>
      </c>
      <c r="Z683">
        <f t="shared" si="30"/>
        <v>1</v>
      </c>
      <c r="AA683">
        <f t="shared" si="31"/>
        <v>5</v>
      </c>
      <c r="AB683" t="str">
        <f>VLOOKUP(AA683,Problem3!$B$4:$C$15,2,FALSE)</f>
        <v>May</v>
      </c>
      <c r="AC683">
        <f t="shared" si="32"/>
        <v>7</v>
      </c>
      <c r="AD683" t="str">
        <f>VLOOKUP($AC683,Problem3!$M$7:$N$13,2,FALSE)</f>
        <v>Friday</v>
      </c>
    </row>
    <row r="684" spans="1:30" x14ac:dyDescent="0.25">
      <c r="A684" s="3">
        <v>683</v>
      </c>
      <c r="B684" s="4">
        <v>39934</v>
      </c>
      <c r="C684" s="3" t="s">
        <v>44</v>
      </c>
      <c r="D684" s="3">
        <v>18.5</v>
      </c>
      <c r="E684" s="3">
        <v>21.1</v>
      </c>
      <c r="F684" s="3">
        <v>2.6</v>
      </c>
      <c r="G684" s="3" t="s">
        <v>25</v>
      </c>
      <c r="H684" s="3" t="s">
        <v>25</v>
      </c>
      <c r="I684" s="3" t="s">
        <v>42</v>
      </c>
      <c r="J684" s="3">
        <v>15</v>
      </c>
      <c r="K684" s="3" t="s">
        <v>25</v>
      </c>
      <c r="L684" s="3" t="s">
        <v>31</v>
      </c>
      <c r="M684" s="3">
        <v>0</v>
      </c>
      <c r="N684" s="3">
        <v>2</v>
      </c>
      <c r="O684" s="3">
        <v>97</v>
      </c>
      <c r="P684" s="3">
        <v>93</v>
      </c>
      <c r="Q684" s="3">
        <v>1024.8</v>
      </c>
      <c r="R684" s="3">
        <v>1021.1</v>
      </c>
      <c r="S684" s="3" t="s">
        <v>25</v>
      </c>
      <c r="T684" s="3" t="s">
        <v>25</v>
      </c>
      <c r="U684" s="3">
        <v>18.899999999999999</v>
      </c>
      <c r="V684" s="3">
        <v>20.7</v>
      </c>
      <c r="W684" s="3" t="s">
        <v>38</v>
      </c>
      <c r="X684" s="3">
        <v>3.4</v>
      </c>
      <c r="Y684" s="3" t="s">
        <v>38</v>
      </c>
      <c r="Z684">
        <f t="shared" si="30"/>
        <v>0</v>
      </c>
      <c r="AA684">
        <f t="shared" si="31"/>
        <v>5</v>
      </c>
      <c r="AB684" t="str">
        <f>VLOOKUP(AA684,Problem3!$B$4:$C$15,2,FALSE)</f>
        <v>May</v>
      </c>
      <c r="AC684">
        <f t="shared" si="32"/>
        <v>6</v>
      </c>
      <c r="AD684" t="str">
        <f>VLOOKUP($AC684,Problem3!$M$7:$N$13,2,FALSE)</f>
        <v>Thursday</v>
      </c>
    </row>
    <row r="685" spans="1:30" x14ac:dyDescent="0.25">
      <c r="A685" s="3">
        <v>684</v>
      </c>
      <c r="B685" s="4">
        <v>39933</v>
      </c>
      <c r="C685" s="3" t="s">
        <v>72</v>
      </c>
      <c r="D685" s="3">
        <v>-0.7</v>
      </c>
      <c r="E685" s="3">
        <v>17.2</v>
      </c>
      <c r="F685" s="3">
        <v>0</v>
      </c>
      <c r="G685" s="3" t="s">
        <v>25</v>
      </c>
      <c r="H685" s="3" t="s">
        <v>25</v>
      </c>
      <c r="I685" s="3" t="s">
        <v>40</v>
      </c>
      <c r="J685" s="3">
        <v>13</v>
      </c>
      <c r="K685" s="3" t="s">
        <v>34</v>
      </c>
      <c r="L685" s="3" t="s">
        <v>42</v>
      </c>
      <c r="M685" s="3">
        <v>2</v>
      </c>
      <c r="N685" s="3">
        <v>6</v>
      </c>
      <c r="O685" s="3">
        <v>75</v>
      </c>
      <c r="P685" s="3">
        <v>30</v>
      </c>
      <c r="Q685" s="3" t="s">
        <v>25</v>
      </c>
      <c r="R685" s="3" t="s">
        <v>25</v>
      </c>
      <c r="S685" s="3" t="s">
        <v>25</v>
      </c>
      <c r="T685" s="3" t="s">
        <v>25</v>
      </c>
      <c r="U685" s="3">
        <v>5</v>
      </c>
      <c r="V685" s="3">
        <v>16.600000000000001</v>
      </c>
      <c r="W685" s="3" t="s">
        <v>28</v>
      </c>
      <c r="X685" s="3">
        <v>0</v>
      </c>
      <c r="Y685" s="3" t="s">
        <v>28</v>
      </c>
      <c r="Z685">
        <f t="shared" si="30"/>
        <v>1</v>
      </c>
      <c r="AA685">
        <f t="shared" si="31"/>
        <v>4</v>
      </c>
      <c r="AB685" t="str">
        <f>VLOOKUP(AA685,Problem3!$B$4:$C$15,2,FALSE)</f>
        <v>April</v>
      </c>
      <c r="AC685">
        <f t="shared" si="32"/>
        <v>5</v>
      </c>
      <c r="AD685" t="str">
        <f>VLOOKUP($AC685,Problem3!$M$7:$N$13,2,FALSE)</f>
        <v>Wednesday</v>
      </c>
    </row>
    <row r="686" spans="1:30" x14ac:dyDescent="0.25">
      <c r="A686" s="3">
        <v>685</v>
      </c>
      <c r="B686" s="4">
        <v>39932</v>
      </c>
      <c r="C686" s="3" t="s">
        <v>72</v>
      </c>
      <c r="D686" s="3">
        <v>1.4</v>
      </c>
      <c r="E686" s="3">
        <v>18.8</v>
      </c>
      <c r="F686" s="3">
        <v>0</v>
      </c>
      <c r="G686" s="3" t="s">
        <v>25</v>
      </c>
      <c r="H686" s="3" t="s">
        <v>25</v>
      </c>
      <c r="I686" s="3" t="s">
        <v>33</v>
      </c>
      <c r="J686" s="3">
        <v>13</v>
      </c>
      <c r="K686" s="3" t="s">
        <v>25</v>
      </c>
      <c r="L686" s="3" t="s">
        <v>25</v>
      </c>
      <c r="M686" s="3">
        <v>0</v>
      </c>
      <c r="N686" s="3">
        <v>0</v>
      </c>
      <c r="O686" s="3">
        <v>79</v>
      </c>
      <c r="P686" s="3">
        <v>43</v>
      </c>
      <c r="Q686" s="3" t="s">
        <v>25</v>
      </c>
      <c r="R686" s="3" t="s">
        <v>25</v>
      </c>
      <c r="S686" s="3" t="s">
        <v>25</v>
      </c>
      <c r="T686" s="3" t="s">
        <v>25</v>
      </c>
      <c r="U686" s="3">
        <v>7.7</v>
      </c>
      <c r="V686" s="3">
        <v>18.600000000000001</v>
      </c>
      <c r="W686" s="3" t="s">
        <v>28</v>
      </c>
      <c r="X686" s="3">
        <v>0</v>
      </c>
      <c r="Y686" s="3" t="s">
        <v>28</v>
      </c>
      <c r="Z686">
        <f t="shared" si="30"/>
        <v>1</v>
      </c>
      <c r="AA686">
        <f t="shared" si="31"/>
        <v>4</v>
      </c>
      <c r="AB686" t="str">
        <f>VLOOKUP(AA686,Problem3!$B$4:$C$15,2,FALSE)</f>
        <v>April</v>
      </c>
      <c r="AC686">
        <f t="shared" si="32"/>
        <v>4</v>
      </c>
      <c r="AD686" t="str">
        <f>VLOOKUP($AC686,Problem3!$M$7:$N$13,2,FALSE)</f>
        <v>Tuesday</v>
      </c>
    </row>
    <row r="687" spans="1:30" x14ac:dyDescent="0.25">
      <c r="A687" s="3">
        <v>686</v>
      </c>
      <c r="B687" s="4">
        <v>39931</v>
      </c>
      <c r="C687" s="3" t="s">
        <v>24</v>
      </c>
      <c r="D687" s="3">
        <v>7.7</v>
      </c>
      <c r="E687" s="3">
        <v>20.7</v>
      </c>
      <c r="F687" s="3">
        <v>0</v>
      </c>
      <c r="G687" s="3" t="s">
        <v>25</v>
      </c>
      <c r="H687" s="3" t="s">
        <v>25</v>
      </c>
      <c r="I687" s="3" t="s">
        <v>39</v>
      </c>
      <c r="J687" s="3">
        <v>11</v>
      </c>
      <c r="K687" s="3" t="s">
        <v>25</v>
      </c>
      <c r="L687" s="3" t="s">
        <v>37</v>
      </c>
      <c r="M687" s="3">
        <v>0</v>
      </c>
      <c r="N687" s="3">
        <v>7</v>
      </c>
      <c r="O687" s="3">
        <v>84</v>
      </c>
      <c r="P687" s="3">
        <v>60</v>
      </c>
      <c r="Q687" s="3">
        <v>1022.5</v>
      </c>
      <c r="R687" s="3">
        <v>1017.6</v>
      </c>
      <c r="S687" s="3" t="s">
        <v>25</v>
      </c>
      <c r="T687" s="3">
        <v>7</v>
      </c>
      <c r="U687" s="3">
        <v>11.7</v>
      </c>
      <c r="V687" s="3">
        <v>20.100000000000001</v>
      </c>
      <c r="W687" s="3" t="s">
        <v>28</v>
      </c>
      <c r="X687" s="3">
        <v>0</v>
      </c>
      <c r="Y687" s="3" t="s">
        <v>28</v>
      </c>
      <c r="Z687">
        <f t="shared" si="30"/>
        <v>1</v>
      </c>
      <c r="AA687">
        <f t="shared" si="31"/>
        <v>4</v>
      </c>
      <c r="AB687" t="str">
        <f>VLOOKUP(AA687,Problem3!$B$4:$C$15,2,FALSE)</f>
        <v>April</v>
      </c>
      <c r="AC687">
        <f t="shared" si="32"/>
        <v>3</v>
      </c>
      <c r="AD687" t="str">
        <f>VLOOKUP($AC687,Problem3!$M$7:$N$13,2,FALSE)</f>
        <v>Monday</v>
      </c>
    </row>
    <row r="688" spans="1:30" x14ac:dyDescent="0.25">
      <c r="A688" s="3">
        <v>687</v>
      </c>
      <c r="B688" s="4">
        <v>39930</v>
      </c>
      <c r="C688" s="3" t="s">
        <v>47</v>
      </c>
      <c r="D688" s="3">
        <v>15.9</v>
      </c>
      <c r="E688" s="3">
        <v>23</v>
      </c>
      <c r="F688" s="3">
        <v>0</v>
      </c>
      <c r="G688" s="3" t="s">
        <v>25</v>
      </c>
      <c r="H688" s="3" t="s">
        <v>25</v>
      </c>
      <c r="I688" s="3" t="s">
        <v>40</v>
      </c>
      <c r="J688" s="3">
        <v>13</v>
      </c>
      <c r="K688" s="3" t="s">
        <v>25</v>
      </c>
      <c r="L688" s="3" t="s">
        <v>40</v>
      </c>
      <c r="M688" s="3">
        <v>0</v>
      </c>
      <c r="N688" s="3">
        <v>6</v>
      </c>
      <c r="O688" s="3">
        <v>72</v>
      </c>
      <c r="P688" s="3">
        <v>59</v>
      </c>
      <c r="Q688" s="3" t="s">
        <v>25</v>
      </c>
      <c r="R688" s="3" t="s">
        <v>25</v>
      </c>
      <c r="S688" s="3" t="s">
        <v>25</v>
      </c>
      <c r="T688" s="3" t="s">
        <v>25</v>
      </c>
      <c r="U688" s="3">
        <v>19</v>
      </c>
      <c r="V688" s="3">
        <v>22.4</v>
      </c>
      <c r="W688" s="3" t="s">
        <v>28</v>
      </c>
      <c r="X688" s="3">
        <v>0.2</v>
      </c>
      <c r="Y688" s="3" t="s">
        <v>28</v>
      </c>
      <c r="Z688">
        <f t="shared" si="30"/>
        <v>1</v>
      </c>
      <c r="AA688">
        <f t="shared" si="31"/>
        <v>4</v>
      </c>
      <c r="AB688" t="str">
        <f>VLOOKUP(AA688,Problem3!$B$4:$C$15,2,FALSE)</f>
        <v>April</v>
      </c>
      <c r="AC688">
        <f t="shared" si="32"/>
        <v>2</v>
      </c>
      <c r="AD688" t="str">
        <f>VLOOKUP($AC688,Problem3!$M$7:$N$13,2,FALSE)</f>
        <v>Sunday</v>
      </c>
    </row>
    <row r="689" spans="1:30" x14ac:dyDescent="0.25">
      <c r="A689" s="3">
        <v>688</v>
      </c>
      <c r="B689" s="4">
        <v>39929</v>
      </c>
      <c r="C689" s="3" t="s">
        <v>24</v>
      </c>
      <c r="D689" s="3">
        <v>2.2999999999999998</v>
      </c>
      <c r="E689" s="3">
        <v>17.8</v>
      </c>
      <c r="F689" s="3">
        <v>0</v>
      </c>
      <c r="G689" s="3" t="s">
        <v>25</v>
      </c>
      <c r="H689" s="3" t="s">
        <v>25</v>
      </c>
      <c r="I689" s="3" t="s">
        <v>37</v>
      </c>
      <c r="J689" s="3">
        <v>15</v>
      </c>
      <c r="K689" s="3" t="s">
        <v>32</v>
      </c>
      <c r="L689" s="3" t="s">
        <v>37</v>
      </c>
      <c r="M689" s="3">
        <v>2</v>
      </c>
      <c r="N689" s="3">
        <v>6</v>
      </c>
      <c r="O689" s="3">
        <v>100</v>
      </c>
      <c r="P689" s="3">
        <v>53</v>
      </c>
      <c r="Q689" s="3">
        <v>1034.4000000000001</v>
      </c>
      <c r="R689" s="3">
        <v>1031.9000000000001</v>
      </c>
      <c r="S689" s="3">
        <v>8</v>
      </c>
      <c r="T689" s="3" t="s">
        <v>25</v>
      </c>
      <c r="U689" s="3">
        <v>6</v>
      </c>
      <c r="V689" s="3">
        <v>17</v>
      </c>
      <c r="W689" s="3" t="s">
        <v>28</v>
      </c>
      <c r="X689" s="3">
        <v>0</v>
      </c>
      <c r="Y689" s="3" t="s">
        <v>28</v>
      </c>
      <c r="Z689">
        <f t="shared" si="30"/>
        <v>1</v>
      </c>
      <c r="AA689">
        <f t="shared" si="31"/>
        <v>4</v>
      </c>
      <c r="AB689" t="str">
        <f>VLOOKUP(AA689,Problem3!$B$4:$C$15,2,FALSE)</f>
        <v>April</v>
      </c>
      <c r="AC689">
        <f t="shared" si="32"/>
        <v>1</v>
      </c>
      <c r="AD689" t="str">
        <f>VLOOKUP($AC689,Problem3!$M$7:$N$13,2,FALSE)</f>
        <v>Saturday</v>
      </c>
    </row>
    <row r="690" spans="1:30" x14ac:dyDescent="0.25">
      <c r="A690" s="3">
        <v>689</v>
      </c>
      <c r="B690" s="4">
        <v>39928</v>
      </c>
      <c r="C690" s="3" t="s">
        <v>47</v>
      </c>
      <c r="D690" s="3">
        <v>8.8000000000000007</v>
      </c>
      <c r="E690" s="3">
        <v>21</v>
      </c>
      <c r="F690" s="3">
        <v>0</v>
      </c>
      <c r="G690" s="3" t="s">
        <v>25</v>
      </c>
      <c r="H690" s="3" t="s">
        <v>25</v>
      </c>
      <c r="I690" s="3" t="s">
        <v>39</v>
      </c>
      <c r="J690" s="3">
        <v>11</v>
      </c>
      <c r="K690" s="3" t="s">
        <v>43</v>
      </c>
      <c r="L690" s="3" t="s">
        <v>29</v>
      </c>
      <c r="M690" s="3">
        <v>4</v>
      </c>
      <c r="N690" s="3">
        <v>6</v>
      </c>
      <c r="O690" s="3">
        <v>92</v>
      </c>
      <c r="P690" s="3">
        <v>55</v>
      </c>
      <c r="Q690" s="3" t="s">
        <v>25</v>
      </c>
      <c r="R690" s="3" t="s">
        <v>25</v>
      </c>
      <c r="S690" s="3" t="s">
        <v>25</v>
      </c>
      <c r="T690" s="3" t="s">
        <v>25</v>
      </c>
      <c r="U690" s="3">
        <v>12.7</v>
      </c>
      <c r="V690" s="3">
        <v>18.899999999999999</v>
      </c>
      <c r="W690" s="3" t="s">
        <v>28</v>
      </c>
      <c r="X690" s="3">
        <v>0</v>
      </c>
      <c r="Y690" s="3" t="s">
        <v>28</v>
      </c>
      <c r="Z690">
        <f t="shared" si="30"/>
        <v>1</v>
      </c>
      <c r="AA690">
        <f t="shared" si="31"/>
        <v>4</v>
      </c>
      <c r="AB690" t="str">
        <f>VLOOKUP(AA690,Problem3!$B$4:$C$15,2,FALSE)</f>
        <v>April</v>
      </c>
      <c r="AC690">
        <f t="shared" si="32"/>
        <v>7</v>
      </c>
      <c r="AD690" t="str">
        <f>VLOOKUP($AC690,Problem3!$M$7:$N$13,2,FALSE)</f>
        <v>Friday</v>
      </c>
    </row>
    <row r="691" spans="1:30" x14ac:dyDescent="0.25">
      <c r="A691" s="3">
        <v>690</v>
      </c>
      <c r="B691" s="4">
        <v>39927</v>
      </c>
      <c r="C691" s="3" t="s">
        <v>52</v>
      </c>
      <c r="D691" s="3">
        <v>-2.4</v>
      </c>
      <c r="E691" s="3">
        <v>18</v>
      </c>
      <c r="F691" s="3">
        <v>0</v>
      </c>
      <c r="G691" s="3" t="s">
        <v>25</v>
      </c>
      <c r="H691" s="3" t="s">
        <v>25</v>
      </c>
      <c r="I691" s="3" t="s">
        <v>35</v>
      </c>
      <c r="J691" s="3">
        <v>13</v>
      </c>
      <c r="K691" s="3" t="s">
        <v>35</v>
      </c>
      <c r="L691" s="3" t="s">
        <v>29</v>
      </c>
      <c r="M691" s="3">
        <v>4</v>
      </c>
      <c r="N691" s="3">
        <v>4</v>
      </c>
      <c r="O691" s="3">
        <v>88</v>
      </c>
      <c r="P691" s="3">
        <v>38</v>
      </c>
      <c r="Q691" s="3">
        <v>1037.0999999999999</v>
      </c>
      <c r="R691" s="3">
        <v>1032.3</v>
      </c>
      <c r="S691" s="3" t="s">
        <v>25</v>
      </c>
      <c r="T691" s="3" t="s">
        <v>25</v>
      </c>
      <c r="U691" s="3">
        <v>4.3</v>
      </c>
      <c r="V691" s="3">
        <v>17</v>
      </c>
      <c r="W691" s="3" t="s">
        <v>28</v>
      </c>
      <c r="X691" s="3">
        <v>0</v>
      </c>
      <c r="Y691" s="3" t="s">
        <v>28</v>
      </c>
      <c r="Z691">
        <f t="shared" si="30"/>
        <v>1</v>
      </c>
      <c r="AA691">
        <f t="shared" si="31"/>
        <v>4</v>
      </c>
      <c r="AB691" t="str">
        <f>VLOOKUP(AA691,Problem3!$B$4:$C$15,2,FALSE)</f>
        <v>April</v>
      </c>
      <c r="AC691">
        <f t="shared" si="32"/>
        <v>6</v>
      </c>
      <c r="AD691" t="str">
        <f>VLOOKUP($AC691,Problem3!$M$7:$N$13,2,FALSE)</f>
        <v>Thursday</v>
      </c>
    </row>
    <row r="692" spans="1:30" x14ac:dyDescent="0.25">
      <c r="A692" s="3">
        <v>691</v>
      </c>
      <c r="B692" s="4">
        <v>39926</v>
      </c>
      <c r="C692" s="3" t="s">
        <v>44</v>
      </c>
      <c r="D692" s="3">
        <v>6.3</v>
      </c>
      <c r="E692" s="3">
        <v>20.399999999999999</v>
      </c>
      <c r="F692" s="3">
        <v>0</v>
      </c>
      <c r="G692" s="3" t="s">
        <v>25</v>
      </c>
      <c r="H692" s="3" t="s">
        <v>25</v>
      </c>
      <c r="I692" s="3" t="s">
        <v>36</v>
      </c>
      <c r="J692" s="3">
        <v>15</v>
      </c>
      <c r="K692" s="3" t="s">
        <v>36</v>
      </c>
      <c r="L692" s="3" t="s">
        <v>41</v>
      </c>
      <c r="M692" s="3">
        <v>11</v>
      </c>
      <c r="N692" s="3">
        <v>4</v>
      </c>
      <c r="O692" s="3">
        <v>91</v>
      </c>
      <c r="P692" s="3">
        <v>64</v>
      </c>
      <c r="Q692" s="3">
        <v>1035.7</v>
      </c>
      <c r="R692" s="3">
        <v>1032</v>
      </c>
      <c r="S692" s="3" t="s">
        <v>25</v>
      </c>
      <c r="T692" s="3" t="s">
        <v>25</v>
      </c>
      <c r="U692" s="3">
        <v>12</v>
      </c>
      <c r="V692" s="3">
        <v>18.899999999999999</v>
      </c>
      <c r="W692" s="3" t="s">
        <v>28</v>
      </c>
      <c r="X692" s="3">
        <v>0</v>
      </c>
      <c r="Y692" s="3" t="s">
        <v>28</v>
      </c>
      <c r="Z692">
        <f t="shared" si="30"/>
        <v>1</v>
      </c>
      <c r="AA692">
        <f t="shared" si="31"/>
        <v>4</v>
      </c>
      <c r="AB692" t="str">
        <f>VLOOKUP(AA692,Problem3!$B$4:$C$15,2,FALSE)</f>
        <v>April</v>
      </c>
      <c r="AC692">
        <f t="shared" si="32"/>
        <v>5</v>
      </c>
      <c r="AD692" t="str">
        <f>VLOOKUP($AC692,Problem3!$M$7:$N$13,2,FALSE)</f>
        <v>Wednesday</v>
      </c>
    </row>
    <row r="693" spans="1:30" x14ac:dyDescent="0.25">
      <c r="A693" s="3">
        <v>692</v>
      </c>
      <c r="B693" s="4">
        <v>39925</v>
      </c>
      <c r="C693" s="3" t="s">
        <v>24</v>
      </c>
      <c r="D693" s="3">
        <v>2.2999999999999998</v>
      </c>
      <c r="E693" s="3">
        <v>19.2</v>
      </c>
      <c r="F693" s="3">
        <v>0</v>
      </c>
      <c r="G693" s="3" t="s">
        <v>25</v>
      </c>
      <c r="H693" s="3" t="s">
        <v>25</v>
      </c>
      <c r="I693" s="3" t="s">
        <v>31</v>
      </c>
      <c r="J693" s="3">
        <v>13</v>
      </c>
      <c r="K693" s="3" t="s">
        <v>25</v>
      </c>
      <c r="L693" s="3" t="s">
        <v>41</v>
      </c>
      <c r="M693" s="3">
        <v>0</v>
      </c>
      <c r="N693" s="3">
        <v>4</v>
      </c>
      <c r="O693" s="3">
        <v>99</v>
      </c>
      <c r="P693" s="3">
        <v>47</v>
      </c>
      <c r="Q693" s="3">
        <v>1031.8</v>
      </c>
      <c r="R693" s="3">
        <v>1025.8</v>
      </c>
      <c r="S693" s="3" t="s">
        <v>25</v>
      </c>
      <c r="T693" s="3" t="s">
        <v>25</v>
      </c>
      <c r="U693" s="3">
        <v>6.6</v>
      </c>
      <c r="V693" s="3">
        <v>18.5</v>
      </c>
      <c r="W693" s="3" t="s">
        <v>28</v>
      </c>
      <c r="X693" s="3">
        <v>3.4</v>
      </c>
      <c r="Y693" s="3" t="s">
        <v>38</v>
      </c>
      <c r="Z693">
        <f t="shared" si="30"/>
        <v>1</v>
      </c>
      <c r="AA693">
        <f t="shared" si="31"/>
        <v>4</v>
      </c>
      <c r="AB693" t="str">
        <f>VLOOKUP(AA693,Problem3!$B$4:$C$15,2,FALSE)</f>
        <v>April</v>
      </c>
      <c r="AC693">
        <f t="shared" si="32"/>
        <v>4</v>
      </c>
      <c r="AD693" t="str">
        <f>VLOOKUP($AC693,Problem3!$M$7:$N$13,2,FALSE)</f>
        <v>Tuesday</v>
      </c>
    </row>
    <row r="694" spans="1:30" x14ac:dyDescent="0.25">
      <c r="A694" s="3">
        <v>693</v>
      </c>
      <c r="B694" s="4">
        <v>39924</v>
      </c>
      <c r="C694" s="3" t="s">
        <v>48</v>
      </c>
      <c r="D694" s="3">
        <v>8.1</v>
      </c>
      <c r="E694" s="3">
        <v>17.8</v>
      </c>
      <c r="F694" s="3">
        <v>0</v>
      </c>
      <c r="G694" s="3" t="s">
        <v>25</v>
      </c>
      <c r="H694" s="3" t="s">
        <v>25</v>
      </c>
      <c r="I694" s="3" t="s">
        <v>40</v>
      </c>
      <c r="J694" s="3">
        <v>13</v>
      </c>
      <c r="K694" s="3" t="s">
        <v>25</v>
      </c>
      <c r="L694" s="3" t="s">
        <v>42</v>
      </c>
      <c r="M694" s="3">
        <v>0</v>
      </c>
      <c r="N694" s="3">
        <v>7</v>
      </c>
      <c r="O694" s="3">
        <v>95</v>
      </c>
      <c r="P694" s="3">
        <v>82</v>
      </c>
      <c r="Q694" s="3">
        <v>1031.9000000000001</v>
      </c>
      <c r="R694" s="3">
        <v>1027.4000000000001</v>
      </c>
      <c r="S694" s="3">
        <v>8</v>
      </c>
      <c r="T694" s="3">
        <v>8</v>
      </c>
      <c r="U694" s="3">
        <v>12.3</v>
      </c>
      <c r="V694" s="3">
        <v>17.399999999999999</v>
      </c>
      <c r="W694" s="3" t="s">
        <v>28</v>
      </c>
      <c r="X694" s="3">
        <v>0.2</v>
      </c>
      <c r="Y694" s="3" t="s">
        <v>28</v>
      </c>
      <c r="Z694">
        <f t="shared" si="30"/>
        <v>1</v>
      </c>
      <c r="AA694">
        <f t="shared" si="31"/>
        <v>4</v>
      </c>
      <c r="AB694" t="str">
        <f>VLOOKUP(AA694,Problem3!$B$4:$C$15,2,FALSE)</f>
        <v>April</v>
      </c>
      <c r="AC694">
        <f t="shared" si="32"/>
        <v>3</v>
      </c>
      <c r="AD694" t="str">
        <f>VLOOKUP($AC694,Problem3!$M$7:$N$13,2,FALSE)</f>
        <v>Monday</v>
      </c>
    </row>
    <row r="695" spans="1:30" x14ac:dyDescent="0.25">
      <c r="A695" s="3">
        <v>694</v>
      </c>
      <c r="B695" s="4">
        <v>39923</v>
      </c>
      <c r="C695" s="3" t="s">
        <v>63</v>
      </c>
      <c r="D695" s="3">
        <v>15.9</v>
      </c>
      <c r="E695" s="3">
        <v>22.7</v>
      </c>
      <c r="F695" s="3">
        <v>0.8</v>
      </c>
      <c r="G695" s="3">
        <v>3.2</v>
      </c>
      <c r="H695" s="3">
        <v>2.9</v>
      </c>
      <c r="I695" s="3" t="s">
        <v>43</v>
      </c>
      <c r="J695" s="3">
        <v>13</v>
      </c>
      <c r="K695" s="3" t="s">
        <v>39</v>
      </c>
      <c r="L695" s="3" t="s">
        <v>40</v>
      </c>
      <c r="M695" s="3">
        <v>6</v>
      </c>
      <c r="N695" s="3">
        <v>2</v>
      </c>
      <c r="O695" s="3">
        <v>78</v>
      </c>
      <c r="P695" s="3">
        <v>77</v>
      </c>
      <c r="Q695" s="3">
        <v>1022.6</v>
      </c>
      <c r="R695" s="3">
        <v>1018.9</v>
      </c>
      <c r="S695" s="3">
        <v>6</v>
      </c>
      <c r="T695" s="3">
        <v>6</v>
      </c>
      <c r="U695" s="3">
        <v>19.3</v>
      </c>
      <c r="V695" s="3">
        <v>21.7</v>
      </c>
      <c r="W695" s="3" t="s">
        <v>28</v>
      </c>
      <c r="X695" s="3">
        <v>0</v>
      </c>
      <c r="Y695" s="3" t="s">
        <v>28</v>
      </c>
      <c r="Z695">
        <f t="shared" si="30"/>
        <v>1</v>
      </c>
      <c r="AA695">
        <f t="shared" si="31"/>
        <v>4</v>
      </c>
      <c r="AB695" t="str">
        <f>VLOOKUP(AA695,Problem3!$B$4:$C$15,2,FALSE)</f>
        <v>April</v>
      </c>
      <c r="AC695">
        <f t="shared" si="32"/>
        <v>2</v>
      </c>
      <c r="AD695" t="str">
        <f>VLOOKUP($AC695,Problem3!$M$7:$N$13,2,FALSE)</f>
        <v>Sunday</v>
      </c>
    </row>
    <row r="696" spans="1:30" x14ac:dyDescent="0.25">
      <c r="A696" s="3">
        <v>695</v>
      </c>
      <c r="B696" s="4">
        <v>39922</v>
      </c>
      <c r="C696" s="3" t="s">
        <v>72</v>
      </c>
      <c r="D696" s="3">
        <v>-2</v>
      </c>
      <c r="E696" s="3">
        <v>14.7</v>
      </c>
      <c r="F696" s="3">
        <v>0</v>
      </c>
      <c r="G696" s="3" t="s">
        <v>25</v>
      </c>
      <c r="H696" s="3" t="s">
        <v>25</v>
      </c>
      <c r="I696" s="3" t="s">
        <v>33</v>
      </c>
      <c r="J696" s="3">
        <v>11</v>
      </c>
      <c r="K696" s="3" t="s">
        <v>41</v>
      </c>
      <c r="L696" s="3" t="s">
        <v>25</v>
      </c>
      <c r="M696" s="3">
        <v>4</v>
      </c>
      <c r="N696" s="3">
        <v>0</v>
      </c>
      <c r="O696" s="3">
        <v>95</v>
      </c>
      <c r="P696" s="3">
        <v>38</v>
      </c>
      <c r="Q696" s="3" t="s">
        <v>25</v>
      </c>
      <c r="R696" s="3" t="s">
        <v>25</v>
      </c>
      <c r="S696" s="3" t="s">
        <v>25</v>
      </c>
      <c r="T696" s="3" t="s">
        <v>25</v>
      </c>
      <c r="U696" s="3">
        <v>0.9</v>
      </c>
      <c r="V696" s="3">
        <v>14.4</v>
      </c>
      <c r="W696" s="3" t="s">
        <v>28</v>
      </c>
      <c r="X696" s="3">
        <v>0</v>
      </c>
      <c r="Y696" s="3" t="s">
        <v>28</v>
      </c>
      <c r="Z696">
        <f t="shared" si="30"/>
        <v>1</v>
      </c>
      <c r="AA696">
        <f t="shared" si="31"/>
        <v>4</v>
      </c>
      <c r="AB696" t="str">
        <f>VLOOKUP(AA696,Problem3!$B$4:$C$15,2,FALSE)</f>
        <v>April</v>
      </c>
      <c r="AC696">
        <f t="shared" si="32"/>
        <v>1</v>
      </c>
      <c r="AD696" t="str">
        <f>VLOOKUP($AC696,Problem3!$M$7:$N$13,2,FALSE)</f>
        <v>Saturday</v>
      </c>
    </row>
    <row r="697" spans="1:30" x14ac:dyDescent="0.25">
      <c r="A697" s="3">
        <v>696</v>
      </c>
      <c r="B697" s="4">
        <v>39921</v>
      </c>
      <c r="C697" s="3" t="s">
        <v>24</v>
      </c>
      <c r="D697" s="3">
        <v>1.4</v>
      </c>
      <c r="E697" s="3">
        <v>16.600000000000001</v>
      </c>
      <c r="F697" s="3">
        <v>0</v>
      </c>
      <c r="G697" s="3" t="s">
        <v>25</v>
      </c>
      <c r="H697" s="3" t="s">
        <v>25</v>
      </c>
      <c r="I697" s="3" t="s">
        <v>29</v>
      </c>
      <c r="J697" s="3">
        <v>13</v>
      </c>
      <c r="K697" s="3" t="s">
        <v>30</v>
      </c>
      <c r="L697" s="3" t="s">
        <v>35</v>
      </c>
      <c r="M697" s="3">
        <v>4</v>
      </c>
      <c r="N697" s="3">
        <v>4</v>
      </c>
      <c r="O697" s="3">
        <v>82</v>
      </c>
      <c r="P697" s="3">
        <v>49</v>
      </c>
      <c r="Q697" s="3">
        <v>1031.8</v>
      </c>
      <c r="R697" s="3">
        <v>1029.4000000000001</v>
      </c>
      <c r="S697" s="3" t="s">
        <v>25</v>
      </c>
      <c r="T697" s="3" t="s">
        <v>25</v>
      </c>
      <c r="U697" s="3">
        <v>6.1</v>
      </c>
      <c r="V697" s="3">
        <v>16.5</v>
      </c>
      <c r="W697" s="3" t="s">
        <v>28</v>
      </c>
      <c r="X697" s="3">
        <v>0</v>
      </c>
      <c r="Y697" s="3" t="s">
        <v>28</v>
      </c>
      <c r="Z697">
        <f t="shared" si="30"/>
        <v>1</v>
      </c>
      <c r="AA697">
        <f t="shared" si="31"/>
        <v>4</v>
      </c>
      <c r="AB697" t="str">
        <f>VLOOKUP(AA697,Problem3!$B$4:$C$15,2,FALSE)</f>
        <v>April</v>
      </c>
      <c r="AC697">
        <f t="shared" si="32"/>
        <v>7</v>
      </c>
      <c r="AD697" t="str">
        <f>VLOOKUP($AC697,Problem3!$M$7:$N$13,2,FALSE)</f>
        <v>Friday</v>
      </c>
    </row>
    <row r="698" spans="1:30" x14ac:dyDescent="0.25">
      <c r="A698" s="3">
        <v>697</v>
      </c>
      <c r="B698" s="4">
        <v>39920</v>
      </c>
      <c r="C698" s="3" t="s">
        <v>47</v>
      </c>
      <c r="D698" s="3">
        <v>6.1</v>
      </c>
      <c r="E698" s="3">
        <v>20</v>
      </c>
      <c r="F698" s="3">
        <v>0.2</v>
      </c>
      <c r="G698" s="3" t="s">
        <v>25</v>
      </c>
      <c r="H698" s="3" t="s">
        <v>25</v>
      </c>
      <c r="I698" s="3" t="s">
        <v>31</v>
      </c>
      <c r="J698" s="3">
        <v>11</v>
      </c>
      <c r="K698" s="3" t="s">
        <v>25</v>
      </c>
      <c r="L698" s="3" t="s">
        <v>29</v>
      </c>
      <c r="M698" s="3">
        <v>0</v>
      </c>
      <c r="N698" s="3">
        <v>2</v>
      </c>
      <c r="O698" s="3">
        <v>98</v>
      </c>
      <c r="P698" s="3">
        <v>34</v>
      </c>
      <c r="Q698" s="3" t="s">
        <v>25</v>
      </c>
      <c r="R698" s="3" t="s">
        <v>25</v>
      </c>
      <c r="S698" s="3" t="s">
        <v>25</v>
      </c>
      <c r="T698" s="3" t="s">
        <v>25</v>
      </c>
      <c r="U698" s="3">
        <v>10.1</v>
      </c>
      <c r="V698" s="3">
        <v>19.7</v>
      </c>
      <c r="W698" s="3" t="s">
        <v>28</v>
      </c>
      <c r="X698" s="3">
        <v>0</v>
      </c>
      <c r="Y698" s="3" t="s">
        <v>28</v>
      </c>
      <c r="Z698">
        <f t="shared" si="30"/>
        <v>1</v>
      </c>
      <c r="AA698">
        <f t="shared" si="31"/>
        <v>4</v>
      </c>
      <c r="AB698" t="str">
        <f>VLOOKUP(AA698,Problem3!$B$4:$C$15,2,FALSE)</f>
        <v>April</v>
      </c>
      <c r="AC698">
        <f t="shared" si="32"/>
        <v>6</v>
      </c>
      <c r="AD698" t="str">
        <f>VLOOKUP($AC698,Problem3!$M$7:$N$13,2,FALSE)</f>
        <v>Thursday</v>
      </c>
    </row>
    <row r="699" spans="1:30" x14ac:dyDescent="0.25">
      <c r="A699" s="3">
        <v>698</v>
      </c>
      <c r="B699" s="4">
        <v>39919</v>
      </c>
      <c r="C699" s="3" t="s">
        <v>24</v>
      </c>
      <c r="D699" s="3">
        <v>-0.2</v>
      </c>
      <c r="E699" s="3">
        <v>13.9</v>
      </c>
      <c r="F699" s="3">
        <v>0</v>
      </c>
      <c r="G699" s="3" t="s">
        <v>25</v>
      </c>
      <c r="H699" s="3" t="s">
        <v>25</v>
      </c>
      <c r="I699" s="3" t="s">
        <v>32</v>
      </c>
      <c r="J699" s="3">
        <v>13</v>
      </c>
      <c r="K699" s="3" t="s">
        <v>25</v>
      </c>
      <c r="L699" s="3" t="s">
        <v>41</v>
      </c>
      <c r="M699" s="3">
        <v>0</v>
      </c>
      <c r="N699" s="3">
        <v>9</v>
      </c>
      <c r="O699" s="3">
        <v>99</v>
      </c>
      <c r="P699" s="3">
        <v>65</v>
      </c>
      <c r="Q699" s="3">
        <v>1033.3</v>
      </c>
      <c r="R699" s="3">
        <v>1030.5999999999999</v>
      </c>
      <c r="S699" s="3" t="s">
        <v>25</v>
      </c>
      <c r="T699" s="3">
        <v>1</v>
      </c>
      <c r="U699" s="3">
        <v>3.5</v>
      </c>
      <c r="V699" s="3">
        <v>13.3</v>
      </c>
      <c r="W699" s="3" t="s">
        <v>28</v>
      </c>
      <c r="X699" s="3">
        <v>0</v>
      </c>
      <c r="Y699" s="3" t="s">
        <v>28</v>
      </c>
      <c r="Z699">
        <f t="shared" si="30"/>
        <v>1</v>
      </c>
      <c r="AA699">
        <f t="shared" si="31"/>
        <v>4</v>
      </c>
      <c r="AB699" t="str">
        <f>VLOOKUP(AA699,Problem3!$B$4:$C$15,2,FALSE)</f>
        <v>April</v>
      </c>
      <c r="AC699">
        <f t="shared" si="32"/>
        <v>5</v>
      </c>
      <c r="AD699" t="str">
        <f>VLOOKUP($AC699,Problem3!$M$7:$N$13,2,FALSE)</f>
        <v>Wednesday</v>
      </c>
    </row>
    <row r="700" spans="1:30" x14ac:dyDescent="0.25">
      <c r="A700" s="3">
        <v>699</v>
      </c>
      <c r="B700" s="4">
        <v>39918</v>
      </c>
      <c r="C700" s="3" t="s">
        <v>52</v>
      </c>
      <c r="D700" s="3">
        <v>-4.9000000000000004</v>
      </c>
      <c r="E700" s="3">
        <v>15.3</v>
      </c>
      <c r="F700" s="3">
        <v>0</v>
      </c>
      <c r="G700" s="3" t="s">
        <v>25</v>
      </c>
      <c r="H700" s="3" t="s">
        <v>25</v>
      </c>
      <c r="I700" s="3" t="s">
        <v>40</v>
      </c>
      <c r="J700" s="3">
        <v>13</v>
      </c>
      <c r="K700" s="3" t="s">
        <v>25</v>
      </c>
      <c r="L700" s="3" t="s">
        <v>35</v>
      </c>
      <c r="M700" s="3">
        <v>0</v>
      </c>
      <c r="N700" s="3">
        <v>6</v>
      </c>
      <c r="O700" s="3">
        <v>82</v>
      </c>
      <c r="P700" s="3">
        <v>39</v>
      </c>
      <c r="Q700" s="3">
        <v>1033.3</v>
      </c>
      <c r="R700" s="3">
        <v>1030.8</v>
      </c>
      <c r="S700" s="3" t="s">
        <v>25</v>
      </c>
      <c r="T700" s="3" t="s">
        <v>25</v>
      </c>
      <c r="U700" s="3">
        <v>1.5</v>
      </c>
      <c r="V700" s="3">
        <v>15.1</v>
      </c>
      <c r="W700" s="3" t="s">
        <v>28</v>
      </c>
      <c r="X700" s="3">
        <v>0</v>
      </c>
      <c r="Y700" s="3" t="s">
        <v>28</v>
      </c>
      <c r="Z700">
        <f t="shared" si="30"/>
        <v>1</v>
      </c>
      <c r="AA700">
        <f t="shared" si="31"/>
        <v>4</v>
      </c>
      <c r="AB700" t="str">
        <f>VLOOKUP(AA700,Problem3!$B$4:$C$15,2,FALSE)</f>
        <v>April</v>
      </c>
      <c r="AC700">
        <f t="shared" si="32"/>
        <v>4</v>
      </c>
      <c r="AD700" t="str">
        <f>VLOOKUP($AC700,Problem3!$M$7:$N$13,2,FALSE)</f>
        <v>Tuesday</v>
      </c>
    </row>
    <row r="701" spans="1:30" x14ac:dyDescent="0.25">
      <c r="A701" s="3">
        <v>700</v>
      </c>
      <c r="B701" s="4">
        <v>39917</v>
      </c>
      <c r="C701" s="3" t="s">
        <v>44</v>
      </c>
      <c r="D701" s="3">
        <v>5.9</v>
      </c>
      <c r="E701" s="3">
        <v>19</v>
      </c>
      <c r="F701" s="3">
        <v>0</v>
      </c>
      <c r="G701" s="3" t="s">
        <v>25</v>
      </c>
      <c r="H701" s="3" t="s">
        <v>25</v>
      </c>
      <c r="I701" s="3" t="s">
        <v>36</v>
      </c>
      <c r="J701" s="3">
        <v>15</v>
      </c>
      <c r="K701" s="3" t="s">
        <v>30</v>
      </c>
      <c r="L701" s="3" t="s">
        <v>39</v>
      </c>
      <c r="M701" s="3">
        <v>9</v>
      </c>
      <c r="N701" s="3">
        <v>2</v>
      </c>
      <c r="O701" s="3">
        <v>82</v>
      </c>
      <c r="P701" s="3">
        <v>38</v>
      </c>
      <c r="Q701" s="3">
        <v>1032.5</v>
      </c>
      <c r="R701" s="3">
        <v>1030.5999999999999</v>
      </c>
      <c r="S701" s="3" t="s">
        <v>25</v>
      </c>
      <c r="T701" s="3" t="s">
        <v>25</v>
      </c>
      <c r="U701" s="3">
        <v>10.5</v>
      </c>
      <c r="V701" s="3">
        <v>18.7</v>
      </c>
      <c r="W701" s="3" t="s">
        <v>28</v>
      </c>
      <c r="X701" s="3">
        <v>0</v>
      </c>
      <c r="Y701" s="3" t="s">
        <v>28</v>
      </c>
      <c r="Z701">
        <f t="shared" si="30"/>
        <v>1</v>
      </c>
      <c r="AA701">
        <f t="shared" si="31"/>
        <v>4</v>
      </c>
      <c r="AB701" t="str">
        <f>VLOOKUP(AA701,Problem3!$B$4:$C$15,2,FALSE)</f>
        <v>April</v>
      </c>
      <c r="AC701">
        <f t="shared" si="32"/>
        <v>3</v>
      </c>
      <c r="AD701" t="str">
        <f>VLOOKUP($AC701,Problem3!$M$7:$N$13,2,FALSE)</f>
        <v>Monday</v>
      </c>
    </row>
    <row r="702" spans="1:30" x14ac:dyDescent="0.25">
      <c r="A702" s="3">
        <v>701</v>
      </c>
      <c r="B702" s="4">
        <v>39916</v>
      </c>
      <c r="C702" s="3" t="s">
        <v>47</v>
      </c>
      <c r="D702" s="3">
        <v>6.6</v>
      </c>
      <c r="E702" s="3">
        <v>16.100000000000001</v>
      </c>
      <c r="F702" s="3">
        <v>0</v>
      </c>
      <c r="G702" s="3" t="s">
        <v>25</v>
      </c>
      <c r="H702" s="3" t="s">
        <v>25</v>
      </c>
      <c r="I702" s="3" t="s">
        <v>39</v>
      </c>
      <c r="J702" s="3">
        <v>7</v>
      </c>
      <c r="K702" s="3" t="s">
        <v>40</v>
      </c>
      <c r="L702" s="3" t="s">
        <v>25</v>
      </c>
      <c r="M702" s="3">
        <v>4</v>
      </c>
      <c r="N702" s="3">
        <v>0</v>
      </c>
      <c r="O702" s="3">
        <v>98</v>
      </c>
      <c r="P702" s="3">
        <v>61</v>
      </c>
      <c r="Q702" s="3" t="s">
        <v>25</v>
      </c>
      <c r="R702" s="3" t="s">
        <v>25</v>
      </c>
      <c r="S702" s="3" t="s">
        <v>25</v>
      </c>
      <c r="T702" s="3" t="s">
        <v>25</v>
      </c>
      <c r="U702" s="3">
        <v>10.199999999999999</v>
      </c>
      <c r="V702" s="3">
        <v>15.9</v>
      </c>
      <c r="W702" s="3" t="s">
        <v>28</v>
      </c>
      <c r="X702" s="3">
        <v>0.2</v>
      </c>
      <c r="Y702" s="3" t="s">
        <v>28</v>
      </c>
      <c r="Z702">
        <f t="shared" si="30"/>
        <v>1</v>
      </c>
      <c r="AA702">
        <f t="shared" si="31"/>
        <v>4</v>
      </c>
      <c r="AB702" t="str">
        <f>VLOOKUP(AA702,Problem3!$B$4:$C$15,2,FALSE)</f>
        <v>April</v>
      </c>
      <c r="AC702">
        <f t="shared" si="32"/>
        <v>2</v>
      </c>
      <c r="AD702" t="str">
        <f>VLOOKUP($AC702,Problem3!$M$7:$N$13,2,FALSE)</f>
        <v>Sunday</v>
      </c>
    </row>
    <row r="703" spans="1:30" x14ac:dyDescent="0.25">
      <c r="A703" s="3">
        <v>702</v>
      </c>
      <c r="B703" s="4">
        <v>39915</v>
      </c>
      <c r="C703" s="3" t="s">
        <v>44</v>
      </c>
      <c r="D703" s="3">
        <v>5.5</v>
      </c>
      <c r="E703" s="3">
        <v>17.100000000000001</v>
      </c>
      <c r="F703" s="3">
        <v>0</v>
      </c>
      <c r="G703" s="3" t="s">
        <v>25</v>
      </c>
      <c r="H703" s="3" t="s">
        <v>25</v>
      </c>
      <c r="I703" s="3" t="s">
        <v>36</v>
      </c>
      <c r="J703" s="3">
        <v>11</v>
      </c>
      <c r="K703" s="3" t="s">
        <v>30</v>
      </c>
      <c r="L703" s="3" t="s">
        <v>42</v>
      </c>
      <c r="M703" s="3">
        <v>2</v>
      </c>
      <c r="N703" s="3">
        <v>2</v>
      </c>
      <c r="O703" s="3">
        <v>100</v>
      </c>
      <c r="P703" s="3">
        <v>58</v>
      </c>
      <c r="Q703" s="3">
        <v>1032.4000000000001</v>
      </c>
      <c r="R703" s="3">
        <v>1028.5</v>
      </c>
      <c r="S703" s="3" t="s">
        <v>25</v>
      </c>
      <c r="T703" s="3" t="s">
        <v>25</v>
      </c>
      <c r="U703" s="3">
        <v>10.1</v>
      </c>
      <c r="V703" s="3">
        <v>17.100000000000001</v>
      </c>
      <c r="W703" s="3" t="s">
        <v>28</v>
      </c>
      <c r="X703" s="3">
        <v>0.2</v>
      </c>
      <c r="Y703" s="3" t="s">
        <v>28</v>
      </c>
      <c r="Z703">
        <f t="shared" si="30"/>
        <v>1</v>
      </c>
      <c r="AA703">
        <f t="shared" si="31"/>
        <v>4</v>
      </c>
      <c r="AB703" t="str">
        <f>VLOOKUP(AA703,Problem3!$B$4:$C$15,2,FALSE)</f>
        <v>April</v>
      </c>
      <c r="AC703">
        <f t="shared" si="32"/>
        <v>1</v>
      </c>
      <c r="AD703" t="str">
        <f>VLOOKUP($AC703,Problem3!$M$7:$N$13,2,FALSE)</f>
        <v>Saturday</v>
      </c>
    </row>
    <row r="704" spans="1:30" x14ac:dyDescent="0.25">
      <c r="A704" s="3">
        <v>703</v>
      </c>
      <c r="B704" s="4">
        <v>39914</v>
      </c>
      <c r="C704" s="3" t="s">
        <v>48</v>
      </c>
      <c r="D704" s="3">
        <v>5.4</v>
      </c>
      <c r="E704" s="3">
        <v>16.5</v>
      </c>
      <c r="F704" s="3">
        <v>0</v>
      </c>
      <c r="G704" s="3" t="s">
        <v>25</v>
      </c>
      <c r="H704" s="3" t="s">
        <v>25</v>
      </c>
      <c r="I704" s="3" t="s">
        <v>36</v>
      </c>
      <c r="J704" s="3">
        <v>13</v>
      </c>
      <c r="K704" s="3" t="s">
        <v>35</v>
      </c>
      <c r="L704" s="3" t="s">
        <v>30</v>
      </c>
      <c r="M704" s="3">
        <v>4</v>
      </c>
      <c r="N704" s="3">
        <v>7</v>
      </c>
      <c r="O704" s="3">
        <v>98</v>
      </c>
      <c r="P704" s="3">
        <v>68</v>
      </c>
      <c r="Q704" s="3">
        <v>1032.5999999999999</v>
      </c>
      <c r="R704" s="3">
        <v>1028.5999999999999</v>
      </c>
      <c r="S704" s="3">
        <v>5</v>
      </c>
      <c r="T704" s="3" t="s">
        <v>25</v>
      </c>
      <c r="U704" s="3">
        <v>8.8000000000000007</v>
      </c>
      <c r="V704" s="3">
        <v>16.3</v>
      </c>
      <c r="W704" s="3" t="s">
        <v>28</v>
      </c>
      <c r="X704" s="3">
        <v>0.2</v>
      </c>
      <c r="Y704" s="3" t="s">
        <v>28</v>
      </c>
      <c r="Z704">
        <f t="shared" si="30"/>
        <v>1</v>
      </c>
      <c r="AA704">
        <f t="shared" si="31"/>
        <v>4</v>
      </c>
      <c r="AB704" t="str">
        <f>VLOOKUP(AA704,Problem3!$B$4:$C$15,2,FALSE)</f>
        <v>April</v>
      </c>
      <c r="AC704">
        <f t="shared" si="32"/>
        <v>7</v>
      </c>
      <c r="AD704" t="str">
        <f>VLOOKUP($AC704,Problem3!$M$7:$N$13,2,FALSE)</f>
        <v>Friday</v>
      </c>
    </row>
    <row r="705" spans="1:30" x14ac:dyDescent="0.25">
      <c r="A705" s="3">
        <v>704</v>
      </c>
      <c r="B705" s="4">
        <v>39913</v>
      </c>
      <c r="C705" s="3" t="s">
        <v>24</v>
      </c>
      <c r="D705" s="3">
        <v>2.6</v>
      </c>
      <c r="E705" s="3">
        <v>15.2</v>
      </c>
      <c r="F705" s="3">
        <v>0</v>
      </c>
      <c r="G705" s="3" t="s">
        <v>25</v>
      </c>
      <c r="H705" s="3" t="s">
        <v>25</v>
      </c>
      <c r="I705" s="3" t="s">
        <v>41</v>
      </c>
      <c r="J705" s="3">
        <v>15</v>
      </c>
      <c r="K705" s="3" t="s">
        <v>25</v>
      </c>
      <c r="L705" s="3" t="s">
        <v>32</v>
      </c>
      <c r="M705" s="3">
        <v>0</v>
      </c>
      <c r="N705" s="3">
        <v>7</v>
      </c>
      <c r="O705" s="3">
        <v>96</v>
      </c>
      <c r="P705" s="3">
        <v>58</v>
      </c>
      <c r="Q705" s="3">
        <v>1033.0999999999999</v>
      </c>
      <c r="R705" s="3">
        <v>1029.9000000000001</v>
      </c>
      <c r="S705" s="3" t="s">
        <v>25</v>
      </c>
      <c r="T705" s="3">
        <v>8</v>
      </c>
      <c r="U705" s="3">
        <v>6.9</v>
      </c>
      <c r="V705" s="3">
        <v>14.2</v>
      </c>
      <c r="W705" s="3" t="s">
        <v>28</v>
      </c>
      <c r="X705" s="3">
        <v>0</v>
      </c>
      <c r="Y705" s="3" t="s">
        <v>28</v>
      </c>
      <c r="Z705">
        <f t="shared" si="30"/>
        <v>1</v>
      </c>
      <c r="AA705">
        <f t="shared" si="31"/>
        <v>4</v>
      </c>
      <c r="AB705" t="str">
        <f>VLOOKUP(AA705,Problem3!$B$4:$C$15,2,FALSE)</f>
        <v>April</v>
      </c>
      <c r="AC705">
        <f t="shared" si="32"/>
        <v>6</v>
      </c>
      <c r="AD705" t="str">
        <f>VLOOKUP($AC705,Problem3!$M$7:$N$13,2,FALSE)</f>
        <v>Thursday</v>
      </c>
    </row>
    <row r="706" spans="1:30" x14ac:dyDescent="0.25">
      <c r="A706" s="3">
        <v>705</v>
      </c>
      <c r="B706" s="4">
        <v>39912</v>
      </c>
      <c r="C706" s="3" t="s">
        <v>48</v>
      </c>
      <c r="D706" s="3">
        <v>5.2</v>
      </c>
      <c r="E706" s="3">
        <v>16.7</v>
      </c>
      <c r="F706" s="3">
        <v>0.2</v>
      </c>
      <c r="G706" s="3" t="s">
        <v>25</v>
      </c>
      <c r="H706" s="3" t="s">
        <v>25</v>
      </c>
      <c r="I706" s="3" t="s">
        <v>42</v>
      </c>
      <c r="J706" s="3">
        <v>11</v>
      </c>
      <c r="K706" s="3" t="s">
        <v>25</v>
      </c>
      <c r="L706" s="3" t="s">
        <v>40</v>
      </c>
      <c r="M706" s="3">
        <v>0</v>
      </c>
      <c r="N706" s="3">
        <v>2</v>
      </c>
      <c r="O706" s="3">
        <v>98</v>
      </c>
      <c r="P706" s="3">
        <v>63</v>
      </c>
      <c r="Q706" s="3">
        <v>1030.5999999999999</v>
      </c>
      <c r="R706" s="3">
        <v>1026.7</v>
      </c>
      <c r="S706" s="3">
        <v>8</v>
      </c>
      <c r="T706" s="3">
        <v>2</v>
      </c>
      <c r="U706" s="3">
        <v>7.3</v>
      </c>
      <c r="V706" s="3">
        <v>16.600000000000001</v>
      </c>
      <c r="W706" s="3" t="s">
        <v>28</v>
      </c>
      <c r="X706" s="3">
        <v>0.2</v>
      </c>
      <c r="Y706" s="3" t="s">
        <v>28</v>
      </c>
      <c r="Z706">
        <f t="shared" si="30"/>
        <v>1</v>
      </c>
      <c r="AA706">
        <f t="shared" si="31"/>
        <v>4</v>
      </c>
      <c r="AB706" t="str">
        <f>VLOOKUP(AA706,Problem3!$B$4:$C$15,2,FALSE)</f>
        <v>April</v>
      </c>
      <c r="AC706">
        <f t="shared" si="32"/>
        <v>5</v>
      </c>
      <c r="AD706" t="str">
        <f>VLOOKUP($AC706,Problem3!$M$7:$N$13,2,FALSE)</f>
        <v>Wednesday</v>
      </c>
    </row>
    <row r="707" spans="1:30" x14ac:dyDescent="0.25">
      <c r="A707" s="3">
        <v>706</v>
      </c>
      <c r="B707" s="4">
        <v>39911</v>
      </c>
      <c r="C707" s="3" t="s">
        <v>24</v>
      </c>
      <c r="D707" s="3">
        <v>2</v>
      </c>
      <c r="E707" s="3">
        <v>13.8</v>
      </c>
      <c r="F707" s="3">
        <v>0</v>
      </c>
      <c r="G707" s="3" t="s">
        <v>25</v>
      </c>
      <c r="H707" s="3" t="s">
        <v>25</v>
      </c>
      <c r="I707" s="3" t="s">
        <v>41</v>
      </c>
      <c r="J707" s="3">
        <v>13</v>
      </c>
      <c r="K707" s="3" t="s">
        <v>25</v>
      </c>
      <c r="L707" s="3" t="s">
        <v>41</v>
      </c>
      <c r="M707" s="3">
        <v>0</v>
      </c>
      <c r="N707" s="3">
        <v>2</v>
      </c>
      <c r="O707" s="3">
        <v>77</v>
      </c>
      <c r="P707" s="3">
        <v>68</v>
      </c>
      <c r="Q707" s="3">
        <v>1030.9000000000001</v>
      </c>
      <c r="R707" s="3">
        <v>1026.9000000000001</v>
      </c>
      <c r="S707" s="3" t="s">
        <v>25</v>
      </c>
      <c r="T707" s="3">
        <v>8</v>
      </c>
      <c r="U707" s="3">
        <v>6.9</v>
      </c>
      <c r="V707" s="3">
        <v>13.2</v>
      </c>
      <c r="W707" s="3" t="s">
        <v>28</v>
      </c>
      <c r="X707" s="3">
        <v>0.2</v>
      </c>
      <c r="Y707" s="3" t="s">
        <v>28</v>
      </c>
      <c r="Z707">
        <f t="shared" ref="Z707:Z770" si="33">IF(W707="No",1,0)</f>
        <v>1</v>
      </c>
      <c r="AA707">
        <f t="shared" ref="AA707:AA770" si="34">MONTH($B707)</f>
        <v>4</v>
      </c>
      <c r="AB707" t="str">
        <f>VLOOKUP(AA707,Problem3!$B$4:$C$15,2,FALSE)</f>
        <v>April</v>
      </c>
      <c r="AC707">
        <f t="shared" ref="AC707:AC770" si="35">WEEKDAY($B707)</f>
        <v>4</v>
      </c>
      <c r="AD707" t="str">
        <f>VLOOKUP($AC707,Problem3!$M$7:$N$13,2,FALSE)</f>
        <v>Tuesday</v>
      </c>
    </row>
    <row r="708" spans="1:30" x14ac:dyDescent="0.25">
      <c r="A708" s="3">
        <v>707</v>
      </c>
      <c r="B708" s="4">
        <v>39910</v>
      </c>
      <c r="C708" s="3" t="s">
        <v>47</v>
      </c>
      <c r="D708" s="3">
        <v>4.4000000000000004</v>
      </c>
      <c r="E708" s="3">
        <v>17.600000000000001</v>
      </c>
      <c r="F708" s="3">
        <v>0.2</v>
      </c>
      <c r="G708" s="3" t="s">
        <v>25</v>
      </c>
      <c r="H708" s="3" t="s">
        <v>25</v>
      </c>
      <c r="I708" s="3" t="s">
        <v>40</v>
      </c>
      <c r="J708" s="3">
        <v>13</v>
      </c>
      <c r="K708" s="3" t="s">
        <v>40</v>
      </c>
      <c r="L708" s="3" t="s">
        <v>29</v>
      </c>
      <c r="M708" s="3">
        <v>4</v>
      </c>
      <c r="N708" s="3">
        <v>4</v>
      </c>
      <c r="O708" s="3">
        <v>98</v>
      </c>
      <c r="P708" s="3">
        <v>58</v>
      </c>
      <c r="Q708" s="3" t="s">
        <v>25</v>
      </c>
      <c r="R708" s="3" t="s">
        <v>25</v>
      </c>
      <c r="S708" s="3" t="s">
        <v>25</v>
      </c>
      <c r="T708" s="3" t="s">
        <v>25</v>
      </c>
      <c r="U708" s="3">
        <v>8.3000000000000007</v>
      </c>
      <c r="V708" s="3">
        <v>17.100000000000001</v>
      </c>
      <c r="W708" s="3" t="s">
        <v>28</v>
      </c>
      <c r="X708" s="3">
        <v>0</v>
      </c>
      <c r="Y708" s="3" t="s">
        <v>28</v>
      </c>
      <c r="Z708">
        <f t="shared" si="33"/>
        <v>1</v>
      </c>
      <c r="AA708">
        <f t="shared" si="34"/>
        <v>4</v>
      </c>
      <c r="AB708" t="str">
        <f>VLOOKUP(AA708,Problem3!$B$4:$C$15,2,FALSE)</f>
        <v>April</v>
      </c>
      <c r="AC708">
        <f t="shared" si="35"/>
        <v>3</v>
      </c>
      <c r="AD708" t="str">
        <f>VLOOKUP($AC708,Problem3!$M$7:$N$13,2,FALSE)</f>
        <v>Monday</v>
      </c>
    </row>
    <row r="709" spans="1:30" x14ac:dyDescent="0.25">
      <c r="A709" s="3">
        <v>708</v>
      </c>
      <c r="B709" s="4">
        <v>39909</v>
      </c>
      <c r="C709" s="3" t="s">
        <v>72</v>
      </c>
      <c r="D709" s="3">
        <v>3.1</v>
      </c>
      <c r="E709" s="3">
        <v>16</v>
      </c>
      <c r="F709" s="3">
        <v>0</v>
      </c>
      <c r="G709" s="3" t="s">
        <v>25</v>
      </c>
      <c r="H709" s="3" t="s">
        <v>25</v>
      </c>
      <c r="I709" s="3" t="s">
        <v>35</v>
      </c>
      <c r="J709" s="3">
        <v>13</v>
      </c>
      <c r="K709" s="3" t="s">
        <v>34</v>
      </c>
      <c r="L709" s="3" t="s">
        <v>35</v>
      </c>
      <c r="M709" s="3">
        <v>6</v>
      </c>
      <c r="N709" s="3">
        <v>7</v>
      </c>
      <c r="O709" s="3">
        <v>99</v>
      </c>
      <c r="P709" s="3">
        <v>66</v>
      </c>
      <c r="Q709" s="3" t="s">
        <v>25</v>
      </c>
      <c r="R709" s="3" t="s">
        <v>25</v>
      </c>
      <c r="S709" s="3">
        <v>8</v>
      </c>
      <c r="T709" s="3" t="s">
        <v>25</v>
      </c>
      <c r="U709" s="3">
        <v>5.3</v>
      </c>
      <c r="V709" s="3">
        <v>15.8</v>
      </c>
      <c r="W709" s="3" t="s">
        <v>28</v>
      </c>
      <c r="X709" s="3">
        <v>0</v>
      </c>
      <c r="Y709" s="3" t="s">
        <v>28</v>
      </c>
      <c r="Z709">
        <f t="shared" si="33"/>
        <v>1</v>
      </c>
      <c r="AA709">
        <f t="shared" si="34"/>
        <v>4</v>
      </c>
      <c r="AB709" t="str">
        <f>VLOOKUP(AA709,Problem3!$B$4:$C$15,2,FALSE)</f>
        <v>April</v>
      </c>
      <c r="AC709">
        <f t="shared" si="35"/>
        <v>2</v>
      </c>
      <c r="AD709" t="str">
        <f>VLOOKUP($AC709,Problem3!$M$7:$N$13,2,FALSE)</f>
        <v>Sunday</v>
      </c>
    </row>
    <row r="710" spans="1:30" x14ac:dyDescent="0.25">
      <c r="A710" s="3">
        <v>709</v>
      </c>
      <c r="B710" s="4">
        <v>39908</v>
      </c>
      <c r="C710" s="3" t="s">
        <v>44</v>
      </c>
      <c r="D710" s="3">
        <v>4.3</v>
      </c>
      <c r="E710" s="3">
        <v>18</v>
      </c>
      <c r="F710" s="3">
        <v>0.2</v>
      </c>
      <c r="G710" s="3" t="s">
        <v>25</v>
      </c>
      <c r="H710" s="3" t="s">
        <v>25</v>
      </c>
      <c r="I710" s="3" t="s">
        <v>36</v>
      </c>
      <c r="J710" s="3">
        <v>15</v>
      </c>
      <c r="K710" s="3" t="s">
        <v>36</v>
      </c>
      <c r="L710" s="3" t="s">
        <v>25</v>
      </c>
      <c r="M710" s="3">
        <v>7</v>
      </c>
      <c r="N710" s="3">
        <v>0</v>
      </c>
      <c r="O710" s="3">
        <v>81</v>
      </c>
      <c r="P710" s="3">
        <v>61</v>
      </c>
      <c r="Q710" s="3">
        <v>1030</v>
      </c>
      <c r="R710" s="3">
        <v>1026.5999999999999</v>
      </c>
      <c r="S710" s="3" t="s">
        <v>25</v>
      </c>
      <c r="T710" s="3" t="s">
        <v>25</v>
      </c>
      <c r="U710" s="3">
        <v>10</v>
      </c>
      <c r="V710" s="3">
        <v>16.399999999999999</v>
      </c>
      <c r="W710" s="3" t="s">
        <v>28</v>
      </c>
      <c r="X710" s="3">
        <v>0</v>
      </c>
      <c r="Y710" s="3" t="s">
        <v>28</v>
      </c>
      <c r="Z710">
        <f t="shared" si="33"/>
        <v>1</v>
      </c>
      <c r="AA710">
        <f t="shared" si="34"/>
        <v>4</v>
      </c>
      <c r="AB710" t="str">
        <f>VLOOKUP(AA710,Problem3!$B$4:$C$15,2,FALSE)</f>
        <v>April</v>
      </c>
      <c r="AC710">
        <f t="shared" si="35"/>
        <v>1</v>
      </c>
      <c r="AD710" t="str">
        <f>VLOOKUP($AC710,Problem3!$M$7:$N$13,2,FALSE)</f>
        <v>Saturday</v>
      </c>
    </row>
    <row r="711" spans="1:30" x14ac:dyDescent="0.25">
      <c r="A711" s="3">
        <v>710</v>
      </c>
      <c r="B711" s="4">
        <v>39907</v>
      </c>
      <c r="C711" s="3" t="s">
        <v>44</v>
      </c>
      <c r="D711" s="3">
        <v>6</v>
      </c>
      <c r="E711" s="3">
        <v>20</v>
      </c>
      <c r="F711" s="3">
        <v>0</v>
      </c>
      <c r="G711" s="3" t="s">
        <v>25</v>
      </c>
      <c r="H711" s="3" t="s">
        <v>25</v>
      </c>
      <c r="I711" s="3" t="s">
        <v>40</v>
      </c>
      <c r="J711" s="3">
        <v>13</v>
      </c>
      <c r="K711" s="3" t="s">
        <v>43</v>
      </c>
      <c r="L711" s="3" t="s">
        <v>40</v>
      </c>
      <c r="M711" s="3">
        <v>6</v>
      </c>
      <c r="N711" s="3">
        <v>7</v>
      </c>
      <c r="O711" s="3">
        <v>82</v>
      </c>
      <c r="P711" s="3">
        <v>50</v>
      </c>
      <c r="Q711" s="3">
        <v>1025.4000000000001</v>
      </c>
      <c r="R711" s="3">
        <v>1021.8</v>
      </c>
      <c r="S711" s="3" t="s">
        <v>25</v>
      </c>
      <c r="T711" s="3" t="s">
        <v>25</v>
      </c>
      <c r="U711" s="3">
        <v>11.8</v>
      </c>
      <c r="V711" s="3">
        <v>18.8</v>
      </c>
      <c r="W711" s="3" t="s">
        <v>28</v>
      </c>
      <c r="X711" s="3">
        <v>0</v>
      </c>
      <c r="Y711" s="3" t="s">
        <v>28</v>
      </c>
      <c r="Z711">
        <f t="shared" si="33"/>
        <v>1</v>
      </c>
      <c r="AA711">
        <f t="shared" si="34"/>
        <v>4</v>
      </c>
      <c r="AB711" t="str">
        <f>VLOOKUP(AA711,Problem3!$B$4:$C$15,2,FALSE)</f>
        <v>April</v>
      </c>
      <c r="AC711">
        <f t="shared" si="35"/>
        <v>7</v>
      </c>
      <c r="AD711" t="str">
        <f>VLOOKUP($AC711,Problem3!$M$7:$N$13,2,FALSE)</f>
        <v>Friday</v>
      </c>
    </row>
    <row r="712" spans="1:30" x14ac:dyDescent="0.25">
      <c r="A712" s="3">
        <v>711</v>
      </c>
      <c r="B712" s="4">
        <v>39906</v>
      </c>
      <c r="C712" s="3" t="s">
        <v>56</v>
      </c>
      <c r="D712" s="3">
        <v>2.8</v>
      </c>
      <c r="E712" s="3">
        <v>16.899999999999999</v>
      </c>
      <c r="F712" s="3">
        <v>0</v>
      </c>
      <c r="G712" s="3" t="s">
        <v>25</v>
      </c>
      <c r="H712" s="3" t="s">
        <v>25</v>
      </c>
      <c r="I712" s="3" t="s">
        <v>36</v>
      </c>
      <c r="J712" s="3">
        <v>13</v>
      </c>
      <c r="K712" s="3" t="s">
        <v>25</v>
      </c>
      <c r="L712" s="3" t="s">
        <v>25</v>
      </c>
      <c r="M712" s="3">
        <v>0</v>
      </c>
      <c r="N712" s="3">
        <v>0</v>
      </c>
      <c r="O712" s="3">
        <v>99</v>
      </c>
      <c r="P712" s="3">
        <v>71</v>
      </c>
      <c r="Q712" s="3">
        <v>1022.2</v>
      </c>
      <c r="R712" s="3">
        <v>1018.5</v>
      </c>
      <c r="S712" s="3">
        <v>8</v>
      </c>
      <c r="T712" s="3">
        <v>8</v>
      </c>
      <c r="U712" s="3">
        <v>8.6</v>
      </c>
      <c r="V712" s="3">
        <v>16.8</v>
      </c>
      <c r="W712" s="3" t="s">
        <v>28</v>
      </c>
      <c r="X712" s="3">
        <v>0</v>
      </c>
      <c r="Y712" s="3" t="s">
        <v>28</v>
      </c>
      <c r="Z712">
        <f t="shared" si="33"/>
        <v>1</v>
      </c>
      <c r="AA712">
        <f t="shared" si="34"/>
        <v>4</v>
      </c>
      <c r="AB712" t="str">
        <f>VLOOKUP(AA712,Problem3!$B$4:$C$15,2,FALSE)</f>
        <v>April</v>
      </c>
      <c r="AC712">
        <f t="shared" si="35"/>
        <v>6</v>
      </c>
      <c r="AD712" t="str">
        <f>VLOOKUP($AC712,Problem3!$M$7:$N$13,2,FALSE)</f>
        <v>Thursday</v>
      </c>
    </row>
    <row r="713" spans="1:30" x14ac:dyDescent="0.25">
      <c r="A713" s="3">
        <v>712</v>
      </c>
      <c r="B713" s="4">
        <v>39905</v>
      </c>
      <c r="C713" s="3" t="s">
        <v>47</v>
      </c>
      <c r="D713" s="3">
        <v>7.7</v>
      </c>
      <c r="E713" s="3">
        <v>20</v>
      </c>
      <c r="F713" s="3">
        <v>0</v>
      </c>
      <c r="G713" s="3" t="s">
        <v>25</v>
      </c>
      <c r="H713" s="3" t="s">
        <v>25</v>
      </c>
      <c r="I713" s="3" t="s">
        <v>29</v>
      </c>
      <c r="J713" s="3">
        <v>11</v>
      </c>
      <c r="K713" s="3" t="s">
        <v>35</v>
      </c>
      <c r="L713" s="3" t="s">
        <v>25</v>
      </c>
      <c r="M713" s="3">
        <v>2</v>
      </c>
      <c r="N713" s="3">
        <v>0</v>
      </c>
      <c r="O713" s="3">
        <v>91</v>
      </c>
      <c r="P713" s="3">
        <v>56</v>
      </c>
      <c r="Q713" s="3" t="s">
        <v>25</v>
      </c>
      <c r="R713" s="3" t="s">
        <v>25</v>
      </c>
      <c r="S713" s="3" t="s">
        <v>25</v>
      </c>
      <c r="T713" s="3" t="s">
        <v>25</v>
      </c>
      <c r="U713" s="3">
        <v>11.7</v>
      </c>
      <c r="V713" s="3">
        <v>18.8</v>
      </c>
      <c r="W713" s="3" t="s">
        <v>28</v>
      </c>
      <c r="X713" s="3">
        <v>0.2</v>
      </c>
      <c r="Y713" s="3" t="s">
        <v>28</v>
      </c>
      <c r="Z713">
        <f t="shared" si="33"/>
        <v>1</v>
      </c>
      <c r="AA713">
        <f t="shared" si="34"/>
        <v>4</v>
      </c>
      <c r="AB713" t="str">
        <f>VLOOKUP(AA713,Problem3!$B$4:$C$15,2,FALSE)</f>
        <v>April</v>
      </c>
      <c r="AC713">
        <f t="shared" si="35"/>
        <v>5</v>
      </c>
      <c r="AD713" t="str">
        <f>VLOOKUP($AC713,Problem3!$M$7:$N$13,2,FALSE)</f>
        <v>Wednesday</v>
      </c>
    </row>
    <row r="714" spans="1:30" x14ac:dyDescent="0.25">
      <c r="A714" s="3">
        <v>713</v>
      </c>
      <c r="B714" s="4">
        <v>39904</v>
      </c>
      <c r="C714" s="3" t="s">
        <v>47</v>
      </c>
      <c r="D714" s="3">
        <v>8.3000000000000007</v>
      </c>
      <c r="E714" s="3">
        <v>15.8</v>
      </c>
      <c r="F714" s="3">
        <v>0</v>
      </c>
      <c r="G714" s="3" t="s">
        <v>25</v>
      </c>
      <c r="H714" s="3" t="s">
        <v>25</v>
      </c>
      <c r="I714" s="3" t="s">
        <v>32</v>
      </c>
      <c r="J714" s="3">
        <v>13</v>
      </c>
      <c r="K714" s="3" t="s">
        <v>41</v>
      </c>
      <c r="L714" s="3" t="s">
        <v>43</v>
      </c>
      <c r="M714" s="3">
        <v>2</v>
      </c>
      <c r="N714" s="3">
        <v>4</v>
      </c>
      <c r="O714" s="3">
        <v>95</v>
      </c>
      <c r="P714" s="3">
        <v>75</v>
      </c>
      <c r="Q714" s="3" t="s">
        <v>25</v>
      </c>
      <c r="R714" s="3" t="s">
        <v>25</v>
      </c>
      <c r="S714" s="3" t="s">
        <v>25</v>
      </c>
      <c r="T714" s="3" t="s">
        <v>25</v>
      </c>
      <c r="U714" s="3">
        <v>10.7</v>
      </c>
      <c r="V714" s="3">
        <v>14.8</v>
      </c>
      <c r="W714" s="3" t="s">
        <v>28</v>
      </c>
      <c r="X714" s="3">
        <v>2</v>
      </c>
      <c r="Y714" s="3" t="s">
        <v>38</v>
      </c>
      <c r="Z714">
        <f t="shared" si="33"/>
        <v>1</v>
      </c>
      <c r="AA714">
        <f t="shared" si="34"/>
        <v>4</v>
      </c>
      <c r="AB714" t="str">
        <f>VLOOKUP(AA714,Problem3!$B$4:$C$15,2,FALSE)</f>
        <v>April</v>
      </c>
      <c r="AC714">
        <f t="shared" si="35"/>
        <v>4</v>
      </c>
      <c r="AD714" t="str">
        <f>VLOOKUP($AC714,Problem3!$M$7:$N$13,2,FALSE)</f>
        <v>Tuesday</v>
      </c>
    </row>
    <row r="715" spans="1:30" x14ac:dyDescent="0.25">
      <c r="A715" s="3">
        <v>714</v>
      </c>
      <c r="B715" s="4">
        <v>39903</v>
      </c>
      <c r="C715" s="3" t="s">
        <v>67</v>
      </c>
      <c r="D715" s="3">
        <v>2.8</v>
      </c>
      <c r="E715" s="3">
        <v>18.5</v>
      </c>
      <c r="F715" s="3">
        <v>0</v>
      </c>
      <c r="G715" s="3" t="s">
        <v>25</v>
      </c>
      <c r="H715" s="3" t="s">
        <v>25</v>
      </c>
      <c r="I715" s="3" t="s">
        <v>40</v>
      </c>
      <c r="J715" s="3">
        <v>13</v>
      </c>
      <c r="K715" s="3" t="s">
        <v>25</v>
      </c>
      <c r="L715" s="3" t="s">
        <v>37</v>
      </c>
      <c r="M715" s="3">
        <v>0</v>
      </c>
      <c r="N715" s="3">
        <v>7</v>
      </c>
      <c r="O715" s="3">
        <v>100</v>
      </c>
      <c r="P715" s="3">
        <v>56</v>
      </c>
      <c r="Q715" s="3">
        <v>1027.9000000000001</v>
      </c>
      <c r="R715" s="3">
        <v>1025</v>
      </c>
      <c r="S715" s="3" t="s">
        <v>25</v>
      </c>
      <c r="T715" s="3" t="s">
        <v>25</v>
      </c>
      <c r="U715" s="3">
        <v>8.6999999999999993</v>
      </c>
      <c r="V715" s="3">
        <v>17.100000000000001</v>
      </c>
      <c r="W715" s="3" t="s">
        <v>28</v>
      </c>
      <c r="X715" s="3">
        <v>0</v>
      </c>
      <c r="Y715" s="3" t="s">
        <v>28</v>
      </c>
      <c r="Z715">
        <f t="shared" si="33"/>
        <v>1</v>
      </c>
      <c r="AA715">
        <f t="shared" si="34"/>
        <v>3</v>
      </c>
      <c r="AB715" t="str">
        <f>VLOOKUP(AA715,Problem3!$B$4:$C$15,2,FALSE)</f>
        <v>March</v>
      </c>
      <c r="AC715">
        <f t="shared" si="35"/>
        <v>3</v>
      </c>
      <c r="AD715" t="str">
        <f>VLOOKUP($AC715,Problem3!$M$7:$N$13,2,FALSE)</f>
        <v>Monday</v>
      </c>
    </row>
    <row r="716" spans="1:30" x14ac:dyDescent="0.25">
      <c r="A716" s="3">
        <v>715</v>
      </c>
      <c r="B716" s="4">
        <v>39902</v>
      </c>
      <c r="C716" s="3" t="s">
        <v>24</v>
      </c>
      <c r="D716" s="3">
        <v>-1.4</v>
      </c>
      <c r="E716" s="3">
        <v>12.5</v>
      </c>
      <c r="F716" s="3">
        <v>0</v>
      </c>
      <c r="G716" s="3" t="s">
        <v>25</v>
      </c>
      <c r="H716" s="3" t="s">
        <v>25</v>
      </c>
      <c r="I716" s="3" t="s">
        <v>43</v>
      </c>
      <c r="J716" s="3">
        <v>15</v>
      </c>
      <c r="K716" s="3" t="s">
        <v>33</v>
      </c>
      <c r="L716" s="3" t="s">
        <v>42</v>
      </c>
      <c r="M716" s="3">
        <v>4</v>
      </c>
      <c r="N716" s="3">
        <v>2</v>
      </c>
      <c r="O716" s="3">
        <v>83</v>
      </c>
      <c r="P716" s="3">
        <v>48</v>
      </c>
      <c r="Q716" s="3">
        <v>1028.3</v>
      </c>
      <c r="R716" s="3">
        <v>1025.3</v>
      </c>
      <c r="S716" s="3" t="s">
        <v>25</v>
      </c>
      <c r="T716" s="3" t="s">
        <v>25</v>
      </c>
      <c r="U716" s="3">
        <v>3.2</v>
      </c>
      <c r="V716" s="3">
        <v>11.9</v>
      </c>
      <c r="W716" s="3" t="s">
        <v>28</v>
      </c>
      <c r="X716" s="3">
        <v>0</v>
      </c>
      <c r="Y716" s="3" t="s">
        <v>28</v>
      </c>
      <c r="Z716">
        <f t="shared" si="33"/>
        <v>1</v>
      </c>
      <c r="AA716">
        <f t="shared" si="34"/>
        <v>3</v>
      </c>
      <c r="AB716" t="str">
        <f>VLOOKUP(AA716,Problem3!$B$4:$C$15,2,FALSE)</f>
        <v>March</v>
      </c>
      <c r="AC716">
        <f t="shared" si="35"/>
        <v>2</v>
      </c>
      <c r="AD716" t="str">
        <f>VLOOKUP($AC716,Problem3!$M$7:$N$13,2,FALSE)</f>
        <v>Sunday</v>
      </c>
    </row>
    <row r="717" spans="1:30" x14ac:dyDescent="0.25">
      <c r="A717" s="3">
        <v>716</v>
      </c>
      <c r="B717" s="4">
        <v>39901</v>
      </c>
      <c r="C717" s="3" t="s">
        <v>72</v>
      </c>
      <c r="D717" s="3">
        <v>-2.4</v>
      </c>
      <c r="E717" s="3">
        <v>10.3</v>
      </c>
      <c r="F717" s="3">
        <v>0</v>
      </c>
      <c r="G717" s="3" t="s">
        <v>25</v>
      </c>
      <c r="H717" s="3" t="s">
        <v>25</v>
      </c>
      <c r="I717" s="3" t="s">
        <v>33</v>
      </c>
      <c r="J717" s="3">
        <v>9</v>
      </c>
      <c r="K717" s="3" t="s">
        <v>25</v>
      </c>
      <c r="L717" s="3" t="s">
        <v>27</v>
      </c>
      <c r="M717" s="3">
        <v>0</v>
      </c>
      <c r="N717" s="3">
        <v>2</v>
      </c>
      <c r="O717" s="3">
        <v>96</v>
      </c>
      <c r="P717" s="3">
        <v>68</v>
      </c>
      <c r="Q717" s="3" t="s">
        <v>25</v>
      </c>
      <c r="R717" s="3" t="s">
        <v>25</v>
      </c>
      <c r="S717" s="3" t="s">
        <v>25</v>
      </c>
      <c r="T717" s="3">
        <v>2</v>
      </c>
      <c r="U717" s="3">
        <v>1</v>
      </c>
      <c r="V717" s="3">
        <v>9.6</v>
      </c>
      <c r="W717" s="3" t="s">
        <v>28</v>
      </c>
      <c r="X717" s="3">
        <v>0</v>
      </c>
      <c r="Y717" s="3" t="s">
        <v>28</v>
      </c>
      <c r="Z717">
        <f t="shared" si="33"/>
        <v>1</v>
      </c>
      <c r="AA717">
        <f t="shared" si="34"/>
        <v>3</v>
      </c>
      <c r="AB717" t="str">
        <f>VLOOKUP(AA717,Problem3!$B$4:$C$15,2,FALSE)</f>
        <v>March</v>
      </c>
      <c r="AC717">
        <f t="shared" si="35"/>
        <v>1</v>
      </c>
      <c r="AD717" t="str">
        <f>VLOOKUP($AC717,Problem3!$M$7:$N$13,2,FALSE)</f>
        <v>Saturday</v>
      </c>
    </row>
    <row r="718" spans="1:30" x14ac:dyDescent="0.25">
      <c r="A718" s="3">
        <v>717</v>
      </c>
      <c r="B718" s="4">
        <v>39900</v>
      </c>
      <c r="C718" s="3" t="s">
        <v>47</v>
      </c>
      <c r="D718" s="3">
        <v>2</v>
      </c>
      <c r="E718" s="3">
        <v>16.899999999999999</v>
      </c>
      <c r="F718" s="3">
        <v>0</v>
      </c>
      <c r="G718" s="3" t="s">
        <v>25</v>
      </c>
      <c r="H718" s="3" t="s">
        <v>25</v>
      </c>
      <c r="I718" s="3" t="s">
        <v>37</v>
      </c>
      <c r="J718" s="3">
        <v>13</v>
      </c>
      <c r="K718" s="3" t="s">
        <v>27</v>
      </c>
      <c r="L718" s="3" t="s">
        <v>39</v>
      </c>
      <c r="M718" s="3">
        <v>2</v>
      </c>
      <c r="N718" s="3">
        <v>4</v>
      </c>
      <c r="O718" s="3">
        <v>90</v>
      </c>
      <c r="P718" s="3">
        <v>39</v>
      </c>
      <c r="Q718" s="3" t="s">
        <v>25</v>
      </c>
      <c r="R718" s="3" t="s">
        <v>25</v>
      </c>
      <c r="S718" s="3" t="s">
        <v>25</v>
      </c>
      <c r="T718" s="3" t="s">
        <v>25</v>
      </c>
      <c r="U718" s="3">
        <v>7.2</v>
      </c>
      <c r="V718" s="3">
        <v>16.600000000000001</v>
      </c>
      <c r="W718" s="3" t="s">
        <v>28</v>
      </c>
      <c r="X718" s="3">
        <v>0.2</v>
      </c>
      <c r="Y718" s="3" t="s">
        <v>28</v>
      </c>
      <c r="Z718">
        <f t="shared" si="33"/>
        <v>1</v>
      </c>
      <c r="AA718">
        <f t="shared" si="34"/>
        <v>3</v>
      </c>
      <c r="AB718" t="str">
        <f>VLOOKUP(AA718,Problem3!$B$4:$C$15,2,FALSE)</f>
        <v>March</v>
      </c>
      <c r="AC718">
        <f t="shared" si="35"/>
        <v>7</v>
      </c>
      <c r="AD718" t="str">
        <f>VLOOKUP($AC718,Problem3!$M$7:$N$13,2,FALSE)</f>
        <v>Friday</v>
      </c>
    </row>
    <row r="719" spans="1:30" x14ac:dyDescent="0.25">
      <c r="A719" s="3">
        <v>718</v>
      </c>
      <c r="B719" s="4">
        <v>39899</v>
      </c>
      <c r="C719" s="3" t="s">
        <v>61</v>
      </c>
      <c r="D719" s="3">
        <v>7</v>
      </c>
      <c r="E719" s="3">
        <v>12.6</v>
      </c>
      <c r="F719" s="3">
        <v>0.6</v>
      </c>
      <c r="G719" s="3">
        <v>0</v>
      </c>
      <c r="H719" s="3">
        <v>2</v>
      </c>
      <c r="I719" s="3" t="s">
        <v>30</v>
      </c>
      <c r="J719" s="3">
        <v>13</v>
      </c>
      <c r="K719" s="3" t="s">
        <v>31</v>
      </c>
      <c r="L719" s="3" t="s">
        <v>25</v>
      </c>
      <c r="M719" s="3">
        <v>6</v>
      </c>
      <c r="N719" s="3">
        <v>0</v>
      </c>
      <c r="O719" s="3">
        <v>100</v>
      </c>
      <c r="P719" s="3">
        <v>63</v>
      </c>
      <c r="Q719" s="3">
        <v>1025.0999999999999</v>
      </c>
      <c r="R719" s="3">
        <v>1023</v>
      </c>
      <c r="S719" s="3">
        <v>7</v>
      </c>
      <c r="T719" s="3">
        <v>7</v>
      </c>
      <c r="U719" s="3">
        <v>7.2</v>
      </c>
      <c r="V719" s="3">
        <v>11.6</v>
      </c>
      <c r="W719" s="3" t="s">
        <v>28</v>
      </c>
      <c r="X719" s="3">
        <v>0</v>
      </c>
      <c r="Y719" s="3" t="s">
        <v>28</v>
      </c>
      <c r="Z719">
        <f t="shared" si="33"/>
        <v>1</v>
      </c>
      <c r="AA719">
        <f t="shared" si="34"/>
        <v>3</v>
      </c>
      <c r="AB719" t="str">
        <f>VLOOKUP(AA719,Problem3!$B$4:$C$15,2,FALSE)</f>
        <v>March</v>
      </c>
      <c r="AC719">
        <f t="shared" si="35"/>
        <v>6</v>
      </c>
      <c r="AD719" t="str">
        <f>VLOOKUP($AC719,Problem3!$M$7:$N$13,2,FALSE)</f>
        <v>Thursday</v>
      </c>
    </row>
    <row r="720" spans="1:30" x14ac:dyDescent="0.25">
      <c r="A720" s="3">
        <v>719</v>
      </c>
      <c r="B720" s="4">
        <v>39898</v>
      </c>
      <c r="C720" s="3" t="s">
        <v>72</v>
      </c>
      <c r="D720" s="3">
        <v>-2.4</v>
      </c>
      <c r="E720" s="3">
        <v>10.199999999999999</v>
      </c>
      <c r="F720" s="3">
        <v>0</v>
      </c>
      <c r="G720" s="3" t="s">
        <v>25</v>
      </c>
      <c r="H720" s="3" t="s">
        <v>25</v>
      </c>
      <c r="I720" s="3" t="s">
        <v>41</v>
      </c>
      <c r="J720" s="3">
        <v>11</v>
      </c>
      <c r="K720" s="3" t="s">
        <v>41</v>
      </c>
      <c r="L720" s="3" t="s">
        <v>33</v>
      </c>
      <c r="M720" s="3">
        <v>4</v>
      </c>
      <c r="N720" s="3">
        <v>2</v>
      </c>
      <c r="O720" s="3">
        <v>97</v>
      </c>
      <c r="P720" s="3">
        <v>72</v>
      </c>
      <c r="Q720" s="3" t="s">
        <v>25</v>
      </c>
      <c r="R720" s="3" t="s">
        <v>25</v>
      </c>
      <c r="S720" s="3">
        <v>7</v>
      </c>
      <c r="T720" s="3">
        <v>8</v>
      </c>
      <c r="U720" s="3">
        <v>-0.8</v>
      </c>
      <c r="V720" s="3">
        <v>10</v>
      </c>
      <c r="W720" s="3" t="s">
        <v>28</v>
      </c>
      <c r="X720" s="3">
        <v>0</v>
      </c>
      <c r="Y720" s="3" t="s">
        <v>28</v>
      </c>
      <c r="Z720">
        <f t="shared" si="33"/>
        <v>1</v>
      </c>
      <c r="AA720">
        <f t="shared" si="34"/>
        <v>3</v>
      </c>
      <c r="AB720" t="str">
        <f>VLOOKUP(AA720,Problem3!$B$4:$C$15,2,FALSE)</f>
        <v>March</v>
      </c>
      <c r="AC720">
        <f t="shared" si="35"/>
        <v>5</v>
      </c>
      <c r="AD720" t="str">
        <f>VLOOKUP($AC720,Problem3!$M$7:$N$13,2,FALSE)</f>
        <v>Wednesday</v>
      </c>
    </row>
    <row r="721" spans="1:30" x14ac:dyDescent="0.25">
      <c r="A721" s="3">
        <v>720</v>
      </c>
      <c r="B721" s="4">
        <v>39897</v>
      </c>
      <c r="C721" s="3" t="s">
        <v>72</v>
      </c>
      <c r="D721" s="3">
        <v>-1.5</v>
      </c>
      <c r="E721" s="3">
        <v>13.2</v>
      </c>
      <c r="F721" s="3">
        <v>0</v>
      </c>
      <c r="G721" s="3" t="s">
        <v>25</v>
      </c>
      <c r="H721" s="3" t="s">
        <v>25</v>
      </c>
      <c r="I721" s="3" t="s">
        <v>29</v>
      </c>
      <c r="J721" s="3">
        <v>13</v>
      </c>
      <c r="K721" s="3" t="s">
        <v>25</v>
      </c>
      <c r="L721" s="3" t="s">
        <v>29</v>
      </c>
      <c r="M721" s="3">
        <v>0</v>
      </c>
      <c r="N721" s="3">
        <v>6</v>
      </c>
      <c r="O721" s="3">
        <v>99</v>
      </c>
      <c r="P721" s="3">
        <v>76</v>
      </c>
      <c r="Q721" s="3" t="s">
        <v>25</v>
      </c>
      <c r="R721" s="3" t="s">
        <v>25</v>
      </c>
      <c r="S721" s="3" t="s">
        <v>25</v>
      </c>
      <c r="T721" s="3">
        <v>8</v>
      </c>
      <c r="U721" s="3">
        <v>1.6</v>
      </c>
      <c r="V721" s="3">
        <v>10.8</v>
      </c>
      <c r="W721" s="3" t="s">
        <v>28</v>
      </c>
      <c r="X721" s="3">
        <v>0</v>
      </c>
      <c r="Y721" s="3" t="s">
        <v>28</v>
      </c>
      <c r="Z721">
        <f t="shared" si="33"/>
        <v>1</v>
      </c>
      <c r="AA721">
        <f t="shared" si="34"/>
        <v>3</v>
      </c>
      <c r="AB721" t="str">
        <f>VLOOKUP(AA721,Problem3!$B$4:$C$15,2,FALSE)</f>
        <v>March</v>
      </c>
      <c r="AC721">
        <f t="shared" si="35"/>
        <v>4</v>
      </c>
      <c r="AD721" t="str">
        <f>VLOOKUP($AC721,Problem3!$M$7:$N$13,2,FALSE)</f>
        <v>Tuesday</v>
      </c>
    </row>
    <row r="722" spans="1:30" x14ac:dyDescent="0.25">
      <c r="A722" s="3">
        <v>721</v>
      </c>
      <c r="B722" s="4">
        <v>39896</v>
      </c>
      <c r="C722" s="3" t="s">
        <v>47</v>
      </c>
      <c r="D722" s="3">
        <v>4.8</v>
      </c>
      <c r="E722" s="3">
        <v>20.2</v>
      </c>
      <c r="F722" s="3">
        <v>0</v>
      </c>
      <c r="G722" s="3" t="s">
        <v>25</v>
      </c>
      <c r="H722" s="3" t="s">
        <v>25</v>
      </c>
      <c r="I722" s="3" t="s">
        <v>42</v>
      </c>
      <c r="J722" s="3">
        <v>13</v>
      </c>
      <c r="K722" s="3" t="s">
        <v>25</v>
      </c>
      <c r="L722" s="3" t="s">
        <v>40</v>
      </c>
      <c r="M722" s="3">
        <v>0</v>
      </c>
      <c r="N722" s="3">
        <v>6</v>
      </c>
      <c r="O722" s="3">
        <v>98</v>
      </c>
      <c r="P722" s="3">
        <v>46</v>
      </c>
      <c r="Q722" s="3" t="s">
        <v>25</v>
      </c>
      <c r="R722" s="3" t="s">
        <v>25</v>
      </c>
      <c r="S722" s="3" t="s">
        <v>25</v>
      </c>
      <c r="T722" s="3" t="s">
        <v>25</v>
      </c>
      <c r="U722" s="3">
        <v>7.4</v>
      </c>
      <c r="V722" s="3">
        <v>19.5</v>
      </c>
      <c r="W722" s="3" t="s">
        <v>28</v>
      </c>
      <c r="X722" s="3">
        <v>0.2</v>
      </c>
      <c r="Y722" s="3" t="s">
        <v>28</v>
      </c>
      <c r="Z722">
        <f t="shared" si="33"/>
        <v>1</v>
      </c>
      <c r="AA722">
        <f t="shared" si="34"/>
        <v>3</v>
      </c>
      <c r="AB722" t="str">
        <f>VLOOKUP(AA722,Problem3!$B$4:$C$15,2,FALSE)</f>
        <v>March</v>
      </c>
      <c r="AC722">
        <f t="shared" si="35"/>
        <v>3</v>
      </c>
      <c r="AD722" t="str">
        <f>VLOOKUP($AC722,Problem3!$M$7:$N$13,2,FALSE)</f>
        <v>Monday</v>
      </c>
    </row>
    <row r="723" spans="1:30" x14ac:dyDescent="0.25">
      <c r="A723" s="3">
        <v>722</v>
      </c>
      <c r="B723" s="4">
        <v>39895</v>
      </c>
      <c r="C723" s="3" t="s">
        <v>49</v>
      </c>
      <c r="D723" s="3">
        <v>-0.9</v>
      </c>
      <c r="E723" s="3">
        <v>13.2</v>
      </c>
      <c r="F723" s="3">
        <v>0.2</v>
      </c>
      <c r="G723" s="3">
        <v>1.2</v>
      </c>
      <c r="H723" s="3">
        <v>7.5</v>
      </c>
      <c r="I723" s="3" t="s">
        <v>34</v>
      </c>
      <c r="J723" s="3">
        <v>13</v>
      </c>
      <c r="K723" s="3" t="s">
        <v>25</v>
      </c>
      <c r="L723" s="3" t="s">
        <v>26</v>
      </c>
      <c r="M723" s="3">
        <v>0</v>
      </c>
      <c r="N723" s="3">
        <v>6</v>
      </c>
      <c r="O723" s="3">
        <v>94</v>
      </c>
      <c r="P723" s="3">
        <v>62</v>
      </c>
      <c r="Q723" s="3">
        <v>1031</v>
      </c>
      <c r="R723" s="3">
        <v>1029.2</v>
      </c>
      <c r="S723" s="3">
        <v>7</v>
      </c>
      <c r="T723" s="3">
        <v>3</v>
      </c>
      <c r="U723" s="3">
        <v>2.6</v>
      </c>
      <c r="V723" s="3">
        <v>12.5</v>
      </c>
      <c r="W723" s="3" t="s">
        <v>28</v>
      </c>
      <c r="X723" s="3">
        <v>0</v>
      </c>
      <c r="Y723" s="3" t="s">
        <v>28</v>
      </c>
      <c r="Z723">
        <f t="shared" si="33"/>
        <v>1</v>
      </c>
      <c r="AA723">
        <f t="shared" si="34"/>
        <v>3</v>
      </c>
      <c r="AB723" t="str">
        <f>VLOOKUP(AA723,Problem3!$B$4:$C$15,2,FALSE)</f>
        <v>March</v>
      </c>
      <c r="AC723">
        <f t="shared" si="35"/>
        <v>2</v>
      </c>
      <c r="AD723" t="str">
        <f>VLOOKUP($AC723,Problem3!$M$7:$N$13,2,FALSE)</f>
        <v>Sunday</v>
      </c>
    </row>
    <row r="724" spans="1:30" x14ac:dyDescent="0.25">
      <c r="A724" s="3">
        <v>723</v>
      </c>
      <c r="B724" s="4">
        <v>39894</v>
      </c>
      <c r="C724" s="3" t="s">
        <v>24</v>
      </c>
      <c r="D724" s="3">
        <v>2.2999999999999998</v>
      </c>
      <c r="E724" s="3">
        <v>10.9</v>
      </c>
      <c r="F724" s="3">
        <v>0</v>
      </c>
      <c r="G724" s="3" t="s">
        <v>25</v>
      </c>
      <c r="H724" s="3" t="s">
        <v>25</v>
      </c>
      <c r="I724" s="3" t="s">
        <v>33</v>
      </c>
      <c r="J724" s="3">
        <v>15</v>
      </c>
      <c r="K724" s="3" t="s">
        <v>41</v>
      </c>
      <c r="L724" s="3" t="s">
        <v>41</v>
      </c>
      <c r="M724" s="3">
        <v>7</v>
      </c>
      <c r="N724" s="3">
        <v>7</v>
      </c>
      <c r="O724" s="3">
        <v>100</v>
      </c>
      <c r="P724" s="3">
        <v>81</v>
      </c>
      <c r="Q724" s="3">
        <v>1030.4000000000001</v>
      </c>
      <c r="R724" s="3">
        <v>1026.2</v>
      </c>
      <c r="S724" s="3">
        <v>8</v>
      </c>
      <c r="T724" s="3">
        <v>6</v>
      </c>
      <c r="U724" s="3">
        <v>5</v>
      </c>
      <c r="V724" s="3">
        <v>10.6</v>
      </c>
      <c r="W724" s="3" t="s">
        <v>28</v>
      </c>
      <c r="X724" s="3">
        <v>0.2</v>
      </c>
      <c r="Y724" s="3" t="s">
        <v>28</v>
      </c>
      <c r="Z724">
        <f t="shared" si="33"/>
        <v>1</v>
      </c>
      <c r="AA724">
        <f t="shared" si="34"/>
        <v>3</v>
      </c>
      <c r="AB724" t="str">
        <f>VLOOKUP(AA724,Problem3!$B$4:$C$15,2,FALSE)</f>
        <v>March</v>
      </c>
      <c r="AC724">
        <f t="shared" si="35"/>
        <v>1</v>
      </c>
      <c r="AD724" t="str">
        <f>VLOOKUP($AC724,Problem3!$M$7:$N$13,2,FALSE)</f>
        <v>Saturday</v>
      </c>
    </row>
    <row r="725" spans="1:30" x14ac:dyDescent="0.25">
      <c r="A725" s="3">
        <v>724</v>
      </c>
      <c r="B725" s="4">
        <v>39893</v>
      </c>
      <c r="C725" s="3" t="s">
        <v>44</v>
      </c>
      <c r="D725" s="3">
        <v>2.6</v>
      </c>
      <c r="E725" s="3">
        <v>20</v>
      </c>
      <c r="F725" s="3">
        <v>0</v>
      </c>
      <c r="G725" s="3" t="s">
        <v>25</v>
      </c>
      <c r="H725" s="3" t="s">
        <v>25</v>
      </c>
      <c r="I725" s="3" t="s">
        <v>40</v>
      </c>
      <c r="J725" s="3">
        <v>15</v>
      </c>
      <c r="K725" s="3" t="s">
        <v>25</v>
      </c>
      <c r="L725" s="3" t="s">
        <v>31</v>
      </c>
      <c r="M725" s="3">
        <v>0</v>
      </c>
      <c r="N725" s="3">
        <v>6</v>
      </c>
      <c r="O725" s="3">
        <v>100</v>
      </c>
      <c r="P725" s="3">
        <v>60</v>
      </c>
      <c r="Q725" s="3">
        <v>1029.4000000000001</v>
      </c>
      <c r="R725" s="3">
        <v>1023.9</v>
      </c>
      <c r="S725" s="3" t="s">
        <v>25</v>
      </c>
      <c r="T725" s="3" t="s">
        <v>25</v>
      </c>
      <c r="U725" s="3">
        <v>6.9</v>
      </c>
      <c r="V725" s="3">
        <v>19.899999999999999</v>
      </c>
      <c r="W725" s="3" t="s">
        <v>28</v>
      </c>
      <c r="X725" s="3">
        <v>0</v>
      </c>
      <c r="Y725" s="3" t="s">
        <v>28</v>
      </c>
      <c r="Z725">
        <f t="shared" si="33"/>
        <v>1</v>
      </c>
      <c r="AA725">
        <f t="shared" si="34"/>
        <v>3</v>
      </c>
      <c r="AB725" t="str">
        <f>VLOOKUP(AA725,Problem3!$B$4:$C$15,2,FALSE)</f>
        <v>March</v>
      </c>
      <c r="AC725">
        <f t="shared" si="35"/>
        <v>7</v>
      </c>
      <c r="AD725" t="str">
        <f>VLOOKUP($AC725,Problem3!$M$7:$N$13,2,FALSE)</f>
        <v>Friday</v>
      </c>
    </row>
    <row r="726" spans="1:30" x14ac:dyDescent="0.25">
      <c r="A726" s="3">
        <v>725</v>
      </c>
      <c r="B726" s="4">
        <v>39892</v>
      </c>
      <c r="C726" s="3" t="s">
        <v>47</v>
      </c>
      <c r="D726" s="3">
        <v>10.8</v>
      </c>
      <c r="E726" s="3">
        <v>18.3</v>
      </c>
      <c r="F726" s="3">
        <v>0.2</v>
      </c>
      <c r="G726" s="3" t="s">
        <v>25</v>
      </c>
      <c r="H726" s="3" t="s">
        <v>25</v>
      </c>
      <c r="I726" s="3" t="s">
        <v>42</v>
      </c>
      <c r="J726" s="3">
        <v>13</v>
      </c>
      <c r="K726" s="3" t="s">
        <v>25</v>
      </c>
      <c r="L726" s="3" t="s">
        <v>34</v>
      </c>
      <c r="M726" s="3">
        <v>0</v>
      </c>
      <c r="N726" s="3">
        <v>7</v>
      </c>
      <c r="O726" s="3">
        <v>70</v>
      </c>
      <c r="P726" s="3">
        <v>49</v>
      </c>
      <c r="Q726" s="3" t="s">
        <v>25</v>
      </c>
      <c r="R726" s="3" t="s">
        <v>25</v>
      </c>
      <c r="S726" s="3" t="s">
        <v>25</v>
      </c>
      <c r="T726" s="3" t="s">
        <v>25</v>
      </c>
      <c r="U726" s="3">
        <v>13.4</v>
      </c>
      <c r="V726" s="3">
        <v>17.2</v>
      </c>
      <c r="W726" s="3" t="s">
        <v>28</v>
      </c>
      <c r="X726" s="3">
        <v>0</v>
      </c>
      <c r="Y726" s="3" t="s">
        <v>28</v>
      </c>
      <c r="Z726">
        <f t="shared" si="33"/>
        <v>1</v>
      </c>
      <c r="AA726">
        <f t="shared" si="34"/>
        <v>3</v>
      </c>
      <c r="AB726" t="str">
        <f>VLOOKUP(AA726,Problem3!$B$4:$C$15,2,FALSE)</f>
        <v>March</v>
      </c>
      <c r="AC726">
        <f t="shared" si="35"/>
        <v>6</v>
      </c>
      <c r="AD726" t="str">
        <f>VLOOKUP($AC726,Problem3!$M$7:$N$13,2,FALSE)</f>
        <v>Thursday</v>
      </c>
    </row>
    <row r="727" spans="1:30" x14ac:dyDescent="0.25">
      <c r="A727" s="3">
        <v>726</v>
      </c>
      <c r="B727" s="4">
        <v>39891</v>
      </c>
      <c r="C727" s="3" t="s">
        <v>52</v>
      </c>
      <c r="D727" s="3">
        <v>-3.5</v>
      </c>
      <c r="E727" s="3">
        <v>14.7</v>
      </c>
      <c r="F727" s="3">
        <v>0</v>
      </c>
      <c r="G727" s="3" t="s">
        <v>25</v>
      </c>
      <c r="H727" s="3" t="s">
        <v>25</v>
      </c>
      <c r="I727" s="3" t="s">
        <v>35</v>
      </c>
      <c r="J727" s="3">
        <v>13</v>
      </c>
      <c r="K727" s="3" t="s">
        <v>25</v>
      </c>
      <c r="L727" s="3" t="s">
        <v>31</v>
      </c>
      <c r="M727" s="3">
        <v>0</v>
      </c>
      <c r="N727" s="3">
        <v>7</v>
      </c>
      <c r="O727" s="3">
        <v>82</v>
      </c>
      <c r="P727" s="3">
        <v>49</v>
      </c>
      <c r="Q727" s="3">
        <v>1038.8</v>
      </c>
      <c r="R727" s="3">
        <v>1034.8</v>
      </c>
      <c r="S727" s="3" t="s">
        <v>25</v>
      </c>
      <c r="T727" s="3" t="s">
        <v>25</v>
      </c>
      <c r="U727" s="3">
        <v>1.9</v>
      </c>
      <c r="V727" s="3">
        <v>13.9</v>
      </c>
      <c r="W727" s="3" t="s">
        <v>28</v>
      </c>
      <c r="X727" s="3">
        <v>0</v>
      </c>
      <c r="Y727" s="3" t="s">
        <v>28</v>
      </c>
      <c r="Z727">
        <f t="shared" si="33"/>
        <v>1</v>
      </c>
      <c r="AA727">
        <f t="shared" si="34"/>
        <v>3</v>
      </c>
      <c r="AB727" t="str">
        <f>VLOOKUP(AA727,Problem3!$B$4:$C$15,2,FALSE)</f>
        <v>March</v>
      </c>
      <c r="AC727">
        <f t="shared" si="35"/>
        <v>5</v>
      </c>
      <c r="AD727" t="str">
        <f>VLOOKUP($AC727,Problem3!$M$7:$N$13,2,FALSE)</f>
        <v>Wednesday</v>
      </c>
    </row>
    <row r="728" spans="1:30" x14ac:dyDescent="0.25">
      <c r="A728" s="3">
        <v>727</v>
      </c>
      <c r="B728" s="4">
        <v>39890</v>
      </c>
      <c r="C728" s="3" t="s">
        <v>44</v>
      </c>
      <c r="D728" s="3">
        <v>10</v>
      </c>
      <c r="E728" s="3">
        <v>17.8</v>
      </c>
      <c r="F728" s="3">
        <v>0</v>
      </c>
      <c r="G728" s="3" t="s">
        <v>25</v>
      </c>
      <c r="H728" s="3" t="s">
        <v>25</v>
      </c>
      <c r="I728" s="3" t="s">
        <v>36</v>
      </c>
      <c r="J728" s="3">
        <v>15</v>
      </c>
      <c r="K728" s="3" t="s">
        <v>30</v>
      </c>
      <c r="L728" s="3" t="s">
        <v>27</v>
      </c>
      <c r="M728" s="3">
        <v>9</v>
      </c>
      <c r="N728" s="3">
        <v>4</v>
      </c>
      <c r="O728" s="3">
        <v>78</v>
      </c>
      <c r="P728" s="3">
        <v>56</v>
      </c>
      <c r="Q728" s="3">
        <v>1037</v>
      </c>
      <c r="R728" s="3">
        <v>1034.3</v>
      </c>
      <c r="S728" s="3" t="s">
        <v>25</v>
      </c>
      <c r="T728" s="3" t="s">
        <v>25</v>
      </c>
      <c r="U728" s="3">
        <v>13</v>
      </c>
      <c r="V728" s="3">
        <v>16.8</v>
      </c>
      <c r="W728" s="3" t="s">
        <v>28</v>
      </c>
      <c r="X728" s="3">
        <v>0</v>
      </c>
      <c r="Y728" s="3" t="s">
        <v>28</v>
      </c>
      <c r="Z728">
        <f t="shared" si="33"/>
        <v>1</v>
      </c>
      <c r="AA728">
        <f t="shared" si="34"/>
        <v>3</v>
      </c>
      <c r="AB728" t="str">
        <f>VLOOKUP(AA728,Problem3!$B$4:$C$15,2,FALSE)</f>
        <v>March</v>
      </c>
      <c r="AC728">
        <f t="shared" si="35"/>
        <v>4</v>
      </c>
      <c r="AD728" t="str">
        <f>VLOOKUP($AC728,Problem3!$M$7:$N$13,2,FALSE)</f>
        <v>Tuesday</v>
      </c>
    </row>
    <row r="729" spans="1:30" x14ac:dyDescent="0.25">
      <c r="A729" s="3">
        <v>728</v>
      </c>
      <c r="B729" s="4">
        <v>39889</v>
      </c>
      <c r="C729" s="3" t="s">
        <v>52</v>
      </c>
      <c r="D729" s="3">
        <v>-3.6</v>
      </c>
      <c r="E729" s="3">
        <v>17.100000000000001</v>
      </c>
      <c r="F729" s="3">
        <v>0</v>
      </c>
      <c r="G729" s="3" t="s">
        <v>25</v>
      </c>
      <c r="H729" s="3" t="s">
        <v>25</v>
      </c>
      <c r="I729" s="3" t="s">
        <v>35</v>
      </c>
      <c r="J729" s="3">
        <v>11</v>
      </c>
      <c r="K729" s="3" t="s">
        <v>25</v>
      </c>
      <c r="L729" s="3" t="s">
        <v>43</v>
      </c>
      <c r="M729" s="3">
        <v>0</v>
      </c>
      <c r="N729" s="3">
        <v>6</v>
      </c>
      <c r="O729" s="3">
        <v>88</v>
      </c>
      <c r="P729" s="3">
        <v>40</v>
      </c>
      <c r="Q729" s="3">
        <v>1036.0999999999999</v>
      </c>
      <c r="R729" s="3">
        <v>1032</v>
      </c>
      <c r="S729" s="3" t="s">
        <v>25</v>
      </c>
      <c r="T729" s="3" t="s">
        <v>25</v>
      </c>
      <c r="U729" s="3">
        <v>2.5</v>
      </c>
      <c r="V729" s="3">
        <v>16.399999999999999</v>
      </c>
      <c r="W729" s="3" t="s">
        <v>28</v>
      </c>
      <c r="X729" s="3">
        <v>0</v>
      </c>
      <c r="Y729" s="3" t="s">
        <v>28</v>
      </c>
      <c r="Z729">
        <f t="shared" si="33"/>
        <v>1</v>
      </c>
      <c r="AA729">
        <f t="shared" si="34"/>
        <v>3</v>
      </c>
      <c r="AB729" t="str">
        <f>VLOOKUP(AA729,Problem3!$B$4:$C$15,2,FALSE)</f>
        <v>March</v>
      </c>
      <c r="AC729">
        <f t="shared" si="35"/>
        <v>3</v>
      </c>
      <c r="AD729" t="str">
        <f>VLOOKUP($AC729,Problem3!$M$7:$N$13,2,FALSE)</f>
        <v>Monday</v>
      </c>
    </row>
    <row r="730" spans="1:30" x14ac:dyDescent="0.25">
      <c r="A730" s="3">
        <v>729</v>
      </c>
      <c r="B730" s="4">
        <v>39888</v>
      </c>
      <c r="C730" s="3" t="s">
        <v>72</v>
      </c>
      <c r="D730" s="3">
        <v>-1.9</v>
      </c>
      <c r="E730" s="3">
        <v>13.7</v>
      </c>
      <c r="F730" s="3">
        <v>0</v>
      </c>
      <c r="G730" s="3" t="s">
        <v>25</v>
      </c>
      <c r="H730" s="3" t="s">
        <v>25</v>
      </c>
      <c r="I730" s="3" t="s">
        <v>34</v>
      </c>
      <c r="J730" s="3">
        <v>11</v>
      </c>
      <c r="K730" s="3" t="s">
        <v>25</v>
      </c>
      <c r="L730" s="3" t="s">
        <v>33</v>
      </c>
      <c r="M730" s="3">
        <v>0</v>
      </c>
      <c r="N730" s="3">
        <v>4</v>
      </c>
      <c r="O730" s="3">
        <v>95</v>
      </c>
      <c r="P730" s="3">
        <v>64</v>
      </c>
      <c r="Q730" s="3" t="s">
        <v>25</v>
      </c>
      <c r="R730" s="3" t="s">
        <v>25</v>
      </c>
      <c r="S730" s="3" t="s">
        <v>25</v>
      </c>
      <c r="T730" s="3" t="s">
        <v>25</v>
      </c>
      <c r="U730" s="3">
        <v>0.9</v>
      </c>
      <c r="V730" s="3">
        <v>13.2</v>
      </c>
      <c r="W730" s="3" t="s">
        <v>28</v>
      </c>
      <c r="X730" s="3">
        <v>0.2</v>
      </c>
      <c r="Y730" s="3" t="s">
        <v>28</v>
      </c>
      <c r="Z730">
        <f t="shared" si="33"/>
        <v>1</v>
      </c>
      <c r="AA730">
        <f t="shared" si="34"/>
        <v>3</v>
      </c>
      <c r="AB730" t="str">
        <f>VLOOKUP(AA730,Problem3!$B$4:$C$15,2,FALSE)</f>
        <v>March</v>
      </c>
      <c r="AC730">
        <f t="shared" si="35"/>
        <v>2</v>
      </c>
      <c r="AD730" t="str">
        <f>VLOOKUP($AC730,Problem3!$M$7:$N$13,2,FALSE)</f>
        <v>Sunday</v>
      </c>
    </row>
    <row r="731" spans="1:30" x14ac:dyDescent="0.25">
      <c r="A731" s="3">
        <v>730</v>
      </c>
      <c r="B731" s="4">
        <v>39887</v>
      </c>
      <c r="C731" s="3" t="s">
        <v>24</v>
      </c>
      <c r="D731" s="3">
        <v>-0.8</v>
      </c>
      <c r="E731" s="3">
        <v>15.2</v>
      </c>
      <c r="F731" s="3">
        <v>0.2</v>
      </c>
      <c r="G731" s="3" t="s">
        <v>25</v>
      </c>
      <c r="H731" s="3" t="s">
        <v>25</v>
      </c>
      <c r="I731" s="3" t="s">
        <v>32</v>
      </c>
      <c r="J731" s="3">
        <v>13</v>
      </c>
      <c r="K731" s="3" t="s">
        <v>25</v>
      </c>
      <c r="L731" s="3" t="s">
        <v>32</v>
      </c>
      <c r="M731" s="3">
        <v>0</v>
      </c>
      <c r="N731" s="3">
        <v>6</v>
      </c>
      <c r="O731" s="3">
        <v>95</v>
      </c>
      <c r="P731" s="3">
        <v>58</v>
      </c>
      <c r="Q731" s="3">
        <v>1035.5999999999999</v>
      </c>
      <c r="R731" s="3">
        <v>1031.7</v>
      </c>
      <c r="S731" s="3" t="s">
        <v>25</v>
      </c>
      <c r="T731" s="3" t="s">
        <v>25</v>
      </c>
      <c r="U731" s="3">
        <v>5.4</v>
      </c>
      <c r="V731" s="3">
        <v>14.6</v>
      </c>
      <c r="W731" s="3" t="s">
        <v>28</v>
      </c>
      <c r="X731" s="3">
        <v>0</v>
      </c>
      <c r="Y731" s="3" t="s">
        <v>28</v>
      </c>
      <c r="Z731">
        <f t="shared" si="33"/>
        <v>1</v>
      </c>
      <c r="AA731">
        <f t="shared" si="34"/>
        <v>3</v>
      </c>
      <c r="AB731" t="str">
        <f>VLOOKUP(AA731,Problem3!$B$4:$C$15,2,FALSE)</f>
        <v>March</v>
      </c>
      <c r="AC731">
        <f t="shared" si="35"/>
        <v>1</v>
      </c>
      <c r="AD731" t="str">
        <f>VLOOKUP($AC731,Problem3!$M$7:$N$13,2,FALSE)</f>
        <v>Saturday</v>
      </c>
    </row>
    <row r="732" spans="1:30" x14ac:dyDescent="0.25">
      <c r="A732" s="3">
        <v>731</v>
      </c>
      <c r="B732" s="4">
        <v>39886</v>
      </c>
      <c r="C732" s="3" t="s">
        <v>61</v>
      </c>
      <c r="D732" s="3">
        <v>1.9</v>
      </c>
      <c r="E732" s="3">
        <v>10.7</v>
      </c>
      <c r="F732" s="3">
        <v>0</v>
      </c>
      <c r="G732" s="3">
        <v>1.2</v>
      </c>
      <c r="H732" s="3">
        <v>4.7</v>
      </c>
      <c r="I732" s="3" t="s">
        <v>33</v>
      </c>
      <c r="J732" s="3">
        <v>13</v>
      </c>
      <c r="K732" s="3" t="s">
        <v>31</v>
      </c>
      <c r="L732" s="3" t="s">
        <v>34</v>
      </c>
      <c r="M732" s="3">
        <v>7</v>
      </c>
      <c r="N732" s="3">
        <v>7</v>
      </c>
      <c r="O732" s="3">
        <v>100</v>
      </c>
      <c r="P732" s="3">
        <v>87</v>
      </c>
      <c r="Q732" s="3">
        <v>1035.5999999999999</v>
      </c>
      <c r="R732" s="3">
        <v>1031.9000000000001</v>
      </c>
      <c r="S732" s="3">
        <v>8</v>
      </c>
      <c r="T732" s="3">
        <v>7</v>
      </c>
      <c r="U732" s="3">
        <v>5.6</v>
      </c>
      <c r="V732" s="3">
        <v>10.199999999999999</v>
      </c>
      <c r="W732" s="3" t="s">
        <v>28</v>
      </c>
      <c r="X732" s="3">
        <v>0.2</v>
      </c>
      <c r="Y732" s="3" t="s">
        <v>28</v>
      </c>
      <c r="Z732">
        <f t="shared" si="33"/>
        <v>1</v>
      </c>
      <c r="AA732">
        <f t="shared" si="34"/>
        <v>3</v>
      </c>
      <c r="AB732" t="str">
        <f>VLOOKUP(AA732,Problem3!$B$4:$C$15,2,FALSE)</f>
        <v>March</v>
      </c>
      <c r="AC732">
        <f t="shared" si="35"/>
        <v>7</v>
      </c>
      <c r="AD732" t="str">
        <f>VLOOKUP($AC732,Problem3!$M$7:$N$13,2,FALSE)</f>
        <v>Friday</v>
      </c>
    </row>
    <row r="733" spans="1:30" x14ac:dyDescent="0.25">
      <c r="A733" s="3">
        <v>732</v>
      </c>
      <c r="B733" s="4">
        <v>39885</v>
      </c>
      <c r="C733" s="3" t="s">
        <v>24</v>
      </c>
      <c r="D733" s="3">
        <v>0.3</v>
      </c>
      <c r="E733" s="3">
        <v>15.3</v>
      </c>
      <c r="F733" s="3">
        <v>0</v>
      </c>
      <c r="G733" s="3" t="s">
        <v>25</v>
      </c>
      <c r="H733" s="3" t="s">
        <v>25</v>
      </c>
      <c r="I733" s="3" t="s">
        <v>40</v>
      </c>
      <c r="J733" s="3">
        <v>11</v>
      </c>
      <c r="K733" s="3" t="s">
        <v>25</v>
      </c>
      <c r="L733" s="3" t="s">
        <v>41</v>
      </c>
      <c r="M733" s="3">
        <v>0</v>
      </c>
      <c r="N733" s="3">
        <v>7</v>
      </c>
      <c r="O733" s="3">
        <v>100</v>
      </c>
      <c r="P733" s="3">
        <v>67</v>
      </c>
      <c r="Q733" s="3">
        <v>1032.0999999999999</v>
      </c>
      <c r="R733" s="3">
        <v>1027.7</v>
      </c>
      <c r="S733" s="3">
        <v>7</v>
      </c>
      <c r="T733" s="3">
        <v>6</v>
      </c>
      <c r="U733" s="3">
        <v>5.0999999999999996</v>
      </c>
      <c r="V733" s="3">
        <v>14.8</v>
      </c>
      <c r="W733" s="3" t="s">
        <v>28</v>
      </c>
      <c r="X733" s="3">
        <v>0</v>
      </c>
      <c r="Y733" s="3" t="s">
        <v>28</v>
      </c>
      <c r="Z733">
        <f t="shared" si="33"/>
        <v>1</v>
      </c>
      <c r="AA733">
        <f t="shared" si="34"/>
        <v>3</v>
      </c>
      <c r="AB733" t="str">
        <f>VLOOKUP(AA733,Problem3!$B$4:$C$15,2,FALSE)</f>
        <v>March</v>
      </c>
      <c r="AC733">
        <f t="shared" si="35"/>
        <v>6</v>
      </c>
      <c r="AD733" t="str">
        <f>VLOOKUP($AC733,Problem3!$M$7:$N$13,2,FALSE)</f>
        <v>Thursday</v>
      </c>
    </row>
    <row r="734" spans="1:30" x14ac:dyDescent="0.25">
      <c r="A734" s="3">
        <v>733</v>
      </c>
      <c r="B734" s="4">
        <v>39884</v>
      </c>
      <c r="C734" s="3" t="s">
        <v>48</v>
      </c>
      <c r="D734" s="3">
        <v>4.4000000000000004</v>
      </c>
      <c r="E734" s="3">
        <v>18.899999999999999</v>
      </c>
      <c r="F734" s="3">
        <v>0</v>
      </c>
      <c r="G734" s="3" t="s">
        <v>25</v>
      </c>
      <c r="H734" s="3" t="s">
        <v>25</v>
      </c>
      <c r="I734" s="3" t="s">
        <v>34</v>
      </c>
      <c r="J734" s="3">
        <v>11</v>
      </c>
      <c r="K734" s="3" t="s">
        <v>25</v>
      </c>
      <c r="L734" s="3" t="s">
        <v>34</v>
      </c>
      <c r="M734" s="3">
        <v>0</v>
      </c>
      <c r="N734" s="3">
        <v>2</v>
      </c>
      <c r="O734" s="3">
        <v>98</v>
      </c>
      <c r="P734" s="3">
        <v>59</v>
      </c>
      <c r="Q734" s="3">
        <v>1029</v>
      </c>
      <c r="R734" s="3">
        <v>1025.7</v>
      </c>
      <c r="S734" s="3">
        <v>8</v>
      </c>
      <c r="T734" s="3" t="s">
        <v>25</v>
      </c>
      <c r="U734" s="3">
        <v>5.7</v>
      </c>
      <c r="V734" s="3">
        <v>17.8</v>
      </c>
      <c r="W734" s="3" t="s">
        <v>28</v>
      </c>
      <c r="X734" s="3">
        <v>0.4</v>
      </c>
      <c r="Y734" s="3" t="s">
        <v>28</v>
      </c>
      <c r="Z734">
        <f t="shared" si="33"/>
        <v>1</v>
      </c>
      <c r="AA734">
        <f t="shared" si="34"/>
        <v>3</v>
      </c>
      <c r="AB734" t="str">
        <f>VLOOKUP(AA734,Problem3!$B$4:$C$15,2,FALSE)</f>
        <v>March</v>
      </c>
      <c r="AC734">
        <f t="shared" si="35"/>
        <v>5</v>
      </c>
      <c r="AD734" t="str">
        <f>VLOOKUP($AC734,Problem3!$M$7:$N$13,2,FALSE)</f>
        <v>Wednesday</v>
      </c>
    </row>
    <row r="735" spans="1:30" x14ac:dyDescent="0.25">
      <c r="A735" s="3">
        <v>734</v>
      </c>
      <c r="B735" s="4">
        <v>39883</v>
      </c>
      <c r="C735" s="3" t="s">
        <v>44</v>
      </c>
      <c r="D735" s="3">
        <v>4.2</v>
      </c>
      <c r="E735" s="3">
        <v>19.600000000000001</v>
      </c>
      <c r="F735" s="3">
        <v>0</v>
      </c>
      <c r="G735" s="3" t="s">
        <v>25</v>
      </c>
      <c r="H735" s="3" t="s">
        <v>25</v>
      </c>
      <c r="I735" s="3" t="s">
        <v>36</v>
      </c>
      <c r="J735" s="3">
        <v>13</v>
      </c>
      <c r="K735" s="3" t="s">
        <v>36</v>
      </c>
      <c r="L735" s="3" t="s">
        <v>40</v>
      </c>
      <c r="M735" s="3">
        <v>9</v>
      </c>
      <c r="N735" s="3">
        <v>2</v>
      </c>
      <c r="O735" s="3">
        <v>100</v>
      </c>
      <c r="P735" s="3">
        <v>53</v>
      </c>
      <c r="Q735" s="3">
        <v>1028.7</v>
      </c>
      <c r="R735" s="3">
        <v>1025.5999999999999</v>
      </c>
      <c r="S735" s="3" t="s">
        <v>25</v>
      </c>
      <c r="T735" s="3" t="s">
        <v>25</v>
      </c>
      <c r="U735" s="3">
        <v>9.8000000000000007</v>
      </c>
      <c r="V735" s="3">
        <v>19.100000000000001</v>
      </c>
      <c r="W735" s="3" t="s">
        <v>28</v>
      </c>
      <c r="X735" s="3">
        <v>0</v>
      </c>
      <c r="Y735" s="3" t="s">
        <v>28</v>
      </c>
      <c r="Z735">
        <f t="shared" si="33"/>
        <v>1</v>
      </c>
      <c r="AA735">
        <f t="shared" si="34"/>
        <v>3</v>
      </c>
      <c r="AB735" t="str">
        <f>VLOOKUP(AA735,Problem3!$B$4:$C$15,2,FALSE)</f>
        <v>March</v>
      </c>
      <c r="AC735">
        <f t="shared" si="35"/>
        <v>4</v>
      </c>
      <c r="AD735" t="str">
        <f>VLOOKUP($AC735,Problem3!$M$7:$N$13,2,FALSE)</f>
        <v>Tuesday</v>
      </c>
    </row>
    <row r="736" spans="1:30" x14ac:dyDescent="0.25">
      <c r="A736" s="3">
        <v>735</v>
      </c>
      <c r="B736" s="4">
        <v>39882</v>
      </c>
      <c r="C736" s="3" t="s">
        <v>47</v>
      </c>
      <c r="D736" s="3">
        <v>5.5</v>
      </c>
      <c r="E736" s="3">
        <v>18.8</v>
      </c>
      <c r="F736" s="3">
        <v>0</v>
      </c>
      <c r="G736" s="3" t="s">
        <v>25</v>
      </c>
      <c r="H736" s="3" t="s">
        <v>25</v>
      </c>
      <c r="I736" s="3" t="s">
        <v>29</v>
      </c>
      <c r="J736" s="3">
        <v>13</v>
      </c>
      <c r="K736" s="3" t="s">
        <v>25</v>
      </c>
      <c r="L736" s="3" t="s">
        <v>29</v>
      </c>
      <c r="M736" s="3">
        <v>0</v>
      </c>
      <c r="N736" s="3">
        <v>9</v>
      </c>
      <c r="O736" s="3">
        <v>98</v>
      </c>
      <c r="P736" s="3">
        <v>58</v>
      </c>
      <c r="Q736" s="3" t="s">
        <v>25</v>
      </c>
      <c r="R736" s="3" t="s">
        <v>25</v>
      </c>
      <c r="S736" s="3" t="s">
        <v>25</v>
      </c>
      <c r="T736" s="3" t="s">
        <v>25</v>
      </c>
      <c r="U736" s="3">
        <v>8.1999999999999993</v>
      </c>
      <c r="V736" s="3">
        <v>17.899999999999999</v>
      </c>
      <c r="W736" s="3" t="s">
        <v>28</v>
      </c>
      <c r="X736" s="3">
        <v>0</v>
      </c>
      <c r="Y736" s="3" t="s">
        <v>28</v>
      </c>
      <c r="Z736">
        <f t="shared" si="33"/>
        <v>1</v>
      </c>
      <c r="AA736">
        <f t="shared" si="34"/>
        <v>3</v>
      </c>
      <c r="AB736" t="str">
        <f>VLOOKUP(AA736,Problem3!$B$4:$C$15,2,FALSE)</f>
        <v>March</v>
      </c>
      <c r="AC736">
        <f t="shared" si="35"/>
        <v>3</v>
      </c>
      <c r="AD736" t="str">
        <f>VLOOKUP($AC736,Problem3!$M$7:$N$13,2,FALSE)</f>
        <v>Monday</v>
      </c>
    </row>
    <row r="737" spans="1:30" x14ac:dyDescent="0.25">
      <c r="A737" s="3">
        <v>736</v>
      </c>
      <c r="B737" s="4">
        <v>39881</v>
      </c>
      <c r="C737" s="3" t="s">
        <v>72</v>
      </c>
      <c r="D737" s="3">
        <v>-0.5</v>
      </c>
      <c r="E737" s="3">
        <v>7.9</v>
      </c>
      <c r="F737" s="3">
        <v>0</v>
      </c>
      <c r="G737" s="3" t="s">
        <v>25</v>
      </c>
      <c r="H737" s="3" t="s">
        <v>25</v>
      </c>
      <c r="I737" s="3" t="s">
        <v>33</v>
      </c>
      <c r="J737" s="3">
        <v>13</v>
      </c>
      <c r="K737" s="3" t="s">
        <v>34</v>
      </c>
      <c r="L737" s="3" t="s">
        <v>37</v>
      </c>
      <c r="M737" s="3">
        <v>6</v>
      </c>
      <c r="N737" s="3">
        <v>4</v>
      </c>
      <c r="O737" s="3">
        <v>97</v>
      </c>
      <c r="P737" s="3">
        <v>92</v>
      </c>
      <c r="Q737" s="3" t="s">
        <v>25</v>
      </c>
      <c r="R737" s="3" t="s">
        <v>25</v>
      </c>
      <c r="S737" s="3">
        <v>8</v>
      </c>
      <c r="T737" s="3">
        <v>8</v>
      </c>
      <c r="U737" s="3">
        <v>1.3</v>
      </c>
      <c r="V737" s="3">
        <v>6.5</v>
      </c>
      <c r="W737" s="3" t="s">
        <v>28</v>
      </c>
      <c r="X737" s="3">
        <v>7.2</v>
      </c>
      <c r="Y737" s="3" t="s">
        <v>38</v>
      </c>
      <c r="Z737">
        <f t="shared" si="33"/>
        <v>1</v>
      </c>
      <c r="AA737">
        <f t="shared" si="34"/>
        <v>3</v>
      </c>
      <c r="AB737" t="str">
        <f>VLOOKUP(AA737,Problem3!$B$4:$C$15,2,FALSE)</f>
        <v>March</v>
      </c>
      <c r="AC737">
        <f t="shared" si="35"/>
        <v>2</v>
      </c>
      <c r="AD737" t="str">
        <f>VLOOKUP($AC737,Problem3!$M$7:$N$13,2,FALSE)</f>
        <v>Sunday</v>
      </c>
    </row>
    <row r="738" spans="1:30" x14ac:dyDescent="0.25">
      <c r="A738" s="3">
        <v>737</v>
      </c>
      <c r="B738" s="4">
        <v>39880</v>
      </c>
      <c r="C738" s="3" t="s">
        <v>24</v>
      </c>
      <c r="D738" s="3">
        <v>2.4</v>
      </c>
      <c r="E738" s="3">
        <v>15.7</v>
      </c>
      <c r="F738" s="3">
        <v>0</v>
      </c>
      <c r="G738" s="3" t="s">
        <v>25</v>
      </c>
      <c r="H738" s="3" t="s">
        <v>25</v>
      </c>
      <c r="I738" s="3" t="s">
        <v>33</v>
      </c>
      <c r="J738" s="3">
        <v>15</v>
      </c>
      <c r="K738" s="3" t="s">
        <v>25</v>
      </c>
      <c r="L738" s="3" t="s">
        <v>33</v>
      </c>
      <c r="M738" s="3">
        <v>0</v>
      </c>
      <c r="N738" s="3">
        <v>9</v>
      </c>
      <c r="O738" s="3">
        <v>100</v>
      </c>
      <c r="P738" s="3">
        <v>72</v>
      </c>
      <c r="Q738" s="3">
        <v>1029.3</v>
      </c>
      <c r="R738" s="3">
        <v>1025.9000000000001</v>
      </c>
      <c r="S738" s="3">
        <v>2</v>
      </c>
      <c r="T738" s="3">
        <v>6</v>
      </c>
      <c r="U738" s="3">
        <v>6.1</v>
      </c>
      <c r="V738" s="3">
        <v>14.4</v>
      </c>
      <c r="W738" s="3" t="s">
        <v>28</v>
      </c>
      <c r="X738" s="3">
        <v>0.2</v>
      </c>
      <c r="Y738" s="3" t="s">
        <v>28</v>
      </c>
      <c r="Z738">
        <f t="shared" si="33"/>
        <v>1</v>
      </c>
      <c r="AA738">
        <f t="shared" si="34"/>
        <v>3</v>
      </c>
      <c r="AB738" t="str">
        <f>VLOOKUP(AA738,Problem3!$B$4:$C$15,2,FALSE)</f>
        <v>March</v>
      </c>
      <c r="AC738">
        <f t="shared" si="35"/>
        <v>1</v>
      </c>
      <c r="AD738" t="str">
        <f>VLOOKUP($AC738,Problem3!$M$7:$N$13,2,FALSE)</f>
        <v>Saturday</v>
      </c>
    </row>
    <row r="739" spans="1:30" x14ac:dyDescent="0.25">
      <c r="A739" s="3">
        <v>738</v>
      </c>
      <c r="B739" s="4">
        <v>39879</v>
      </c>
      <c r="C739" s="3" t="s">
        <v>48</v>
      </c>
      <c r="D739" s="3">
        <v>5.6</v>
      </c>
      <c r="E739" s="3">
        <v>16.899999999999999</v>
      </c>
      <c r="F739" s="3">
        <v>0.4</v>
      </c>
      <c r="G739" s="3" t="s">
        <v>25</v>
      </c>
      <c r="H739" s="3" t="s">
        <v>25</v>
      </c>
      <c r="I739" s="3" t="s">
        <v>31</v>
      </c>
      <c r="J739" s="3">
        <v>13</v>
      </c>
      <c r="K739" s="3" t="s">
        <v>27</v>
      </c>
      <c r="L739" s="3" t="s">
        <v>42</v>
      </c>
      <c r="M739" s="3">
        <v>6</v>
      </c>
      <c r="N739" s="3">
        <v>9</v>
      </c>
      <c r="O739" s="3">
        <v>98</v>
      </c>
      <c r="P739" s="3">
        <v>78</v>
      </c>
      <c r="Q739" s="3">
        <v>1028.3</v>
      </c>
      <c r="R739" s="3">
        <v>1025.3</v>
      </c>
      <c r="S739" s="3">
        <v>8</v>
      </c>
      <c r="T739" s="3">
        <v>8</v>
      </c>
      <c r="U739" s="3">
        <v>10</v>
      </c>
      <c r="V739" s="3">
        <v>16</v>
      </c>
      <c r="W739" s="3" t="s">
        <v>28</v>
      </c>
      <c r="X739" s="3">
        <v>2.4</v>
      </c>
      <c r="Y739" s="3" t="s">
        <v>38</v>
      </c>
      <c r="Z739">
        <f t="shared" si="33"/>
        <v>1</v>
      </c>
      <c r="AA739">
        <f t="shared" si="34"/>
        <v>3</v>
      </c>
      <c r="AB739" t="str">
        <f>VLOOKUP(AA739,Problem3!$B$4:$C$15,2,FALSE)</f>
        <v>March</v>
      </c>
      <c r="AC739">
        <f t="shared" si="35"/>
        <v>7</v>
      </c>
      <c r="AD739" t="str">
        <f>VLOOKUP($AC739,Problem3!$M$7:$N$13,2,FALSE)</f>
        <v>Friday</v>
      </c>
    </row>
    <row r="740" spans="1:30" x14ac:dyDescent="0.25">
      <c r="A740" s="3">
        <v>739</v>
      </c>
      <c r="B740" s="4">
        <v>39878</v>
      </c>
      <c r="C740" s="3" t="s">
        <v>72</v>
      </c>
      <c r="D740" s="3">
        <v>1.3</v>
      </c>
      <c r="E740" s="3">
        <v>12.2</v>
      </c>
      <c r="F740" s="3">
        <v>7.2</v>
      </c>
      <c r="G740" s="3" t="s">
        <v>25</v>
      </c>
      <c r="H740" s="3" t="s">
        <v>25</v>
      </c>
      <c r="I740" s="3" t="s">
        <v>41</v>
      </c>
      <c r="J740" s="3">
        <v>13</v>
      </c>
      <c r="K740" s="3" t="s">
        <v>25</v>
      </c>
      <c r="L740" s="3" t="s">
        <v>41</v>
      </c>
      <c r="M740" s="3">
        <v>0</v>
      </c>
      <c r="N740" s="3">
        <v>6</v>
      </c>
      <c r="O740" s="3">
        <v>98</v>
      </c>
      <c r="P740" s="3">
        <v>88</v>
      </c>
      <c r="Q740" s="3" t="s">
        <v>25</v>
      </c>
      <c r="R740" s="3" t="s">
        <v>25</v>
      </c>
      <c r="S740" s="3">
        <v>8</v>
      </c>
      <c r="T740" s="3">
        <v>8</v>
      </c>
      <c r="U740" s="3">
        <v>7.9</v>
      </c>
      <c r="V740" s="3">
        <v>11.8</v>
      </c>
      <c r="W740" s="3" t="s">
        <v>38</v>
      </c>
      <c r="X740" s="3">
        <v>1.4</v>
      </c>
      <c r="Y740" s="3" t="s">
        <v>38</v>
      </c>
      <c r="Z740">
        <f t="shared" si="33"/>
        <v>0</v>
      </c>
      <c r="AA740">
        <f t="shared" si="34"/>
        <v>3</v>
      </c>
      <c r="AB740" t="str">
        <f>VLOOKUP(AA740,Problem3!$B$4:$C$15,2,FALSE)</f>
        <v>March</v>
      </c>
      <c r="AC740">
        <f t="shared" si="35"/>
        <v>6</v>
      </c>
      <c r="AD740" t="str">
        <f>VLOOKUP($AC740,Problem3!$M$7:$N$13,2,FALSE)</f>
        <v>Thursday</v>
      </c>
    </row>
    <row r="741" spans="1:30" x14ac:dyDescent="0.25">
      <c r="A741" s="3">
        <v>740</v>
      </c>
      <c r="B741" s="4">
        <v>39877</v>
      </c>
      <c r="C741" s="3" t="s">
        <v>44</v>
      </c>
      <c r="D741" s="3">
        <v>7</v>
      </c>
      <c r="E741" s="3">
        <v>18.100000000000001</v>
      </c>
      <c r="F741" s="3">
        <v>0</v>
      </c>
      <c r="G741" s="3" t="s">
        <v>25</v>
      </c>
      <c r="H741" s="3" t="s">
        <v>25</v>
      </c>
      <c r="I741" s="3" t="s">
        <v>43</v>
      </c>
      <c r="J741" s="3">
        <v>15</v>
      </c>
      <c r="K741" s="3" t="s">
        <v>36</v>
      </c>
      <c r="L741" s="3" t="s">
        <v>31</v>
      </c>
      <c r="M741" s="3">
        <v>9</v>
      </c>
      <c r="N741" s="3">
        <v>6</v>
      </c>
      <c r="O741" s="3">
        <v>99</v>
      </c>
      <c r="P741" s="3">
        <v>79</v>
      </c>
      <c r="Q741" s="3">
        <v>1028</v>
      </c>
      <c r="R741" s="3">
        <v>1025.2</v>
      </c>
      <c r="S741" s="3" t="s">
        <v>25</v>
      </c>
      <c r="T741" s="3" t="s">
        <v>25</v>
      </c>
      <c r="U741" s="3">
        <v>11.5</v>
      </c>
      <c r="V741" s="3">
        <v>17</v>
      </c>
      <c r="W741" s="3" t="s">
        <v>28</v>
      </c>
      <c r="X741" s="3">
        <v>1.8</v>
      </c>
      <c r="Y741" s="3" t="s">
        <v>38</v>
      </c>
      <c r="Z741">
        <f t="shared" si="33"/>
        <v>1</v>
      </c>
      <c r="AA741">
        <f t="shared" si="34"/>
        <v>3</v>
      </c>
      <c r="AB741" t="str">
        <f>VLOOKUP(AA741,Problem3!$B$4:$C$15,2,FALSE)</f>
        <v>March</v>
      </c>
      <c r="AC741">
        <f t="shared" si="35"/>
        <v>5</v>
      </c>
      <c r="AD741" t="str">
        <f>VLOOKUP($AC741,Problem3!$M$7:$N$13,2,FALSE)</f>
        <v>Wednesday</v>
      </c>
    </row>
    <row r="742" spans="1:30" x14ac:dyDescent="0.25">
      <c r="A742" s="3">
        <v>741</v>
      </c>
      <c r="B742" s="4">
        <v>39876</v>
      </c>
      <c r="C742" s="3" t="s">
        <v>52</v>
      </c>
      <c r="D742" s="3">
        <v>7.1</v>
      </c>
      <c r="E742" s="3">
        <v>11.9</v>
      </c>
      <c r="F742" s="3">
        <v>16.399999999999999</v>
      </c>
      <c r="G742" s="3" t="s">
        <v>25</v>
      </c>
      <c r="H742" s="3" t="s">
        <v>25</v>
      </c>
      <c r="I742" s="3" t="s">
        <v>43</v>
      </c>
      <c r="J742" s="3">
        <v>13</v>
      </c>
      <c r="K742" s="3" t="s">
        <v>32</v>
      </c>
      <c r="L742" s="3" t="s">
        <v>25</v>
      </c>
      <c r="M742" s="3">
        <v>6</v>
      </c>
      <c r="N742" s="3">
        <v>0</v>
      </c>
      <c r="O742" s="3">
        <v>100</v>
      </c>
      <c r="P742" s="3">
        <v>100</v>
      </c>
      <c r="Q742" s="3">
        <v>1022.3</v>
      </c>
      <c r="R742" s="3">
        <v>1018.5</v>
      </c>
      <c r="S742" s="3" t="s">
        <v>25</v>
      </c>
      <c r="T742" s="3" t="s">
        <v>25</v>
      </c>
      <c r="U742" s="3">
        <v>10.8</v>
      </c>
      <c r="V742" s="3">
        <v>11.7</v>
      </c>
      <c r="W742" s="3" t="s">
        <v>38</v>
      </c>
      <c r="X742" s="3">
        <v>28.2</v>
      </c>
      <c r="Y742" s="3" t="s">
        <v>38</v>
      </c>
      <c r="Z742">
        <f t="shared" si="33"/>
        <v>0</v>
      </c>
      <c r="AA742">
        <f t="shared" si="34"/>
        <v>3</v>
      </c>
      <c r="AB742" t="str">
        <f>VLOOKUP(AA742,Problem3!$B$4:$C$15,2,FALSE)</f>
        <v>March</v>
      </c>
      <c r="AC742">
        <f t="shared" si="35"/>
        <v>4</v>
      </c>
      <c r="AD742" t="str">
        <f>VLOOKUP($AC742,Problem3!$M$7:$N$13,2,FALSE)</f>
        <v>Tuesday</v>
      </c>
    </row>
    <row r="743" spans="1:30" x14ac:dyDescent="0.25">
      <c r="A743" s="3">
        <v>742</v>
      </c>
      <c r="B743" s="4">
        <v>39875</v>
      </c>
      <c r="C743" s="3" t="s">
        <v>56</v>
      </c>
      <c r="D743" s="3">
        <v>4.2</v>
      </c>
      <c r="E743" s="3">
        <v>16.600000000000001</v>
      </c>
      <c r="F743" s="3">
        <v>5.2</v>
      </c>
      <c r="G743" s="3" t="s">
        <v>25</v>
      </c>
      <c r="H743" s="3" t="s">
        <v>25</v>
      </c>
      <c r="I743" s="3" t="s">
        <v>27</v>
      </c>
      <c r="J743" s="3">
        <v>13</v>
      </c>
      <c r="K743" s="3" t="s">
        <v>27</v>
      </c>
      <c r="L743" s="3" t="s">
        <v>27</v>
      </c>
      <c r="M743" s="3">
        <v>9</v>
      </c>
      <c r="N743" s="3">
        <v>7</v>
      </c>
      <c r="O743" s="3">
        <v>99</v>
      </c>
      <c r="P743" s="3">
        <v>82</v>
      </c>
      <c r="Q743" s="3">
        <v>1018.7</v>
      </c>
      <c r="R743" s="3">
        <v>1014.4</v>
      </c>
      <c r="S743" s="3">
        <v>8</v>
      </c>
      <c r="T743" s="3">
        <v>7</v>
      </c>
      <c r="U743" s="3">
        <v>8.6</v>
      </c>
      <c r="V743" s="3">
        <v>15.1</v>
      </c>
      <c r="W743" s="3" t="s">
        <v>38</v>
      </c>
      <c r="X743" s="3">
        <v>0</v>
      </c>
      <c r="Y743" s="3" t="s">
        <v>28</v>
      </c>
      <c r="Z743">
        <f t="shared" si="33"/>
        <v>0</v>
      </c>
      <c r="AA743">
        <f t="shared" si="34"/>
        <v>3</v>
      </c>
      <c r="AB743" t="str">
        <f>VLOOKUP(AA743,Problem3!$B$4:$C$15,2,FALSE)</f>
        <v>March</v>
      </c>
      <c r="AC743">
        <f t="shared" si="35"/>
        <v>3</v>
      </c>
      <c r="AD743" t="str">
        <f>VLOOKUP($AC743,Problem3!$M$7:$N$13,2,FALSE)</f>
        <v>Monday</v>
      </c>
    </row>
    <row r="744" spans="1:30" x14ac:dyDescent="0.25">
      <c r="A744" s="3">
        <v>743</v>
      </c>
      <c r="B744" s="4">
        <v>39874</v>
      </c>
      <c r="C744" s="3" t="s">
        <v>44</v>
      </c>
      <c r="D744" s="3">
        <v>12.4</v>
      </c>
      <c r="E744" s="3">
        <v>15.2</v>
      </c>
      <c r="F744" s="3">
        <v>15</v>
      </c>
      <c r="G744" s="3" t="s">
        <v>25</v>
      </c>
      <c r="H744" s="3" t="s">
        <v>25</v>
      </c>
      <c r="I744" s="3" t="s">
        <v>42</v>
      </c>
      <c r="J744" s="3">
        <v>15</v>
      </c>
      <c r="K744" s="3" t="s">
        <v>42</v>
      </c>
      <c r="L744" s="3" t="s">
        <v>27</v>
      </c>
      <c r="M744" s="3">
        <v>4</v>
      </c>
      <c r="N744" s="3">
        <v>7</v>
      </c>
      <c r="O744" s="3">
        <v>100</v>
      </c>
      <c r="P744" s="3">
        <v>100</v>
      </c>
      <c r="Q744" s="3">
        <v>1012.3</v>
      </c>
      <c r="R744" s="3">
        <v>1009.9</v>
      </c>
      <c r="S744" s="3" t="s">
        <v>25</v>
      </c>
      <c r="T744" s="3" t="s">
        <v>25</v>
      </c>
      <c r="U744" s="3">
        <v>13.4</v>
      </c>
      <c r="V744" s="3">
        <v>14.9</v>
      </c>
      <c r="W744" s="3" t="s">
        <v>38</v>
      </c>
      <c r="X744" s="3">
        <v>3.6</v>
      </c>
      <c r="Y744" s="3" t="s">
        <v>38</v>
      </c>
      <c r="Z744">
        <f t="shared" si="33"/>
        <v>0</v>
      </c>
      <c r="AA744">
        <f t="shared" si="34"/>
        <v>3</v>
      </c>
      <c r="AB744" t="str">
        <f>VLOOKUP(AA744,Problem3!$B$4:$C$15,2,FALSE)</f>
        <v>March</v>
      </c>
      <c r="AC744">
        <f t="shared" si="35"/>
        <v>2</v>
      </c>
      <c r="AD744" t="str">
        <f>VLOOKUP($AC744,Problem3!$M$7:$N$13,2,FALSE)</f>
        <v>Sunday</v>
      </c>
    </row>
    <row r="745" spans="1:30" x14ac:dyDescent="0.25">
      <c r="A745" s="3">
        <v>744</v>
      </c>
      <c r="B745" s="4">
        <v>39873</v>
      </c>
      <c r="C745" s="3" t="s">
        <v>24</v>
      </c>
      <c r="D745" s="3">
        <v>9.9</v>
      </c>
      <c r="E745" s="3">
        <v>11.1</v>
      </c>
      <c r="F745" s="3">
        <v>22.4</v>
      </c>
      <c r="G745" s="3" t="s">
        <v>25</v>
      </c>
      <c r="H745" s="3" t="s">
        <v>25</v>
      </c>
      <c r="I745" s="3" t="s">
        <v>37</v>
      </c>
      <c r="J745" s="3">
        <v>15</v>
      </c>
      <c r="K745" s="3" t="s">
        <v>25</v>
      </c>
      <c r="L745" s="3" t="s">
        <v>25</v>
      </c>
      <c r="M745" s="3">
        <v>0</v>
      </c>
      <c r="N745" s="3">
        <v>0</v>
      </c>
      <c r="O745" s="3">
        <v>100</v>
      </c>
      <c r="P745" s="3">
        <v>100</v>
      </c>
      <c r="Q745" s="3">
        <v>1016.2</v>
      </c>
      <c r="R745" s="3">
        <v>1015.6</v>
      </c>
      <c r="S745" s="3">
        <v>8</v>
      </c>
      <c r="T745" s="3">
        <v>8</v>
      </c>
      <c r="U745" s="3">
        <v>10.4</v>
      </c>
      <c r="V745" s="3">
        <v>10.7</v>
      </c>
      <c r="W745" s="3" t="s">
        <v>38</v>
      </c>
      <c r="X745" s="3">
        <v>16.399999999999999</v>
      </c>
      <c r="Y745" s="3" t="s">
        <v>38</v>
      </c>
      <c r="Z745">
        <f t="shared" si="33"/>
        <v>0</v>
      </c>
      <c r="AA745">
        <f t="shared" si="34"/>
        <v>3</v>
      </c>
      <c r="AB745" t="str">
        <f>VLOOKUP(AA745,Problem3!$B$4:$C$15,2,FALSE)</f>
        <v>March</v>
      </c>
      <c r="AC745">
        <f t="shared" si="35"/>
        <v>1</v>
      </c>
      <c r="AD745" t="str">
        <f>VLOOKUP($AC745,Problem3!$M$7:$N$13,2,FALSE)</f>
        <v>Saturday</v>
      </c>
    </row>
    <row r="746" spans="1:30" x14ac:dyDescent="0.25">
      <c r="A746" s="3">
        <v>745</v>
      </c>
      <c r="B746" s="4">
        <v>39872</v>
      </c>
      <c r="C746" s="3" t="s">
        <v>72</v>
      </c>
      <c r="D746" s="3">
        <v>-2.9</v>
      </c>
      <c r="E746" s="3">
        <v>10</v>
      </c>
      <c r="F746" s="3">
        <v>0.3</v>
      </c>
      <c r="G746" s="3" t="s">
        <v>25</v>
      </c>
      <c r="H746" s="3" t="s">
        <v>25</v>
      </c>
      <c r="I746" s="3" t="s">
        <v>32</v>
      </c>
      <c r="J746" s="3">
        <v>13</v>
      </c>
      <c r="K746" s="3" t="s">
        <v>25</v>
      </c>
      <c r="L746" s="3" t="s">
        <v>35</v>
      </c>
      <c r="M746" s="3">
        <v>0</v>
      </c>
      <c r="N746" s="3">
        <v>4</v>
      </c>
      <c r="O746" s="3">
        <v>97</v>
      </c>
      <c r="P746" s="3">
        <v>51</v>
      </c>
      <c r="Q746" s="3" t="s">
        <v>25</v>
      </c>
      <c r="R746" s="3" t="s">
        <v>25</v>
      </c>
      <c r="S746" s="3" t="s">
        <v>25</v>
      </c>
      <c r="T746" s="3" t="s">
        <v>25</v>
      </c>
      <c r="U746" s="3">
        <v>-0.4</v>
      </c>
      <c r="V746" s="3">
        <v>9.6999999999999993</v>
      </c>
      <c r="W746" s="3" t="s">
        <v>28</v>
      </c>
      <c r="X746" s="3">
        <v>0</v>
      </c>
      <c r="Y746" s="3" t="s">
        <v>28</v>
      </c>
      <c r="Z746">
        <f t="shared" si="33"/>
        <v>1</v>
      </c>
      <c r="AA746">
        <f t="shared" si="34"/>
        <v>2</v>
      </c>
      <c r="AB746" t="str">
        <f>VLOOKUP(AA746,Problem3!$B$4:$C$15,2,FALSE)</f>
        <v>February</v>
      </c>
      <c r="AC746">
        <f t="shared" si="35"/>
        <v>7</v>
      </c>
      <c r="AD746" t="str">
        <f>VLOOKUP($AC746,Problem3!$M$7:$N$13,2,FALSE)</f>
        <v>Friday</v>
      </c>
    </row>
    <row r="747" spans="1:30" x14ac:dyDescent="0.25">
      <c r="A747" s="3">
        <v>746</v>
      </c>
      <c r="B747" s="4">
        <v>39871</v>
      </c>
      <c r="C747" s="3" t="s">
        <v>72</v>
      </c>
      <c r="D747" s="3">
        <v>-3.4</v>
      </c>
      <c r="E747" s="3">
        <v>10.6</v>
      </c>
      <c r="F747" s="3">
        <v>0</v>
      </c>
      <c r="G747" s="3" t="s">
        <v>25</v>
      </c>
      <c r="H747" s="3" t="s">
        <v>25</v>
      </c>
      <c r="I747" s="3" t="s">
        <v>34</v>
      </c>
      <c r="J747" s="3">
        <v>9</v>
      </c>
      <c r="K747" s="3" t="s">
        <v>41</v>
      </c>
      <c r="L747" s="3" t="s">
        <v>33</v>
      </c>
      <c r="M747" s="3">
        <v>2</v>
      </c>
      <c r="N747" s="3">
        <v>2</v>
      </c>
      <c r="O747" s="3">
        <v>96</v>
      </c>
      <c r="P747" s="3">
        <v>61</v>
      </c>
      <c r="Q747" s="3" t="s">
        <v>25</v>
      </c>
      <c r="R747" s="3" t="s">
        <v>25</v>
      </c>
      <c r="S747" s="3" t="s">
        <v>25</v>
      </c>
      <c r="T747" s="3" t="s">
        <v>25</v>
      </c>
      <c r="U747" s="3">
        <v>-1.4</v>
      </c>
      <c r="V747" s="3">
        <v>9.6999999999999993</v>
      </c>
      <c r="W747" s="3" t="s">
        <v>28</v>
      </c>
      <c r="X747" s="3">
        <v>0</v>
      </c>
      <c r="Y747" s="3" t="s">
        <v>28</v>
      </c>
      <c r="Z747">
        <f t="shared" si="33"/>
        <v>1</v>
      </c>
      <c r="AA747">
        <f t="shared" si="34"/>
        <v>2</v>
      </c>
      <c r="AB747" t="str">
        <f>VLOOKUP(AA747,Problem3!$B$4:$C$15,2,FALSE)</f>
        <v>February</v>
      </c>
      <c r="AC747">
        <f t="shared" si="35"/>
        <v>6</v>
      </c>
      <c r="AD747" t="str">
        <f>VLOOKUP($AC747,Problem3!$M$7:$N$13,2,FALSE)</f>
        <v>Thursday</v>
      </c>
    </row>
    <row r="748" spans="1:30" x14ac:dyDescent="0.25">
      <c r="A748" s="3">
        <v>747</v>
      </c>
      <c r="B748" s="4">
        <v>39870</v>
      </c>
      <c r="C748" s="3" t="s">
        <v>47</v>
      </c>
      <c r="D748" s="3">
        <v>5.8</v>
      </c>
      <c r="E748" s="3">
        <v>16.5</v>
      </c>
      <c r="F748" s="3">
        <v>0.2</v>
      </c>
      <c r="G748" s="3" t="s">
        <v>25</v>
      </c>
      <c r="H748" s="3" t="s">
        <v>25</v>
      </c>
      <c r="I748" s="3" t="s">
        <v>43</v>
      </c>
      <c r="J748" s="3">
        <v>11</v>
      </c>
      <c r="K748" s="3" t="s">
        <v>25</v>
      </c>
      <c r="L748" s="3" t="s">
        <v>37</v>
      </c>
      <c r="M748" s="3">
        <v>0</v>
      </c>
      <c r="N748" s="3">
        <v>6</v>
      </c>
      <c r="O748" s="3">
        <v>92</v>
      </c>
      <c r="P748" s="3">
        <v>57</v>
      </c>
      <c r="Q748" s="3" t="s">
        <v>25</v>
      </c>
      <c r="R748" s="3" t="s">
        <v>25</v>
      </c>
      <c r="S748" s="3" t="s">
        <v>25</v>
      </c>
      <c r="T748" s="3" t="s">
        <v>25</v>
      </c>
      <c r="U748" s="3">
        <v>8.6</v>
      </c>
      <c r="V748" s="3">
        <v>15.9</v>
      </c>
      <c r="W748" s="3" t="s">
        <v>28</v>
      </c>
      <c r="X748" s="3">
        <v>0.2</v>
      </c>
      <c r="Y748" s="3" t="s">
        <v>28</v>
      </c>
      <c r="Z748">
        <f t="shared" si="33"/>
        <v>1</v>
      </c>
      <c r="AA748">
        <f t="shared" si="34"/>
        <v>2</v>
      </c>
      <c r="AB748" t="str">
        <f>VLOOKUP(AA748,Problem3!$B$4:$C$15,2,FALSE)</f>
        <v>February</v>
      </c>
      <c r="AC748">
        <f t="shared" si="35"/>
        <v>5</v>
      </c>
      <c r="AD748" t="str">
        <f>VLOOKUP($AC748,Problem3!$M$7:$N$13,2,FALSE)</f>
        <v>Wednesday</v>
      </c>
    </row>
    <row r="749" spans="1:30" x14ac:dyDescent="0.25">
      <c r="A749" s="3">
        <v>748</v>
      </c>
      <c r="B749" s="4">
        <v>39869</v>
      </c>
      <c r="C749" s="3" t="s">
        <v>24</v>
      </c>
      <c r="D749" s="3">
        <v>-1.5</v>
      </c>
      <c r="E749" s="3">
        <v>12.1</v>
      </c>
      <c r="F749" s="3">
        <v>0</v>
      </c>
      <c r="G749" s="3" t="s">
        <v>25</v>
      </c>
      <c r="H749" s="3" t="s">
        <v>25</v>
      </c>
      <c r="I749" s="3" t="s">
        <v>34</v>
      </c>
      <c r="J749" s="3">
        <v>15</v>
      </c>
      <c r="K749" s="3" t="s">
        <v>34</v>
      </c>
      <c r="L749" s="3" t="s">
        <v>41</v>
      </c>
      <c r="M749" s="3">
        <v>2</v>
      </c>
      <c r="N749" s="3">
        <v>6</v>
      </c>
      <c r="O749" s="3">
        <v>86</v>
      </c>
      <c r="P749" s="3">
        <v>62</v>
      </c>
      <c r="Q749" s="3">
        <v>1030</v>
      </c>
      <c r="R749" s="3">
        <v>1027.5</v>
      </c>
      <c r="S749" s="3" t="s">
        <v>25</v>
      </c>
      <c r="T749" s="3" t="s">
        <v>25</v>
      </c>
      <c r="U749" s="3">
        <v>3.1</v>
      </c>
      <c r="V749" s="3">
        <v>11.6</v>
      </c>
      <c r="W749" s="3" t="s">
        <v>28</v>
      </c>
      <c r="X749" s="3">
        <v>0</v>
      </c>
      <c r="Y749" s="3" t="s">
        <v>28</v>
      </c>
      <c r="Z749">
        <f t="shared" si="33"/>
        <v>1</v>
      </c>
      <c r="AA749">
        <f t="shared" si="34"/>
        <v>2</v>
      </c>
      <c r="AB749" t="str">
        <f>VLOOKUP(AA749,Problem3!$B$4:$C$15,2,FALSE)</f>
        <v>February</v>
      </c>
      <c r="AC749">
        <f t="shared" si="35"/>
        <v>4</v>
      </c>
      <c r="AD749" t="str">
        <f>VLOOKUP($AC749,Problem3!$M$7:$N$13,2,FALSE)</f>
        <v>Tuesday</v>
      </c>
    </row>
    <row r="750" spans="1:30" x14ac:dyDescent="0.25">
      <c r="A750" s="3">
        <v>749</v>
      </c>
      <c r="B750" s="4">
        <v>39868</v>
      </c>
      <c r="C750" s="3" t="s">
        <v>47</v>
      </c>
      <c r="D750" s="3">
        <v>5.0999999999999996</v>
      </c>
      <c r="E750" s="3">
        <v>16.600000000000001</v>
      </c>
      <c r="F750" s="3">
        <v>0.2</v>
      </c>
      <c r="G750" s="3" t="s">
        <v>25</v>
      </c>
      <c r="H750" s="3" t="s">
        <v>25</v>
      </c>
      <c r="I750" s="3" t="s">
        <v>27</v>
      </c>
      <c r="J750" s="3">
        <v>7</v>
      </c>
      <c r="K750" s="3" t="s">
        <v>25</v>
      </c>
      <c r="L750" s="3" t="s">
        <v>25</v>
      </c>
      <c r="M750" s="3">
        <v>0</v>
      </c>
      <c r="N750" s="3">
        <v>0</v>
      </c>
      <c r="O750" s="3">
        <v>98</v>
      </c>
      <c r="P750" s="3">
        <v>62</v>
      </c>
      <c r="Q750" s="3" t="s">
        <v>25</v>
      </c>
      <c r="R750" s="3" t="s">
        <v>25</v>
      </c>
      <c r="S750" s="3" t="s">
        <v>25</v>
      </c>
      <c r="T750" s="3" t="s">
        <v>25</v>
      </c>
      <c r="U750" s="3">
        <v>6.3</v>
      </c>
      <c r="V750" s="3">
        <v>16.5</v>
      </c>
      <c r="W750" s="3" t="s">
        <v>28</v>
      </c>
      <c r="X750" s="3">
        <v>0.2</v>
      </c>
      <c r="Y750" s="3" t="s">
        <v>28</v>
      </c>
      <c r="Z750">
        <f t="shared" si="33"/>
        <v>1</v>
      </c>
      <c r="AA750">
        <f t="shared" si="34"/>
        <v>2</v>
      </c>
      <c r="AB750" t="str">
        <f>VLOOKUP(AA750,Problem3!$B$4:$C$15,2,FALSE)</f>
        <v>February</v>
      </c>
      <c r="AC750">
        <f t="shared" si="35"/>
        <v>3</v>
      </c>
      <c r="AD750" t="str">
        <f>VLOOKUP($AC750,Problem3!$M$7:$N$13,2,FALSE)</f>
        <v>Monday</v>
      </c>
    </row>
    <row r="751" spans="1:30" x14ac:dyDescent="0.25">
      <c r="A751" s="3">
        <v>750</v>
      </c>
      <c r="B751" s="4">
        <v>39867</v>
      </c>
      <c r="C751" s="3" t="s">
        <v>44</v>
      </c>
      <c r="D751" s="3">
        <v>3.1</v>
      </c>
      <c r="E751" s="3">
        <v>16.899999999999999</v>
      </c>
      <c r="F751" s="3">
        <v>0</v>
      </c>
      <c r="G751" s="3" t="s">
        <v>25</v>
      </c>
      <c r="H751" s="3" t="s">
        <v>25</v>
      </c>
      <c r="I751" s="3" t="s">
        <v>30</v>
      </c>
      <c r="J751" s="3">
        <v>11</v>
      </c>
      <c r="K751" s="3" t="s">
        <v>25</v>
      </c>
      <c r="L751" s="3" t="s">
        <v>42</v>
      </c>
      <c r="M751" s="3">
        <v>0</v>
      </c>
      <c r="N751" s="3">
        <v>2</v>
      </c>
      <c r="O751" s="3">
        <v>100</v>
      </c>
      <c r="P751" s="3">
        <v>63</v>
      </c>
      <c r="Q751" s="3">
        <v>1029.5999999999999</v>
      </c>
      <c r="R751" s="3">
        <v>1025.8</v>
      </c>
      <c r="S751" s="3" t="s">
        <v>25</v>
      </c>
      <c r="T751" s="3" t="s">
        <v>25</v>
      </c>
      <c r="U751" s="3">
        <v>8</v>
      </c>
      <c r="V751" s="3">
        <v>16.399999999999999</v>
      </c>
      <c r="W751" s="3" t="s">
        <v>28</v>
      </c>
      <c r="X751" s="3">
        <v>0</v>
      </c>
      <c r="Y751" s="3" t="s">
        <v>28</v>
      </c>
      <c r="Z751">
        <f t="shared" si="33"/>
        <v>1</v>
      </c>
      <c r="AA751">
        <f t="shared" si="34"/>
        <v>2</v>
      </c>
      <c r="AB751" t="str">
        <f>VLOOKUP(AA751,Problem3!$B$4:$C$15,2,FALSE)</f>
        <v>February</v>
      </c>
      <c r="AC751">
        <f t="shared" si="35"/>
        <v>2</v>
      </c>
      <c r="AD751" t="str">
        <f>VLOOKUP($AC751,Problem3!$M$7:$N$13,2,FALSE)</f>
        <v>Sunday</v>
      </c>
    </row>
    <row r="752" spans="1:30" x14ac:dyDescent="0.25">
      <c r="A752" s="3">
        <v>751</v>
      </c>
      <c r="B752" s="4">
        <v>39866</v>
      </c>
      <c r="C752" s="3" t="s">
        <v>24</v>
      </c>
      <c r="D752" s="3">
        <v>-1.2</v>
      </c>
      <c r="E752" s="3">
        <v>11.3</v>
      </c>
      <c r="F752" s="3">
        <v>0</v>
      </c>
      <c r="G752" s="3" t="s">
        <v>25</v>
      </c>
      <c r="H752" s="3" t="s">
        <v>25</v>
      </c>
      <c r="I752" s="3" t="s">
        <v>33</v>
      </c>
      <c r="J752" s="3">
        <v>13</v>
      </c>
      <c r="K752" s="3" t="s">
        <v>25</v>
      </c>
      <c r="L752" s="3" t="s">
        <v>41</v>
      </c>
      <c r="M752" s="3">
        <v>0</v>
      </c>
      <c r="N752" s="3">
        <v>7</v>
      </c>
      <c r="O752" s="3">
        <v>99</v>
      </c>
      <c r="P752" s="3">
        <v>74</v>
      </c>
      <c r="Q752" s="3">
        <v>1030</v>
      </c>
      <c r="R752" s="3">
        <v>1026.4000000000001</v>
      </c>
      <c r="S752" s="3" t="s">
        <v>25</v>
      </c>
      <c r="T752" s="3">
        <v>3</v>
      </c>
      <c r="U752" s="3">
        <v>3.7</v>
      </c>
      <c r="V752" s="3">
        <v>10.6</v>
      </c>
      <c r="W752" s="3" t="s">
        <v>28</v>
      </c>
      <c r="X752" s="3">
        <v>0</v>
      </c>
      <c r="Y752" s="3" t="s">
        <v>28</v>
      </c>
      <c r="Z752">
        <f t="shared" si="33"/>
        <v>1</v>
      </c>
      <c r="AA752">
        <f t="shared" si="34"/>
        <v>2</v>
      </c>
      <c r="AB752" t="str">
        <f>VLOOKUP(AA752,Problem3!$B$4:$C$15,2,FALSE)</f>
        <v>February</v>
      </c>
      <c r="AC752">
        <f t="shared" si="35"/>
        <v>1</v>
      </c>
      <c r="AD752" t="str">
        <f>VLOOKUP($AC752,Problem3!$M$7:$N$13,2,FALSE)</f>
        <v>Saturday</v>
      </c>
    </row>
    <row r="753" spans="1:30" x14ac:dyDescent="0.25">
      <c r="A753" s="3">
        <v>752</v>
      </c>
      <c r="B753" s="4">
        <v>39865</v>
      </c>
      <c r="C753" s="3" t="s">
        <v>47</v>
      </c>
      <c r="D753" s="3">
        <v>4</v>
      </c>
      <c r="E753" s="3">
        <v>18.100000000000001</v>
      </c>
      <c r="F753" s="3">
        <v>0.2</v>
      </c>
      <c r="G753" s="3" t="s">
        <v>25</v>
      </c>
      <c r="H753" s="3" t="s">
        <v>25</v>
      </c>
      <c r="I753" s="3" t="s">
        <v>26</v>
      </c>
      <c r="J753" s="3">
        <v>11</v>
      </c>
      <c r="K753" s="3" t="s">
        <v>25</v>
      </c>
      <c r="L753" s="3" t="s">
        <v>30</v>
      </c>
      <c r="M753" s="3">
        <v>0</v>
      </c>
      <c r="N753" s="3">
        <v>4</v>
      </c>
      <c r="O753" s="3">
        <v>98</v>
      </c>
      <c r="P753" s="3">
        <v>59</v>
      </c>
      <c r="Q753" s="3" t="s">
        <v>25</v>
      </c>
      <c r="R753" s="3" t="s">
        <v>25</v>
      </c>
      <c r="S753" s="3" t="s">
        <v>25</v>
      </c>
      <c r="T753" s="3" t="s">
        <v>25</v>
      </c>
      <c r="U753" s="3">
        <v>7.4</v>
      </c>
      <c r="V753" s="3">
        <v>18</v>
      </c>
      <c r="W753" s="3" t="s">
        <v>28</v>
      </c>
      <c r="X753" s="3">
        <v>0</v>
      </c>
      <c r="Y753" s="3" t="s">
        <v>28</v>
      </c>
      <c r="Z753">
        <f t="shared" si="33"/>
        <v>1</v>
      </c>
      <c r="AA753">
        <f t="shared" si="34"/>
        <v>2</v>
      </c>
      <c r="AB753" t="str">
        <f>VLOOKUP(AA753,Problem3!$B$4:$C$15,2,FALSE)</f>
        <v>February</v>
      </c>
      <c r="AC753">
        <f t="shared" si="35"/>
        <v>7</v>
      </c>
      <c r="AD753" t="str">
        <f>VLOOKUP($AC753,Problem3!$M$7:$N$13,2,FALSE)</f>
        <v>Friday</v>
      </c>
    </row>
    <row r="754" spans="1:30" x14ac:dyDescent="0.25">
      <c r="A754" s="3">
        <v>753</v>
      </c>
      <c r="B754" s="4">
        <v>39864</v>
      </c>
      <c r="C754" s="3" t="s">
        <v>44</v>
      </c>
      <c r="D754" s="3">
        <v>2.4</v>
      </c>
      <c r="E754" s="3">
        <v>18.3</v>
      </c>
      <c r="F754" s="3">
        <v>0</v>
      </c>
      <c r="G754" s="3" t="s">
        <v>25</v>
      </c>
      <c r="H754" s="3" t="s">
        <v>25</v>
      </c>
      <c r="I754" s="3" t="s">
        <v>42</v>
      </c>
      <c r="J754" s="3">
        <v>13</v>
      </c>
      <c r="K754" s="3" t="s">
        <v>40</v>
      </c>
      <c r="L754" s="3" t="s">
        <v>31</v>
      </c>
      <c r="M754" s="3">
        <v>4</v>
      </c>
      <c r="N754" s="3">
        <v>4</v>
      </c>
      <c r="O754" s="3">
        <v>100</v>
      </c>
      <c r="P754" s="3">
        <v>61</v>
      </c>
      <c r="Q754" s="3">
        <v>1026.5</v>
      </c>
      <c r="R754" s="3">
        <v>1023.1</v>
      </c>
      <c r="S754" s="3" t="s">
        <v>25</v>
      </c>
      <c r="T754" s="3" t="s">
        <v>25</v>
      </c>
      <c r="U754" s="3">
        <v>7.4</v>
      </c>
      <c r="V754" s="3">
        <v>17.399999999999999</v>
      </c>
      <c r="W754" s="3" t="s">
        <v>28</v>
      </c>
      <c r="X754" s="3">
        <v>0</v>
      </c>
      <c r="Y754" s="3" t="s">
        <v>28</v>
      </c>
      <c r="Z754">
        <f t="shared" si="33"/>
        <v>1</v>
      </c>
      <c r="AA754">
        <f t="shared" si="34"/>
        <v>2</v>
      </c>
      <c r="AB754" t="str">
        <f>VLOOKUP(AA754,Problem3!$B$4:$C$15,2,FALSE)</f>
        <v>February</v>
      </c>
      <c r="AC754">
        <f t="shared" si="35"/>
        <v>6</v>
      </c>
      <c r="AD754" t="str">
        <f>VLOOKUP($AC754,Problem3!$M$7:$N$13,2,FALSE)</f>
        <v>Thursday</v>
      </c>
    </row>
    <row r="755" spans="1:30" x14ac:dyDescent="0.25">
      <c r="A755" s="3">
        <v>754</v>
      </c>
      <c r="B755" s="4">
        <v>39863</v>
      </c>
      <c r="C755" s="3" t="s">
        <v>44</v>
      </c>
      <c r="D755" s="3">
        <v>6.7</v>
      </c>
      <c r="E755" s="3">
        <v>18.3</v>
      </c>
      <c r="F755" s="3">
        <v>0</v>
      </c>
      <c r="G755" s="3" t="s">
        <v>25</v>
      </c>
      <c r="H755" s="3" t="s">
        <v>25</v>
      </c>
      <c r="I755" s="3" t="s">
        <v>42</v>
      </c>
      <c r="J755" s="3">
        <v>11</v>
      </c>
      <c r="K755" s="3" t="s">
        <v>25</v>
      </c>
      <c r="L755" s="3" t="s">
        <v>25</v>
      </c>
      <c r="M755" s="3">
        <v>0</v>
      </c>
      <c r="N755" s="3">
        <v>0</v>
      </c>
      <c r="O755" s="3">
        <v>100</v>
      </c>
      <c r="P755" s="3">
        <v>64</v>
      </c>
      <c r="Q755" s="3">
        <v>1023.4</v>
      </c>
      <c r="R755" s="3">
        <v>1019.9</v>
      </c>
      <c r="S755" s="3" t="s">
        <v>25</v>
      </c>
      <c r="T755" s="3" t="s">
        <v>25</v>
      </c>
      <c r="U755" s="3">
        <v>9.6</v>
      </c>
      <c r="V755" s="3">
        <v>17.8</v>
      </c>
      <c r="W755" s="3" t="s">
        <v>28</v>
      </c>
      <c r="X755" s="3">
        <v>0</v>
      </c>
      <c r="Y755" s="3" t="s">
        <v>28</v>
      </c>
      <c r="Z755">
        <f t="shared" si="33"/>
        <v>1</v>
      </c>
      <c r="AA755">
        <f t="shared" si="34"/>
        <v>2</v>
      </c>
      <c r="AB755" t="str">
        <f>VLOOKUP(AA755,Problem3!$B$4:$C$15,2,FALSE)</f>
        <v>February</v>
      </c>
      <c r="AC755">
        <f t="shared" si="35"/>
        <v>5</v>
      </c>
      <c r="AD755" t="str">
        <f>VLOOKUP($AC755,Problem3!$M$7:$N$13,2,FALSE)</f>
        <v>Wednesday</v>
      </c>
    </row>
    <row r="756" spans="1:30" x14ac:dyDescent="0.25">
      <c r="A756" s="3">
        <v>755</v>
      </c>
      <c r="B756" s="4">
        <v>39862</v>
      </c>
      <c r="C756" s="3" t="s">
        <v>47</v>
      </c>
      <c r="D756" s="3">
        <v>6.7</v>
      </c>
      <c r="E756" s="3">
        <v>20.8</v>
      </c>
      <c r="F756" s="3">
        <v>0</v>
      </c>
      <c r="G756" s="3" t="s">
        <v>25</v>
      </c>
      <c r="H756" s="3" t="s">
        <v>25</v>
      </c>
      <c r="I756" s="3" t="s">
        <v>42</v>
      </c>
      <c r="J756" s="3">
        <v>13</v>
      </c>
      <c r="K756" s="3" t="s">
        <v>25</v>
      </c>
      <c r="L756" s="3" t="s">
        <v>26</v>
      </c>
      <c r="M756" s="3">
        <v>0</v>
      </c>
      <c r="N756" s="3">
        <v>4</v>
      </c>
      <c r="O756" s="3">
        <v>93</v>
      </c>
      <c r="P756" s="3">
        <v>56</v>
      </c>
      <c r="Q756" s="3" t="s">
        <v>25</v>
      </c>
      <c r="R756" s="3" t="s">
        <v>25</v>
      </c>
      <c r="S756" s="3" t="s">
        <v>25</v>
      </c>
      <c r="T756" s="3" t="s">
        <v>25</v>
      </c>
      <c r="U756" s="3">
        <v>10.8</v>
      </c>
      <c r="V756" s="3">
        <v>19</v>
      </c>
      <c r="W756" s="3" t="s">
        <v>28</v>
      </c>
      <c r="X756" s="3">
        <v>0</v>
      </c>
      <c r="Y756" s="3" t="s">
        <v>28</v>
      </c>
      <c r="Z756">
        <f t="shared" si="33"/>
        <v>1</v>
      </c>
      <c r="AA756">
        <f t="shared" si="34"/>
        <v>2</v>
      </c>
      <c r="AB756" t="str">
        <f>VLOOKUP(AA756,Problem3!$B$4:$C$15,2,FALSE)</f>
        <v>February</v>
      </c>
      <c r="AC756">
        <f t="shared" si="35"/>
        <v>4</v>
      </c>
      <c r="AD756" t="str">
        <f>VLOOKUP($AC756,Problem3!$M$7:$N$13,2,FALSE)</f>
        <v>Tuesday</v>
      </c>
    </row>
    <row r="757" spans="1:30" x14ac:dyDescent="0.25">
      <c r="A757" s="3">
        <v>756</v>
      </c>
      <c r="B757" s="4">
        <v>39861</v>
      </c>
      <c r="C757" s="3" t="s">
        <v>24</v>
      </c>
      <c r="D757" s="3">
        <v>7</v>
      </c>
      <c r="E757" s="3">
        <v>14</v>
      </c>
      <c r="F757" s="3">
        <v>7.2</v>
      </c>
      <c r="G757" s="3" t="s">
        <v>25</v>
      </c>
      <c r="H757" s="3" t="s">
        <v>25</v>
      </c>
      <c r="I757" s="3" t="s">
        <v>41</v>
      </c>
      <c r="J757" s="3">
        <v>15</v>
      </c>
      <c r="K757" s="3" t="s">
        <v>31</v>
      </c>
      <c r="L757" s="3" t="s">
        <v>37</v>
      </c>
      <c r="M757" s="3">
        <v>2</v>
      </c>
      <c r="N757" s="3">
        <v>11</v>
      </c>
      <c r="O757" s="3">
        <v>100</v>
      </c>
      <c r="P757" s="3">
        <v>91</v>
      </c>
      <c r="Q757" s="3">
        <v>1022.1</v>
      </c>
      <c r="R757" s="3">
        <v>1020.6</v>
      </c>
      <c r="S757" s="3">
        <v>8</v>
      </c>
      <c r="T757" s="3">
        <v>8</v>
      </c>
      <c r="U757" s="3">
        <v>9.8000000000000007</v>
      </c>
      <c r="V757" s="3">
        <v>13.6</v>
      </c>
      <c r="W757" s="3" t="s">
        <v>38</v>
      </c>
      <c r="X757" s="3">
        <v>1</v>
      </c>
      <c r="Y757" s="3" t="s">
        <v>28</v>
      </c>
      <c r="Z757">
        <f t="shared" si="33"/>
        <v>0</v>
      </c>
      <c r="AA757">
        <f t="shared" si="34"/>
        <v>2</v>
      </c>
      <c r="AB757" t="str">
        <f>VLOOKUP(AA757,Problem3!$B$4:$C$15,2,FALSE)</f>
        <v>February</v>
      </c>
      <c r="AC757">
        <f t="shared" si="35"/>
        <v>3</v>
      </c>
      <c r="AD757" t="str">
        <f>VLOOKUP($AC757,Problem3!$M$7:$N$13,2,FALSE)</f>
        <v>Monday</v>
      </c>
    </row>
    <row r="758" spans="1:30" x14ac:dyDescent="0.25">
      <c r="A758" s="3">
        <v>757</v>
      </c>
      <c r="B758" s="4">
        <v>39860</v>
      </c>
      <c r="C758" s="3" t="s">
        <v>24</v>
      </c>
      <c r="D758" s="3">
        <v>1.8</v>
      </c>
      <c r="E758" s="3">
        <v>14.3</v>
      </c>
      <c r="F758" s="3">
        <v>0.2</v>
      </c>
      <c r="G758" s="3" t="s">
        <v>25</v>
      </c>
      <c r="H758" s="3" t="s">
        <v>25</v>
      </c>
      <c r="I758" s="3" t="s">
        <v>34</v>
      </c>
      <c r="J758" s="3">
        <v>11</v>
      </c>
      <c r="K758" s="3" t="s">
        <v>40</v>
      </c>
      <c r="L758" s="3" t="s">
        <v>33</v>
      </c>
      <c r="M758" s="3">
        <v>7</v>
      </c>
      <c r="N758" s="3">
        <v>6</v>
      </c>
      <c r="O758" s="3">
        <v>100</v>
      </c>
      <c r="P758" s="3">
        <v>69</v>
      </c>
      <c r="Q758" s="3">
        <v>1034</v>
      </c>
      <c r="R758" s="3">
        <v>1032</v>
      </c>
      <c r="S758" s="3">
        <v>8</v>
      </c>
      <c r="T758" s="3" t="s">
        <v>25</v>
      </c>
      <c r="U758" s="3">
        <v>4.5999999999999996</v>
      </c>
      <c r="V758" s="3">
        <v>13.9</v>
      </c>
      <c r="W758" s="3" t="s">
        <v>28</v>
      </c>
      <c r="X758" s="3">
        <v>0</v>
      </c>
      <c r="Y758" s="3" t="s">
        <v>28</v>
      </c>
      <c r="Z758">
        <f t="shared" si="33"/>
        <v>1</v>
      </c>
      <c r="AA758">
        <f t="shared" si="34"/>
        <v>2</v>
      </c>
      <c r="AB758" t="str">
        <f>VLOOKUP(AA758,Problem3!$B$4:$C$15,2,FALSE)</f>
        <v>February</v>
      </c>
      <c r="AC758">
        <f t="shared" si="35"/>
        <v>2</v>
      </c>
      <c r="AD758" t="str">
        <f>VLOOKUP($AC758,Problem3!$M$7:$N$13,2,FALSE)</f>
        <v>Sunday</v>
      </c>
    </row>
    <row r="759" spans="1:30" x14ac:dyDescent="0.25">
      <c r="A759" s="3">
        <v>758</v>
      </c>
      <c r="B759" s="4">
        <v>39859</v>
      </c>
      <c r="C759" s="3" t="s">
        <v>47</v>
      </c>
      <c r="D759" s="3">
        <v>4.5999999999999996</v>
      </c>
      <c r="E759" s="3">
        <v>17.8</v>
      </c>
      <c r="F759" s="3">
        <v>0.4</v>
      </c>
      <c r="G759" s="3" t="s">
        <v>25</v>
      </c>
      <c r="H759" s="3" t="s">
        <v>25</v>
      </c>
      <c r="I759" s="3" t="s">
        <v>29</v>
      </c>
      <c r="J759" s="3">
        <v>9</v>
      </c>
      <c r="K759" s="3" t="s">
        <v>25</v>
      </c>
      <c r="L759" s="3" t="s">
        <v>27</v>
      </c>
      <c r="M759" s="3">
        <v>0</v>
      </c>
      <c r="N759" s="3">
        <v>4</v>
      </c>
      <c r="O759" s="3">
        <v>98</v>
      </c>
      <c r="P759" s="3">
        <v>55</v>
      </c>
      <c r="Q759" s="3" t="s">
        <v>25</v>
      </c>
      <c r="R759" s="3" t="s">
        <v>25</v>
      </c>
      <c r="S759" s="3" t="s">
        <v>25</v>
      </c>
      <c r="T759" s="3" t="s">
        <v>25</v>
      </c>
      <c r="U759" s="3">
        <v>6.7</v>
      </c>
      <c r="V759" s="3">
        <v>17.7</v>
      </c>
      <c r="W759" s="3" t="s">
        <v>28</v>
      </c>
      <c r="X759" s="3">
        <v>0.2</v>
      </c>
      <c r="Y759" s="3" t="s">
        <v>28</v>
      </c>
      <c r="Z759">
        <f t="shared" si="33"/>
        <v>1</v>
      </c>
      <c r="AA759">
        <f t="shared" si="34"/>
        <v>2</v>
      </c>
      <c r="AB759" t="str">
        <f>VLOOKUP(AA759,Problem3!$B$4:$C$15,2,FALSE)</f>
        <v>February</v>
      </c>
      <c r="AC759">
        <f t="shared" si="35"/>
        <v>1</v>
      </c>
      <c r="AD759" t="str">
        <f>VLOOKUP($AC759,Problem3!$M$7:$N$13,2,FALSE)</f>
        <v>Saturday</v>
      </c>
    </row>
    <row r="760" spans="1:30" x14ac:dyDescent="0.25">
      <c r="A760" s="3">
        <v>759</v>
      </c>
      <c r="B760" s="4">
        <v>39858</v>
      </c>
      <c r="C760" s="3" t="s">
        <v>48</v>
      </c>
      <c r="D760" s="3">
        <v>2.8</v>
      </c>
      <c r="E760" s="3">
        <v>18.5</v>
      </c>
      <c r="F760" s="3">
        <v>0.4</v>
      </c>
      <c r="G760" s="3" t="s">
        <v>25</v>
      </c>
      <c r="H760" s="3" t="s">
        <v>25</v>
      </c>
      <c r="I760" s="3" t="s">
        <v>30</v>
      </c>
      <c r="J760" s="3">
        <v>11</v>
      </c>
      <c r="K760" s="3" t="s">
        <v>25</v>
      </c>
      <c r="L760" s="3" t="s">
        <v>25</v>
      </c>
      <c r="M760" s="3">
        <v>0</v>
      </c>
      <c r="N760" s="3">
        <v>0</v>
      </c>
      <c r="O760" s="3">
        <v>98</v>
      </c>
      <c r="P760" s="3">
        <v>52</v>
      </c>
      <c r="Q760" s="3">
        <v>1033</v>
      </c>
      <c r="R760" s="3">
        <v>1029.2</v>
      </c>
      <c r="S760" s="3" t="s">
        <v>25</v>
      </c>
      <c r="T760" s="3" t="s">
        <v>25</v>
      </c>
      <c r="U760" s="3">
        <v>6</v>
      </c>
      <c r="V760" s="3">
        <v>17.399999999999999</v>
      </c>
      <c r="W760" s="3" t="s">
        <v>28</v>
      </c>
      <c r="X760" s="3">
        <v>0</v>
      </c>
      <c r="Y760" s="3" t="s">
        <v>28</v>
      </c>
      <c r="Z760">
        <f t="shared" si="33"/>
        <v>1</v>
      </c>
      <c r="AA760">
        <f t="shared" si="34"/>
        <v>2</v>
      </c>
      <c r="AB760" t="str">
        <f>VLOOKUP(AA760,Problem3!$B$4:$C$15,2,FALSE)</f>
        <v>February</v>
      </c>
      <c r="AC760">
        <f t="shared" si="35"/>
        <v>7</v>
      </c>
      <c r="AD760" t="str">
        <f>VLOOKUP($AC760,Problem3!$M$7:$N$13,2,FALSE)</f>
        <v>Friday</v>
      </c>
    </row>
    <row r="761" spans="1:30" x14ac:dyDescent="0.25">
      <c r="A761" s="3">
        <v>760</v>
      </c>
      <c r="B761" s="4">
        <v>39857</v>
      </c>
      <c r="C761" s="3" t="s">
        <v>44</v>
      </c>
      <c r="D761" s="3">
        <v>2.2000000000000002</v>
      </c>
      <c r="E761" s="3">
        <v>19.399999999999999</v>
      </c>
      <c r="F761" s="3">
        <v>0</v>
      </c>
      <c r="G761" s="3" t="s">
        <v>25</v>
      </c>
      <c r="H761" s="3" t="s">
        <v>25</v>
      </c>
      <c r="I761" s="3" t="s">
        <v>36</v>
      </c>
      <c r="J761" s="3">
        <v>13</v>
      </c>
      <c r="K761" s="3" t="s">
        <v>36</v>
      </c>
      <c r="L761" s="3" t="s">
        <v>34</v>
      </c>
      <c r="M761" s="3">
        <v>2</v>
      </c>
      <c r="N761" s="3">
        <v>6</v>
      </c>
      <c r="O761" s="3">
        <v>100</v>
      </c>
      <c r="P761" s="3">
        <v>52</v>
      </c>
      <c r="Q761" s="3">
        <v>1032.8</v>
      </c>
      <c r="R761" s="3">
        <v>1029</v>
      </c>
      <c r="S761" s="3" t="s">
        <v>25</v>
      </c>
      <c r="T761" s="3" t="s">
        <v>25</v>
      </c>
      <c r="U761" s="3">
        <v>7</v>
      </c>
      <c r="V761" s="3">
        <v>17.899999999999999</v>
      </c>
      <c r="W761" s="3" t="s">
        <v>28</v>
      </c>
      <c r="X761" s="3">
        <v>0.2</v>
      </c>
      <c r="Y761" s="3" t="s">
        <v>28</v>
      </c>
      <c r="Z761">
        <f t="shared" si="33"/>
        <v>1</v>
      </c>
      <c r="AA761">
        <f t="shared" si="34"/>
        <v>2</v>
      </c>
      <c r="AB761" t="str">
        <f>VLOOKUP(AA761,Problem3!$B$4:$C$15,2,FALSE)</f>
        <v>February</v>
      </c>
      <c r="AC761">
        <f t="shared" si="35"/>
        <v>6</v>
      </c>
      <c r="AD761" t="str">
        <f>VLOOKUP($AC761,Problem3!$M$7:$N$13,2,FALSE)</f>
        <v>Thursday</v>
      </c>
    </row>
    <row r="762" spans="1:30" x14ac:dyDescent="0.25">
      <c r="A762" s="3">
        <v>761</v>
      </c>
      <c r="B762" s="4">
        <v>39856</v>
      </c>
      <c r="C762" s="3" t="s">
        <v>47</v>
      </c>
      <c r="D762" s="3">
        <v>4.3</v>
      </c>
      <c r="E762" s="3">
        <v>17.100000000000001</v>
      </c>
      <c r="F762" s="3">
        <v>0.2</v>
      </c>
      <c r="G762" s="3" t="s">
        <v>25</v>
      </c>
      <c r="H762" s="3" t="s">
        <v>25</v>
      </c>
      <c r="I762" s="3" t="s">
        <v>29</v>
      </c>
      <c r="J762" s="3">
        <v>9</v>
      </c>
      <c r="K762" s="3" t="s">
        <v>40</v>
      </c>
      <c r="L762" s="3" t="s">
        <v>35</v>
      </c>
      <c r="M762" s="3">
        <v>4</v>
      </c>
      <c r="N762" s="3">
        <v>6</v>
      </c>
      <c r="O762" s="3">
        <v>98</v>
      </c>
      <c r="P762" s="3">
        <v>53</v>
      </c>
      <c r="Q762" s="3" t="s">
        <v>25</v>
      </c>
      <c r="R762" s="3" t="s">
        <v>25</v>
      </c>
      <c r="S762" s="3" t="s">
        <v>25</v>
      </c>
      <c r="T762" s="3" t="s">
        <v>25</v>
      </c>
      <c r="U762" s="3">
        <v>5.5</v>
      </c>
      <c r="V762" s="3">
        <v>16.8</v>
      </c>
      <c r="W762" s="3" t="s">
        <v>28</v>
      </c>
      <c r="X762" s="3">
        <v>0</v>
      </c>
      <c r="Y762" s="3" t="s">
        <v>28</v>
      </c>
      <c r="Z762">
        <f t="shared" si="33"/>
        <v>1</v>
      </c>
      <c r="AA762">
        <f t="shared" si="34"/>
        <v>2</v>
      </c>
      <c r="AB762" t="str">
        <f>VLOOKUP(AA762,Problem3!$B$4:$C$15,2,FALSE)</f>
        <v>February</v>
      </c>
      <c r="AC762">
        <f t="shared" si="35"/>
        <v>5</v>
      </c>
      <c r="AD762" t="str">
        <f>VLOOKUP($AC762,Problem3!$M$7:$N$13,2,FALSE)</f>
        <v>Wednesday</v>
      </c>
    </row>
    <row r="763" spans="1:30" x14ac:dyDescent="0.25">
      <c r="A763" s="3">
        <v>762</v>
      </c>
      <c r="B763" s="4">
        <v>39855</v>
      </c>
      <c r="C763" s="3" t="s">
        <v>48</v>
      </c>
      <c r="D763" s="3">
        <v>2.9</v>
      </c>
      <c r="E763" s="3">
        <v>16.600000000000001</v>
      </c>
      <c r="F763" s="3">
        <v>0</v>
      </c>
      <c r="G763" s="3" t="s">
        <v>25</v>
      </c>
      <c r="H763" s="3" t="s">
        <v>25</v>
      </c>
      <c r="I763" s="3" t="s">
        <v>41</v>
      </c>
      <c r="J763" s="3">
        <v>11</v>
      </c>
      <c r="K763" s="3" t="s">
        <v>29</v>
      </c>
      <c r="L763" s="3" t="s">
        <v>34</v>
      </c>
      <c r="M763" s="3">
        <v>4</v>
      </c>
      <c r="N763" s="3">
        <v>7</v>
      </c>
      <c r="O763" s="3">
        <v>98</v>
      </c>
      <c r="P763" s="3">
        <v>61</v>
      </c>
      <c r="Q763" s="3">
        <v>1033.5</v>
      </c>
      <c r="R763" s="3">
        <v>1031.3</v>
      </c>
      <c r="S763" s="3">
        <v>8</v>
      </c>
      <c r="T763" s="3" t="s">
        <v>25</v>
      </c>
      <c r="U763" s="3">
        <v>4.4000000000000004</v>
      </c>
      <c r="V763" s="3">
        <v>16.100000000000001</v>
      </c>
      <c r="W763" s="3" t="s">
        <v>28</v>
      </c>
      <c r="X763" s="3">
        <v>0.4</v>
      </c>
      <c r="Y763" s="3" t="s">
        <v>28</v>
      </c>
      <c r="Z763">
        <f t="shared" si="33"/>
        <v>1</v>
      </c>
      <c r="AA763">
        <f t="shared" si="34"/>
        <v>2</v>
      </c>
      <c r="AB763" t="str">
        <f>VLOOKUP(AA763,Problem3!$B$4:$C$15,2,FALSE)</f>
        <v>February</v>
      </c>
      <c r="AC763">
        <f t="shared" si="35"/>
        <v>4</v>
      </c>
      <c r="AD763" t="str">
        <f>VLOOKUP($AC763,Problem3!$M$7:$N$13,2,FALSE)</f>
        <v>Tuesday</v>
      </c>
    </row>
    <row r="764" spans="1:30" x14ac:dyDescent="0.25">
      <c r="A764" s="3">
        <v>763</v>
      </c>
      <c r="B764" s="4">
        <v>39854</v>
      </c>
      <c r="C764" s="3" t="s">
        <v>44</v>
      </c>
      <c r="D764" s="3">
        <v>3.4</v>
      </c>
      <c r="E764" s="3">
        <v>18</v>
      </c>
      <c r="F764" s="3">
        <v>0.2</v>
      </c>
      <c r="G764" s="3" t="s">
        <v>25</v>
      </c>
      <c r="H764" s="3" t="s">
        <v>25</v>
      </c>
      <c r="I764" s="3" t="s">
        <v>30</v>
      </c>
      <c r="J764" s="3">
        <v>15</v>
      </c>
      <c r="K764" s="3" t="s">
        <v>30</v>
      </c>
      <c r="L764" s="3" t="s">
        <v>42</v>
      </c>
      <c r="M764" s="3">
        <v>9</v>
      </c>
      <c r="N764" s="3">
        <v>6</v>
      </c>
      <c r="O764" s="3">
        <v>98</v>
      </c>
      <c r="P764" s="3">
        <v>60</v>
      </c>
      <c r="Q764" s="3">
        <v>1033.0999999999999</v>
      </c>
      <c r="R764" s="3">
        <v>1031</v>
      </c>
      <c r="S764" s="3" t="s">
        <v>25</v>
      </c>
      <c r="T764" s="3" t="s">
        <v>25</v>
      </c>
      <c r="U764" s="3">
        <v>8.1</v>
      </c>
      <c r="V764" s="3">
        <v>16.600000000000001</v>
      </c>
      <c r="W764" s="3" t="s">
        <v>28</v>
      </c>
      <c r="X764" s="3">
        <v>0</v>
      </c>
      <c r="Y764" s="3" t="s">
        <v>28</v>
      </c>
      <c r="Z764">
        <f t="shared" si="33"/>
        <v>1</v>
      </c>
      <c r="AA764">
        <f t="shared" si="34"/>
        <v>2</v>
      </c>
      <c r="AB764" t="str">
        <f>VLOOKUP(AA764,Problem3!$B$4:$C$15,2,FALSE)</f>
        <v>February</v>
      </c>
      <c r="AC764">
        <f t="shared" si="35"/>
        <v>3</v>
      </c>
      <c r="AD764" t="str">
        <f>VLOOKUP($AC764,Problem3!$M$7:$N$13,2,FALSE)</f>
        <v>Monday</v>
      </c>
    </row>
    <row r="765" spans="1:30" x14ac:dyDescent="0.25">
      <c r="A765" s="3">
        <v>764</v>
      </c>
      <c r="B765" s="4">
        <v>39853</v>
      </c>
      <c r="C765" s="3" t="s">
        <v>67</v>
      </c>
      <c r="D765" s="3">
        <v>4.3</v>
      </c>
      <c r="E765" s="3">
        <v>19.5</v>
      </c>
      <c r="F765" s="3">
        <v>0</v>
      </c>
      <c r="G765" s="3" t="s">
        <v>25</v>
      </c>
      <c r="H765" s="3" t="s">
        <v>25</v>
      </c>
      <c r="I765" s="3" t="s">
        <v>39</v>
      </c>
      <c r="J765" s="3">
        <v>9</v>
      </c>
      <c r="K765" s="3" t="s">
        <v>25</v>
      </c>
      <c r="L765" s="3" t="s">
        <v>25</v>
      </c>
      <c r="M765" s="3">
        <v>0</v>
      </c>
      <c r="N765" s="3">
        <v>0</v>
      </c>
      <c r="O765" s="3">
        <v>99</v>
      </c>
      <c r="P765" s="3">
        <v>44</v>
      </c>
      <c r="Q765" s="3">
        <v>1025.8</v>
      </c>
      <c r="R765" s="3">
        <v>1023.7</v>
      </c>
      <c r="S765" s="3" t="s">
        <v>25</v>
      </c>
      <c r="T765" s="3" t="s">
        <v>25</v>
      </c>
      <c r="U765" s="3">
        <v>8.6</v>
      </c>
      <c r="V765" s="3">
        <v>19.2</v>
      </c>
      <c r="W765" s="3" t="s">
        <v>28</v>
      </c>
      <c r="X765" s="3">
        <v>0.2</v>
      </c>
      <c r="Y765" s="3" t="s">
        <v>28</v>
      </c>
      <c r="Z765">
        <f t="shared" si="33"/>
        <v>1</v>
      </c>
      <c r="AA765">
        <f t="shared" si="34"/>
        <v>2</v>
      </c>
      <c r="AB765" t="str">
        <f>VLOOKUP(AA765,Problem3!$B$4:$C$15,2,FALSE)</f>
        <v>February</v>
      </c>
      <c r="AC765">
        <f t="shared" si="35"/>
        <v>2</v>
      </c>
      <c r="AD765" t="str">
        <f>VLOOKUP($AC765,Problem3!$M$7:$N$13,2,FALSE)</f>
        <v>Sunday</v>
      </c>
    </row>
    <row r="766" spans="1:30" x14ac:dyDescent="0.25">
      <c r="A766" s="3">
        <v>765</v>
      </c>
      <c r="B766" s="4">
        <v>39852</v>
      </c>
      <c r="C766" s="3" t="s">
        <v>62</v>
      </c>
      <c r="D766" s="3">
        <v>7.9</v>
      </c>
      <c r="E766" s="3">
        <v>12.3</v>
      </c>
      <c r="F766" s="3">
        <v>0</v>
      </c>
      <c r="G766" s="3">
        <v>1</v>
      </c>
      <c r="H766" s="3">
        <v>0.2</v>
      </c>
      <c r="I766" s="3" t="s">
        <v>40</v>
      </c>
      <c r="J766" s="3">
        <v>13</v>
      </c>
      <c r="K766" s="3" t="s">
        <v>40</v>
      </c>
      <c r="L766" s="3" t="s">
        <v>40</v>
      </c>
      <c r="M766" s="3">
        <v>9</v>
      </c>
      <c r="N766" s="3">
        <v>4</v>
      </c>
      <c r="O766" s="3" t="s">
        <v>25</v>
      </c>
      <c r="P766" s="3" t="s">
        <v>25</v>
      </c>
      <c r="Q766" s="3">
        <v>1033.8</v>
      </c>
      <c r="R766" s="3">
        <v>1031.4000000000001</v>
      </c>
      <c r="S766" s="3" t="s">
        <v>25</v>
      </c>
      <c r="T766" s="3" t="s">
        <v>25</v>
      </c>
      <c r="U766" s="3">
        <v>9.5</v>
      </c>
      <c r="V766" s="3">
        <v>11.8</v>
      </c>
      <c r="W766" s="3" t="s">
        <v>28</v>
      </c>
      <c r="X766" s="3">
        <v>0</v>
      </c>
      <c r="Y766" s="3" t="s">
        <v>28</v>
      </c>
      <c r="Z766">
        <f t="shared" si="33"/>
        <v>1</v>
      </c>
      <c r="AA766">
        <f t="shared" si="34"/>
        <v>2</v>
      </c>
      <c r="AB766" t="str">
        <f>VLOOKUP(AA766,Problem3!$B$4:$C$15,2,FALSE)</f>
        <v>February</v>
      </c>
      <c r="AC766">
        <f t="shared" si="35"/>
        <v>1</v>
      </c>
      <c r="AD766" t="str">
        <f>VLOOKUP($AC766,Problem3!$M$7:$N$13,2,FALSE)</f>
        <v>Saturday</v>
      </c>
    </row>
    <row r="767" spans="1:30" x14ac:dyDescent="0.25">
      <c r="A767" s="3">
        <v>766</v>
      </c>
      <c r="B767" s="4">
        <v>39851</v>
      </c>
      <c r="C767" s="3" t="s">
        <v>24</v>
      </c>
      <c r="D767" s="3">
        <v>0.4</v>
      </c>
      <c r="E767" s="3">
        <v>15</v>
      </c>
      <c r="F767" s="3">
        <v>0</v>
      </c>
      <c r="G767" s="3" t="s">
        <v>25</v>
      </c>
      <c r="H767" s="3" t="s">
        <v>25</v>
      </c>
      <c r="I767" s="3" t="s">
        <v>33</v>
      </c>
      <c r="J767" s="3">
        <v>15</v>
      </c>
      <c r="K767" s="3" t="s">
        <v>37</v>
      </c>
      <c r="L767" s="3" t="s">
        <v>37</v>
      </c>
      <c r="M767" s="3">
        <v>7</v>
      </c>
      <c r="N767" s="3">
        <v>6</v>
      </c>
      <c r="O767" s="3">
        <v>99</v>
      </c>
      <c r="P767" s="3">
        <v>66</v>
      </c>
      <c r="Q767" s="3">
        <v>1034.3</v>
      </c>
      <c r="R767" s="3">
        <v>1030.0999999999999</v>
      </c>
      <c r="S767" s="3">
        <v>8</v>
      </c>
      <c r="T767" s="3" t="s">
        <v>25</v>
      </c>
      <c r="U767" s="3">
        <v>3.3</v>
      </c>
      <c r="V767" s="3">
        <v>12.8</v>
      </c>
      <c r="W767" s="3" t="s">
        <v>28</v>
      </c>
      <c r="X767" s="3">
        <v>0</v>
      </c>
      <c r="Y767" s="3" t="s">
        <v>28</v>
      </c>
      <c r="Z767">
        <f t="shared" si="33"/>
        <v>1</v>
      </c>
      <c r="AA767">
        <f t="shared" si="34"/>
        <v>2</v>
      </c>
      <c r="AB767" t="str">
        <f>VLOOKUP(AA767,Problem3!$B$4:$C$15,2,FALSE)</f>
        <v>February</v>
      </c>
      <c r="AC767">
        <f t="shared" si="35"/>
        <v>7</v>
      </c>
      <c r="AD767" t="str">
        <f>VLOOKUP($AC767,Problem3!$M$7:$N$13,2,FALSE)</f>
        <v>Friday</v>
      </c>
    </row>
    <row r="768" spans="1:30" x14ac:dyDescent="0.25">
      <c r="A768" s="3">
        <v>767</v>
      </c>
      <c r="B768" s="4">
        <v>39850</v>
      </c>
      <c r="C768" s="3" t="s">
        <v>47</v>
      </c>
      <c r="D768" s="3">
        <v>5.9</v>
      </c>
      <c r="E768" s="3">
        <v>17.600000000000001</v>
      </c>
      <c r="F768" s="3">
        <v>0.4</v>
      </c>
      <c r="G768" s="3" t="s">
        <v>25</v>
      </c>
      <c r="H768" s="3" t="s">
        <v>25</v>
      </c>
      <c r="I768" s="3" t="s">
        <v>40</v>
      </c>
      <c r="J768" s="3">
        <v>11</v>
      </c>
      <c r="K768" s="3" t="s">
        <v>25</v>
      </c>
      <c r="L768" s="3" t="s">
        <v>29</v>
      </c>
      <c r="M768" s="3">
        <v>0</v>
      </c>
      <c r="N768" s="3">
        <v>4</v>
      </c>
      <c r="O768" s="3">
        <v>98</v>
      </c>
      <c r="P768" s="3">
        <v>65</v>
      </c>
      <c r="Q768" s="3" t="s">
        <v>25</v>
      </c>
      <c r="R768" s="3" t="s">
        <v>25</v>
      </c>
      <c r="S768" s="3" t="s">
        <v>25</v>
      </c>
      <c r="T768" s="3" t="s">
        <v>25</v>
      </c>
      <c r="U768" s="3">
        <v>7.2</v>
      </c>
      <c r="V768" s="3">
        <v>16.899999999999999</v>
      </c>
      <c r="W768" s="3" t="s">
        <v>28</v>
      </c>
      <c r="X768" s="3">
        <v>2</v>
      </c>
      <c r="Y768" s="3" t="s">
        <v>38</v>
      </c>
      <c r="Z768">
        <f t="shared" si="33"/>
        <v>1</v>
      </c>
      <c r="AA768">
        <f t="shared" si="34"/>
        <v>2</v>
      </c>
      <c r="AB768" t="str">
        <f>VLOOKUP(AA768,Problem3!$B$4:$C$15,2,FALSE)</f>
        <v>February</v>
      </c>
      <c r="AC768">
        <f t="shared" si="35"/>
        <v>6</v>
      </c>
      <c r="AD768" t="str">
        <f>VLOOKUP($AC768,Problem3!$M$7:$N$13,2,FALSE)</f>
        <v>Thursday</v>
      </c>
    </row>
    <row r="769" spans="1:30" x14ac:dyDescent="0.25">
      <c r="A769" s="3">
        <v>768</v>
      </c>
      <c r="B769" s="4">
        <v>39849</v>
      </c>
      <c r="C769" s="3" t="s">
        <v>72</v>
      </c>
      <c r="D769" s="3">
        <v>1.8</v>
      </c>
      <c r="E769" s="3">
        <v>9.4</v>
      </c>
      <c r="F769" s="3">
        <v>0</v>
      </c>
      <c r="G769" s="3" t="s">
        <v>25</v>
      </c>
      <c r="H769" s="3" t="s">
        <v>25</v>
      </c>
      <c r="I769" s="3" t="s">
        <v>32</v>
      </c>
      <c r="J769" s="3">
        <v>13</v>
      </c>
      <c r="K769" s="3" t="s">
        <v>33</v>
      </c>
      <c r="L769" s="3" t="s">
        <v>35</v>
      </c>
      <c r="M769" s="3">
        <v>6</v>
      </c>
      <c r="N769" s="3">
        <v>6</v>
      </c>
      <c r="O769" s="3">
        <v>98</v>
      </c>
      <c r="P769" s="3">
        <v>81</v>
      </c>
      <c r="Q769" s="3" t="s">
        <v>25</v>
      </c>
      <c r="R769" s="3" t="s">
        <v>25</v>
      </c>
      <c r="S769" s="3">
        <v>8</v>
      </c>
      <c r="T769" s="3">
        <v>6</v>
      </c>
      <c r="U769" s="3">
        <v>2.6</v>
      </c>
      <c r="V769" s="3">
        <v>9</v>
      </c>
      <c r="W769" s="3" t="s">
        <v>28</v>
      </c>
      <c r="X769" s="3">
        <v>0.6</v>
      </c>
      <c r="Y769" s="3" t="s">
        <v>28</v>
      </c>
      <c r="Z769">
        <f t="shared" si="33"/>
        <v>1</v>
      </c>
      <c r="AA769">
        <f t="shared" si="34"/>
        <v>2</v>
      </c>
      <c r="AB769" t="str">
        <f>VLOOKUP(AA769,Problem3!$B$4:$C$15,2,FALSE)</f>
        <v>February</v>
      </c>
      <c r="AC769">
        <f t="shared" si="35"/>
        <v>5</v>
      </c>
      <c r="AD769" t="str">
        <f>VLOOKUP($AC769,Problem3!$M$7:$N$13,2,FALSE)</f>
        <v>Wednesday</v>
      </c>
    </row>
    <row r="770" spans="1:30" x14ac:dyDescent="0.25">
      <c r="A770" s="3">
        <v>769</v>
      </c>
      <c r="B770" s="4">
        <v>39848</v>
      </c>
      <c r="C770" s="3" t="s">
        <v>24</v>
      </c>
      <c r="D770" s="3">
        <v>1</v>
      </c>
      <c r="E770" s="3">
        <v>8.6</v>
      </c>
      <c r="F770" s="3">
        <v>0</v>
      </c>
      <c r="G770" s="3" t="s">
        <v>25</v>
      </c>
      <c r="H770" s="3" t="s">
        <v>25</v>
      </c>
      <c r="I770" s="3" t="s">
        <v>30</v>
      </c>
      <c r="J770" s="3">
        <v>15</v>
      </c>
      <c r="K770" s="3" t="s">
        <v>41</v>
      </c>
      <c r="L770" s="3" t="s">
        <v>30</v>
      </c>
      <c r="M770" s="3">
        <v>9</v>
      </c>
      <c r="N770" s="3">
        <v>7</v>
      </c>
      <c r="O770" s="3">
        <v>99</v>
      </c>
      <c r="P770" s="3">
        <v>85</v>
      </c>
      <c r="Q770" s="3">
        <v>1029.7</v>
      </c>
      <c r="R770" s="3">
        <v>1028</v>
      </c>
      <c r="S770" s="3">
        <v>8</v>
      </c>
      <c r="T770" s="3">
        <v>8</v>
      </c>
      <c r="U770" s="3">
        <v>5</v>
      </c>
      <c r="V770" s="3">
        <v>8.1999999999999993</v>
      </c>
      <c r="W770" s="3" t="s">
        <v>28</v>
      </c>
      <c r="X770" s="3">
        <v>0</v>
      </c>
      <c r="Y770" s="3" t="s">
        <v>28</v>
      </c>
      <c r="Z770">
        <f t="shared" si="33"/>
        <v>1</v>
      </c>
      <c r="AA770">
        <f t="shared" si="34"/>
        <v>2</v>
      </c>
      <c r="AB770" t="str">
        <f>VLOOKUP(AA770,Problem3!$B$4:$C$15,2,FALSE)</f>
        <v>February</v>
      </c>
      <c r="AC770">
        <f t="shared" si="35"/>
        <v>4</v>
      </c>
      <c r="AD770" t="str">
        <f>VLOOKUP($AC770,Problem3!$M$7:$N$13,2,FALSE)</f>
        <v>Tuesday</v>
      </c>
    </row>
    <row r="771" spans="1:30" x14ac:dyDescent="0.25">
      <c r="A771" s="3">
        <v>770</v>
      </c>
      <c r="B771" s="4">
        <v>39847</v>
      </c>
      <c r="C771" s="3" t="s">
        <v>44</v>
      </c>
      <c r="D771" s="3">
        <v>3.4</v>
      </c>
      <c r="E771" s="3">
        <v>17.5</v>
      </c>
      <c r="F771" s="3">
        <v>0.2</v>
      </c>
      <c r="G771" s="3" t="s">
        <v>25</v>
      </c>
      <c r="H771" s="3" t="s">
        <v>25</v>
      </c>
      <c r="I771" s="3" t="s">
        <v>42</v>
      </c>
      <c r="J771" s="3">
        <v>15</v>
      </c>
      <c r="K771" s="3" t="s">
        <v>25</v>
      </c>
      <c r="L771" s="3" t="s">
        <v>40</v>
      </c>
      <c r="M771" s="3">
        <v>0</v>
      </c>
      <c r="N771" s="3">
        <v>9</v>
      </c>
      <c r="O771" s="3">
        <v>100</v>
      </c>
      <c r="P771" s="3">
        <v>65</v>
      </c>
      <c r="Q771" s="3">
        <v>1029.7</v>
      </c>
      <c r="R771" s="3">
        <v>1024.8</v>
      </c>
      <c r="S771" s="3" t="s">
        <v>25</v>
      </c>
      <c r="T771" s="3" t="s">
        <v>25</v>
      </c>
      <c r="U771" s="3">
        <v>7</v>
      </c>
      <c r="V771" s="3">
        <v>16.8</v>
      </c>
      <c r="W771" s="3" t="s">
        <v>28</v>
      </c>
      <c r="X771" s="3">
        <v>0.8</v>
      </c>
      <c r="Y771" s="3" t="s">
        <v>28</v>
      </c>
      <c r="Z771">
        <f t="shared" ref="Z771:Z834" si="36">IF(W771="No",1,0)</f>
        <v>1</v>
      </c>
      <c r="AA771">
        <f t="shared" ref="AA771:AA834" si="37">MONTH($B771)</f>
        <v>2</v>
      </c>
      <c r="AB771" t="str">
        <f>VLOOKUP(AA771,Problem3!$B$4:$C$15,2,FALSE)</f>
        <v>February</v>
      </c>
      <c r="AC771">
        <f t="shared" ref="AC771:AC834" si="38">WEEKDAY($B771)</f>
        <v>3</v>
      </c>
      <c r="AD771" t="str">
        <f>VLOOKUP($AC771,Problem3!$M$7:$N$13,2,FALSE)</f>
        <v>Monday</v>
      </c>
    </row>
    <row r="772" spans="1:30" x14ac:dyDescent="0.25">
      <c r="A772" s="3">
        <v>771</v>
      </c>
      <c r="B772" s="4">
        <v>39846</v>
      </c>
      <c r="C772" s="3" t="s">
        <v>44</v>
      </c>
      <c r="D772" s="3">
        <v>-1.1000000000000001</v>
      </c>
      <c r="E772" s="3">
        <v>16.399999999999999</v>
      </c>
      <c r="F772" s="3">
        <v>0</v>
      </c>
      <c r="G772" s="3" t="s">
        <v>25</v>
      </c>
      <c r="H772" s="3" t="s">
        <v>25</v>
      </c>
      <c r="I772" s="3" t="s">
        <v>32</v>
      </c>
      <c r="J772" s="3">
        <v>9</v>
      </c>
      <c r="K772" s="3" t="s">
        <v>25</v>
      </c>
      <c r="L772" s="3" t="s">
        <v>31</v>
      </c>
      <c r="M772" s="3">
        <v>0</v>
      </c>
      <c r="N772" s="3">
        <v>2</v>
      </c>
      <c r="O772" s="3">
        <v>100</v>
      </c>
      <c r="P772" s="3">
        <v>38</v>
      </c>
      <c r="Q772" s="3">
        <v>1022.9</v>
      </c>
      <c r="R772" s="3">
        <v>1020.2</v>
      </c>
      <c r="S772" s="3" t="s">
        <v>25</v>
      </c>
      <c r="T772" s="3" t="s">
        <v>25</v>
      </c>
      <c r="U772" s="3">
        <v>1.6</v>
      </c>
      <c r="V772" s="3">
        <v>15.3</v>
      </c>
      <c r="W772" s="3" t="s">
        <v>28</v>
      </c>
      <c r="X772" s="3">
        <v>0</v>
      </c>
      <c r="Y772" s="3" t="s">
        <v>28</v>
      </c>
      <c r="Z772">
        <f t="shared" si="36"/>
        <v>1</v>
      </c>
      <c r="AA772">
        <f t="shared" si="37"/>
        <v>2</v>
      </c>
      <c r="AB772" t="str">
        <f>VLOOKUP(AA772,Problem3!$B$4:$C$15,2,FALSE)</f>
        <v>February</v>
      </c>
      <c r="AC772">
        <f t="shared" si="38"/>
        <v>2</v>
      </c>
      <c r="AD772" t="str">
        <f>VLOOKUP($AC772,Problem3!$M$7:$N$13,2,FALSE)</f>
        <v>Sunday</v>
      </c>
    </row>
    <row r="773" spans="1:30" x14ac:dyDescent="0.25">
      <c r="A773" s="3">
        <v>772</v>
      </c>
      <c r="B773" s="4">
        <v>39845</v>
      </c>
      <c r="C773" s="3" t="s">
        <v>47</v>
      </c>
      <c r="D773" s="3">
        <v>2</v>
      </c>
      <c r="E773" s="3">
        <v>15.8</v>
      </c>
      <c r="F773" s="3">
        <v>0</v>
      </c>
      <c r="G773" s="3" t="s">
        <v>25</v>
      </c>
      <c r="H773" s="3" t="s">
        <v>25</v>
      </c>
      <c r="I773" s="3" t="s">
        <v>30</v>
      </c>
      <c r="J773" s="3">
        <v>11</v>
      </c>
      <c r="K773" s="3" t="s">
        <v>42</v>
      </c>
      <c r="L773" s="3" t="s">
        <v>41</v>
      </c>
      <c r="M773" s="3">
        <v>4</v>
      </c>
      <c r="N773" s="3">
        <v>4</v>
      </c>
      <c r="O773" s="3">
        <v>95</v>
      </c>
      <c r="P773" s="3">
        <v>35</v>
      </c>
      <c r="Q773" s="3" t="s">
        <v>25</v>
      </c>
      <c r="R773" s="3" t="s">
        <v>25</v>
      </c>
      <c r="S773" s="3" t="s">
        <v>25</v>
      </c>
      <c r="T773" s="3" t="s">
        <v>25</v>
      </c>
      <c r="U773" s="3">
        <v>5.7</v>
      </c>
      <c r="V773" s="3">
        <v>15.2</v>
      </c>
      <c r="W773" s="3" t="s">
        <v>28</v>
      </c>
      <c r="X773" s="3">
        <v>0.2</v>
      </c>
      <c r="Y773" s="3" t="s">
        <v>28</v>
      </c>
      <c r="Z773">
        <f t="shared" si="36"/>
        <v>1</v>
      </c>
      <c r="AA773">
        <f t="shared" si="37"/>
        <v>2</v>
      </c>
      <c r="AB773" t="str">
        <f>VLOOKUP(AA773,Problem3!$B$4:$C$15,2,FALSE)</f>
        <v>February</v>
      </c>
      <c r="AC773">
        <f t="shared" si="38"/>
        <v>1</v>
      </c>
      <c r="AD773" t="str">
        <f>VLOOKUP($AC773,Problem3!$M$7:$N$13,2,FALSE)</f>
        <v>Saturday</v>
      </c>
    </row>
    <row r="774" spans="1:30" x14ac:dyDescent="0.25">
      <c r="A774" s="3">
        <v>773</v>
      </c>
      <c r="B774" s="4">
        <v>39844</v>
      </c>
      <c r="C774" s="3" t="s">
        <v>24</v>
      </c>
      <c r="D774" s="3">
        <v>0.7</v>
      </c>
      <c r="E774" s="3">
        <v>11.8</v>
      </c>
      <c r="F774" s="3">
        <v>0</v>
      </c>
      <c r="G774" s="3" t="s">
        <v>25</v>
      </c>
      <c r="H774" s="3" t="s">
        <v>25</v>
      </c>
      <c r="I774" s="3" t="s">
        <v>37</v>
      </c>
      <c r="J774" s="3">
        <v>13</v>
      </c>
      <c r="K774" s="3" t="s">
        <v>25</v>
      </c>
      <c r="L774" s="3" t="s">
        <v>35</v>
      </c>
      <c r="M774" s="3">
        <v>0</v>
      </c>
      <c r="N774" s="3">
        <v>6</v>
      </c>
      <c r="O774" s="3">
        <v>91</v>
      </c>
      <c r="P774" s="3">
        <v>59</v>
      </c>
      <c r="Q774" s="3">
        <v>1023.9</v>
      </c>
      <c r="R774" s="3">
        <v>1020.8</v>
      </c>
      <c r="S774" s="3">
        <v>8</v>
      </c>
      <c r="T774" s="3">
        <v>8</v>
      </c>
      <c r="U774" s="3">
        <v>3.6</v>
      </c>
      <c r="V774" s="3">
        <v>11.6</v>
      </c>
      <c r="W774" s="3" t="s">
        <v>28</v>
      </c>
      <c r="X774" s="3">
        <v>0</v>
      </c>
      <c r="Y774" s="3" t="s">
        <v>28</v>
      </c>
      <c r="Z774">
        <f t="shared" si="36"/>
        <v>1</v>
      </c>
      <c r="AA774">
        <f t="shared" si="37"/>
        <v>1</v>
      </c>
      <c r="AB774" t="str">
        <f>VLOOKUP(AA774,Problem3!$B$4:$C$15,2,FALSE)</f>
        <v>January</v>
      </c>
      <c r="AC774">
        <f t="shared" si="38"/>
        <v>7</v>
      </c>
      <c r="AD774" t="str">
        <f>VLOOKUP($AC774,Problem3!$M$7:$N$13,2,FALSE)</f>
        <v>Friday</v>
      </c>
    </row>
    <row r="775" spans="1:30" x14ac:dyDescent="0.25">
      <c r="A775" s="3">
        <v>774</v>
      </c>
      <c r="B775" s="4">
        <v>39843</v>
      </c>
      <c r="C775" s="3" t="s">
        <v>44</v>
      </c>
      <c r="D775" s="3">
        <v>0</v>
      </c>
      <c r="E775" s="3">
        <v>17</v>
      </c>
      <c r="F775" s="3">
        <v>0</v>
      </c>
      <c r="G775" s="3" t="s">
        <v>25</v>
      </c>
      <c r="H775" s="3" t="s">
        <v>25</v>
      </c>
      <c r="I775" s="3" t="s">
        <v>40</v>
      </c>
      <c r="J775" s="3">
        <v>13</v>
      </c>
      <c r="K775" s="3" t="s">
        <v>34</v>
      </c>
      <c r="L775" s="3" t="s">
        <v>40</v>
      </c>
      <c r="M775" s="3">
        <v>2</v>
      </c>
      <c r="N775" s="3">
        <v>9</v>
      </c>
      <c r="O775" s="3">
        <v>100</v>
      </c>
      <c r="P775" s="3">
        <v>47</v>
      </c>
      <c r="Q775" s="3">
        <v>1022.4</v>
      </c>
      <c r="R775" s="3">
        <v>1018</v>
      </c>
      <c r="S775" s="3" t="s">
        <v>25</v>
      </c>
      <c r="T775" s="3" t="s">
        <v>25</v>
      </c>
      <c r="U775" s="3">
        <v>5.4</v>
      </c>
      <c r="V775" s="3">
        <v>15.4</v>
      </c>
      <c r="W775" s="3" t="s">
        <v>28</v>
      </c>
      <c r="X775" s="3">
        <v>0</v>
      </c>
      <c r="Y775" s="3" t="s">
        <v>28</v>
      </c>
      <c r="Z775">
        <f t="shared" si="36"/>
        <v>1</v>
      </c>
      <c r="AA775">
        <f t="shared" si="37"/>
        <v>1</v>
      </c>
      <c r="AB775" t="str">
        <f>VLOOKUP(AA775,Problem3!$B$4:$C$15,2,FALSE)</f>
        <v>January</v>
      </c>
      <c r="AC775">
        <f t="shared" si="38"/>
        <v>6</v>
      </c>
      <c r="AD775" t="str">
        <f>VLOOKUP($AC775,Problem3!$M$7:$N$13,2,FALSE)</f>
        <v>Thursday</v>
      </c>
    </row>
    <row r="776" spans="1:30" x14ac:dyDescent="0.25">
      <c r="A776" s="3">
        <v>775</v>
      </c>
      <c r="B776" s="4">
        <v>39842</v>
      </c>
      <c r="C776" s="3" t="s">
        <v>47</v>
      </c>
      <c r="D776" s="3">
        <v>0.9</v>
      </c>
      <c r="E776" s="3">
        <v>16</v>
      </c>
      <c r="F776" s="3">
        <v>0.2</v>
      </c>
      <c r="G776" s="3" t="s">
        <v>25</v>
      </c>
      <c r="H776" s="3" t="s">
        <v>25</v>
      </c>
      <c r="I776" s="3" t="s">
        <v>29</v>
      </c>
      <c r="J776" s="3">
        <v>13</v>
      </c>
      <c r="K776" s="3" t="s">
        <v>25</v>
      </c>
      <c r="L776" s="3" t="s">
        <v>40</v>
      </c>
      <c r="M776" s="3">
        <v>0</v>
      </c>
      <c r="N776" s="3">
        <v>4</v>
      </c>
      <c r="O776" s="3">
        <v>92</v>
      </c>
      <c r="P776" s="3">
        <v>44</v>
      </c>
      <c r="Q776" s="3" t="s">
        <v>25</v>
      </c>
      <c r="R776" s="3" t="s">
        <v>25</v>
      </c>
      <c r="S776" s="3" t="s">
        <v>25</v>
      </c>
      <c r="T776" s="3" t="s">
        <v>25</v>
      </c>
      <c r="U776" s="3">
        <v>5.3</v>
      </c>
      <c r="V776" s="3">
        <v>15.7</v>
      </c>
      <c r="W776" s="3" t="s">
        <v>28</v>
      </c>
      <c r="X776" s="3">
        <v>0.2</v>
      </c>
      <c r="Y776" s="3" t="s">
        <v>28</v>
      </c>
      <c r="Z776">
        <f t="shared" si="36"/>
        <v>1</v>
      </c>
      <c r="AA776">
        <f t="shared" si="37"/>
        <v>1</v>
      </c>
      <c r="AB776" t="str">
        <f>VLOOKUP(AA776,Problem3!$B$4:$C$15,2,FALSE)</f>
        <v>January</v>
      </c>
      <c r="AC776">
        <f t="shared" si="38"/>
        <v>5</v>
      </c>
      <c r="AD776" t="str">
        <f>VLOOKUP($AC776,Problem3!$M$7:$N$13,2,FALSE)</f>
        <v>Wednesday</v>
      </c>
    </row>
    <row r="777" spans="1:30" x14ac:dyDescent="0.25">
      <c r="A777" s="3">
        <v>776</v>
      </c>
      <c r="B777" s="4">
        <v>39841</v>
      </c>
      <c r="C777" s="3" t="s">
        <v>48</v>
      </c>
      <c r="D777" s="3">
        <v>-1.2</v>
      </c>
      <c r="E777" s="3">
        <v>16.2</v>
      </c>
      <c r="F777" s="3">
        <v>0</v>
      </c>
      <c r="G777" s="3" t="s">
        <v>25</v>
      </c>
      <c r="H777" s="3" t="s">
        <v>25</v>
      </c>
      <c r="I777" s="3" t="s">
        <v>40</v>
      </c>
      <c r="J777" s="3">
        <v>13</v>
      </c>
      <c r="K777" s="3" t="s">
        <v>37</v>
      </c>
      <c r="L777" s="3" t="s">
        <v>34</v>
      </c>
      <c r="M777" s="3">
        <v>2</v>
      </c>
      <c r="N777" s="3">
        <v>4</v>
      </c>
      <c r="O777" s="3">
        <v>94</v>
      </c>
      <c r="P777" s="3">
        <v>43</v>
      </c>
      <c r="Q777" s="3">
        <v>1022.7</v>
      </c>
      <c r="R777" s="3">
        <v>1018</v>
      </c>
      <c r="S777" s="3" t="s">
        <v>25</v>
      </c>
      <c r="T777" s="3" t="s">
        <v>25</v>
      </c>
      <c r="U777" s="3">
        <v>3.3</v>
      </c>
      <c r="V777" s="3">
        <v>15.7</v>
      </c>
      <c r="W777" s="3" t="s">
        <v>28</v>
      </c>
      <c r="X777" s="3">
        <v>0.2</v>
      </c>
      <c r="Y777" s="3" t="s">
        <v>28</v>
      </c>
      <c r="Z777">
        <f t="shared" si="36"/>
        <v>1</v>
      </c>
      <c r="AA777">
        <f t="shared" si="37"/>
        <v>1</v>
      </c>
      <c r="AB777" t="str">
        <f>VLOOKUP(AA777,Problem3!$B$4:$C$15,2,FALSE)</f>
        <v>January</v>
      </c>
      <c r="AC777">
        <f t="shared" si="38"/>
        <v>4</v>
      </c>
      <c r="AD777" t="str">
        <f>VLOOKUP($AC777,Problem3!$M$7:$N$13,2,FALSE)</f>
        <v>Tuesday</v>
      </c>
    </row>
    <row r="778" spans="1:30" x14ac:dyDescent="0.25">
      <c r="A778" s="3">
        <v>777</v>
      </c>
      <c r="B778" s="4">
        <v>39840</v>
      </c>
      <c r="C778" s="3" t="s">
        <v>72</v>
      </c>
      <c r="D778" s="3">
        <v>5.6</v>
      </c>
      <c r="E778" s="3">
        <v>10.199999999999999</v>
      </c>
      <c r="F778" s="3">
        <v>1.2</v>
      </c>
      <c r="G778" s="3" t="s">
        <v>25</v>
      </c>
      <c r="H778" s="3" t="s">
        <v>25</v>
      </c>
      <c r="I778" s="3" t="s">
        <v>32</v>
      </c>
      <c r="J778" s="3">
        <v>13</v>
      </c>
      <c r="K778" s="3" t="s">
        <v>34</v>
      </c>
      <c r="L778" s="3" t="s">
        <v>39</v>
      </c>
      <c r="M778" s="3">
        <v>2</v>
      </c>
      <c r="N778" s="3">
        <v>4</v>
      </c>
      <c r="O778" s="3">
        <v>96</v>
      </c>
      <c r="P778" s="3">
        <v>93</v>
      </c>
      <c r="Q778" s="3" t="s">
        <v>25</v>
      </c>
      <c r="R778" s="3" t="s">
        <v>25</v>
      </c>
      <c r="S778" s="3">
        <v>8</v>
      </c>
      <c r="T778" s="3">
        <v>8</v>
      </c>
      <c r="U778" s="3">
        <v>7.4</v>
      </c>
      <c r="V778" s="3">
        <v>9.9</v>
      </c>
      <c r="W778" s="3" t="s">
        <v>38</v>
      </c>
      <c r="X778" s="3">
        <v>9.8000000000000007</v>
      </c>
      <c r="Y778" s="3" t="s">
        <v>38</v>
      </c>
      <c r="Z778">
        <f t="shared" si="36"/>
        <v>0</v>
      </c>
      <c r="AA778">
        <f t="shared" si="37"/>
        <v>1</v>
      </c>
      <c r="AB778" t="str">
        <f>VLOOKUP(AA778,Problem3!$B$4:$C$15,2,FALSE)</f>
        <v>January</v>
      </c>
      <c r="AC778">
        <f t="shared" si="38"/>
        <v>3</v>
      </c>
      <c r="AD778" t="str">
        <f>VLOOKUP($AC778,Problem3!$M$7:$N$13,2,FALSE)</f>
        <v>Monday</v>
      </c>
    </row>
    <row r="779" spans="1:30" x14ac:dyDescent="0.25">
      <c r="A779" s="3">
        <v>778</v>
      </c>
      <c r="B779" s="4">
        <v>39839</v>
      </c>
      <c r="C779" s="3" t="s">
        <v>72</v>
      </c>
      <c r="D779" s="3">
        <v>-2.1</v>
      </c>
      <c r="E779" s="3">
        <v>10.3</v>
      </c>
      <c r="F779" s="3">
        <v>0</v>
      </c>
      <c r="G779" s="3" t="s">
        <v>25</v>
      </c>
      <c r="H779" s="3" t="s">
        <v>25</v>
      </c>
      <c r="I779" s="3" t="s">
        <v>35</v>
      </c>
      <c r="J779" s="3">
        <v>11</v>
      </c>
      <c r="K779" s="3" t="s">
        <v>33</v>
      </c>
      <c r="L779" s="3" t="s">
        <v>33</v>
      </c>
      <c r="M779" s="3">
        <v>4</v>
      </c>
      <c r="N779" s="3">
        <v>4</v>
      </c>
      <c r="O779" s="3">
        <v>96</v>
      </c>
      <c r="P779" s="3">
        <v>68</v>
      </c>
      <c r="Q779" s="3" t="s">
        <v>25</v>
      </c>
      <c r="R779" s="3" t="s">
        <v>25</v>
      </c>
      <c r="S779" s="3" t="s">
        <v>25</v>
      </c>
      <c r="T779" s="3">
        <v>1</v>
      </c>
      <c r="U779" s="3">
        <v>0.4</v>
      </c>
      <c r="V779" s="3">
        <v>9.6999999999999993</v>
      </c>
      <c r="W779" s="3" t="s">
        <v>28</v>
      </c>
      <c r="X779" s="3">
        <v>0</v>
      </c>
      <c r="Y779" s="3" t="s">
        <v>28</v>
      </c>
      <c r="Z779">
        <f t="shared" si="36"/>
        <v>1</v>
      </c>
      <c r="AA779">
        <f t="shared" si="37"/>
        <v>1</v>
      </c>
      <c r="AB779" t="str">
        <f>VLOOKUP(AA779,Problem3!$B$4:$C$15,2,FALSE)</f>
        <v>January</v>
      </c>
      <c r="AC779">
        <f t="shared" si="38"/>
        <v>2</v>
      </c>
      <c r="AD779" t="str">
        <f>VLOOKUP($AC779,Problem3!$M$7:$N$13,2,FALSE)</f>
        <v>Sunday</v>
      </c>
    </row>
    <row r="780" spans="1:30" x14ac:dyDescent="0.25">
      <c r="A780" s="3">
        <v>779</v>
      </c>
      <c r="B780" s="4">
        <v>39838</v>
      </c>
      <c r="C780" s="3" t="s">
        <v>24</v>
      </c>
      <c r="D780" s="3">
        <v>0.1</v>
      </c>
      <c r="E780" s="3">
        <v>14.8</v>
      </c>
      <c r="F780" s="3">
        <v>0</v>
      </c>
      <c r="G780" s="3" t="s">
        <v>25</v>
      </c>
      <c r="H780" s="3" t="s">
        <v>25</v>
      </c>
      <c r="I780" s="3" t="s">
        <v>33</v>
      </c>
      <c r="J780" s="3">
        <v>13</v>
      </c>
      <c r="K780" s="3" t="s">
        <v>32</v>
      </c>
      <c r="L780" s="3" t="s">
        <v>33</v>
      </c>
      <c r="M780" s="3">
        <v>6</v>
      </c>
      <c r="N780" s="3">
        <v>6</v>
      </c>
      <c r="O780" s="3">
        <v>86</v>
      </c>
      <c r="P780" s="3">
        <v>55</v>
      </c>
      <c r="Q780" s="3">
        <v>1028.9000000000001</v>
      </c>
      <c r="R780" s="3">
        <v>1026.8</v>
      </c>
      <c r="S780" s="3" t="s">
        <v>25</v>
      </c>
      <c r="T780" s="3" t="s">
        <v>25</v>
      </c>
      <c r="U780" s="3">
        <v>4.5</v>
      </c>
      <c r="V780" s="3">
        <v>14.1</v>
      </c>
      <c r="W780" s="3" t="s">
        <v>28</v>
      </c>
      <c r="X780" s="3">
        <v>0</v>
      </c>
      <c r="Y780" s="3" t="s">
        <v>28</v>
      </c>
      <c r="Z780">
        <f t="shared" si="36"/>
        <v>1</v>
      </c>
      <c r="AA780">
        <f t="shared" si="37"/>
        <v>1</v>
      </c>
      <c r="AB780" t="str">
        <f>VLOOKUP(AA780,Problem3!$B$4:$C$15,2,FALSE)</f>
        <v>January</v>
      </c>
      <c r="AC780">
        <f t="shared" si="38"/>
        <v>1</v>
      </c>
      <c r="AD780" t="str">
        <f>VLOOKUP($AC780,Problem3!$M$7:$N$13,2,FALSE)</f>
        <v>Saturday</v>
      </c>
    </row>
    <row r="781" spans="1:30" x14ac:dyDescent="0.25">
      <c r="A781" s="3">
        <v>780</v>
      </c>
      <c r="B781" s="4">
        <v>39837</v>
      </c>
      <c r="C781" s="3" t="s">
        <v>70</v>
      </c>
      <c r="D781" s="3">
        <v>2.2000000000000002</v>
      </c>
      <c r="E781" s="3">
        <v>13.9</v>
      </c>
      <c r="F781" s="3">
        <v>0</v>
      </c>
      <c r="G781" s="3" t="s">
        <v>25</v>
      </c>
      <c r="H781" s="3" t="s">
        <v>25</v>
      </c>
      <c r="I781" s="3" t="s">
        <v>37</v>
      </c>
      <c r="J781" s="3">
        <v>13</v>
      </c>
      <c r="K781" s="3" t="s">
        <v>30</v>
      </c>
      <c r="L781" s="3" t="s">
        <v>32</v>
      </c>
      <c r="M781" s="3">
        <v>4</v>
      </c>
      <c r="N781" s="3">
        <v>6</v>
      </c>
      <c r="O781" s="3">
        <v>86</v>
      </c>
      <c r="P781" s="3">
        <v>63</v>
      </c>
      <c r="Q781" s="3" t="s">
        <v>25</v>
      </c>
      <c r="R781" s="3" t="s">
        <v>25</v>
      </c>
      <c r="S781" s="3" t="s">
        <v>25</v>
      </c>
      <c r="T781" s="3" t="s">
        <v>25</v>
      </c>
      <c r="U781" s="3">
        <v>9.8000000000000007</v>
      </c>
      <c r="V781" s="3">
        <v>12.5</v>
      </c>
      <c r="W781" s="3" t="s">
        <v>28</v>
      </c>
      <c r="X781" s="3">
        <v>0</v>
      </c>
      <c r="Y781" s="3" t="s">
        <v>28</v>
      </c>
      <c r="Z781">
        <f t="shared" si="36"/>
        <v>1</v>
      </c>
      <c r="AA781">
        <f t="shared" si="37"/>
        <v>1</v>
      </c>
      <c r="AB781" t="str">
        <f>VLOOKUP(AA781,Problem3!$B$4:$C$15,2,FALSE)</f>
        <v>January</v>
      </c>
      <c r="AC781">
        <f t="shared" si="38"/>
        <v>7</v>
      </c>
      <c r="AD781" t="str">
        <f>VLOOKUP($AC781,Problem3!$M$7:$N$13,2,FALSE)</f>
        <v>Friday</v>
      </c>
    </row>
    <row r="782" spans="1:30" x14ac:dyDescent="0.25">
      <c r="A782" s="3">
        <v>781</v>
      </c>
      <c r="B782" s="4">
        <v>39836</v>
      </c>
      <c r="C782" s="3" t="s">
        <v>72</v>
      </c>
      <c r="D782" s="3">
        <v>-0.3</v>
      </c>
      <c r="E782" s="3">
        <v>9.8000000000000007</v>
      </c>
      <c r="F782" s="3">
        <v>0</v>
      </c>
      <c r="G782" s="3" t="s">
        <v>25</v>
      </c>
      <c r="H782" s="3" t="s">
        <v>25</v>
      </c>
      <c r="I782" s="3" t="s">
        <v>29</v>
      </c>
      <c r="J782" s="3">
        <v>13</v>
      </c>
      <c r="K782" s="3" t="s">
        <v>27</v>
      </c>
      <c r="L782" s="3" t="s">
        <v>35</v>
      </c>
      <c r="M782" s="3">
        <v>4</v>
      </c>
      <c r="N782" s="3">
        <v>2</v>
      </c>
      <c r="O782" s="3">
        <v>90</v>
      </c>
      <c r="P782" s="3">
        <v>52</v>
      </c>
      <c r="Q782" s="3" t="s">
        <v>25</v>
      </c>
      <c r="R782" s="3" t="s">
        <v>25</v>
      </c>
      <c r="S782" s="3" t="s">
        <v>25</v>
      </c>
      <c r="T782" s="3">
        <v>3</v>
      </c>
      <c r="U782" s="3">
        <v>3</v>
      </c>
      <c r="V782" s="3">
        <v>8.5</v>
      </c>
      <c r="W782" s="3" t="s">
        <v>28</v>
      </c>
      <c r="X782" s="3">
        <v>0</v>
      </c>
      <c r="Y782" s="3" t="s">
        <v>28</v>
      </c>
      <c r="Z782">
        <f t="shared" si="36"/>
        <v>1</v>
      </c>
      <c r="AA782">
        <f t="shared" si="37"/>
        <v>1</v>
      </c>
      <c r="AB782" t="str">
        <f>VLOOKUP(AA782,Problem3!$B$4:$C$15,2,FALSE)</f>
        <v>January</v>
      </c>
      <c r="AC782">
        <f t="shared" si="38"/>
        <v>6</v>
      </c>
      <c r="AD782" t="str">
        <f>VLOOKUP($AC782,Problem3!$M$7:$N$13,2,FALSE)</f>
        <v>Thursday</v>
      </c>
    </row>
    <row r="783" spans="1:30" x14ac:dyDescent="0.25">
      <c r="A783" s="3">
        <v>782</v>
      </c>
      <c r="B783" s="4">
        <v>39835</v>
      </c>
      <c r="C783" s="3" t="s">
        <v>63</v>
      </c>
      <c r="D783" s="3">
        <v>5.4</v>
      </c>
      <c r="E783" s="3">
        <v>18.2</v>
      </c>
      <c r="F783" s="3">
        <v>0</v>
      </c>
      <c r="G783" s="3">
        <v>3.8</v>
      </c>
      <c r="H783" s="3">
        <v>3.2</v>
      </c>
      <c r="I783" s="3" t="s">
        <v>36</v>
      </c>
      <c r="J783" s="3">
        <v>11</v>
      </c>
      <c r="K783" s="3" t="s">
        <v>36</v>
      </c>
      <c r="L783" s="3" t="s">
        <v>32</v>
      </c>
      <c r="M783" s="3">
        <v>4</v>
      </c>
      <c r="N783" s="3">
        <v>4</v>
      </c>
      <c r="O783" s="3">
        <v>66</v>
      </c>
      <c r="P783" s="3">
        <v>45</v>
      </c>
      <c r="Q783" s="3">
        <v>1020.2</v>
      </c>
      <c r="R783" s="3">
        <v>1016.8</v>
      </c>
      <c r="S783" s="3">
        <v>7</v>
      </c>
      <c r="T783" s="3">
        <v>6</v>
      </c>
      <c r="U783" s="3">
        <v>11.1</v>
      </c>
      <c r="V783" s="3">
        <v>16.7</v>
      </c>
      <c r="W783" s="3" t="s">
        <v>28</v>
      </c>
      <c r="X783" s="3">
        <v>0</v>
      </c>
      <c r="Y783" s="3" t="s">
        <v>28</v>
      </c>
      <c r="Z783">
        <f t="shared" si="36"/>
        <v>1</v>
      </c>
      <c r="AA783">
        <f t="shared" si="37"/>
        <v>1</v>
      </c>
      <c r="AB783" t="str">
        <f>VLOOKUP(AA783,Problem3!$B$4:$C$15,2,FALSE)</f>
        <v>January</v>
      </c>
      <c r="AC783">
        <f t="shared" si="38"/>
        <v>5</v>
      </c>
      <c r="AD783" t="str">
        <f>VLOOKUP($AC783,Problem3!$M$7:$N$13,2,FALSE)</f>
        <v>Wednesday</v>
      </c>
    </row>
    <row r="784" spans="1:30" x14ac:dyDescent="0.25">
      <c r="A784" s="3">
        <v>783</v>
      </c>
      <c r="B784" s="4">
        <v>39834</v>
      </c>
      <c r="C784" s="3" t="s">
        <v>44</v>
      </c>
      <c r="D784" s="3">
        <v>-0.1</v>
      </c>
      <c r="E784" s="3">
        <v>15.8</v>
      </c>
      <c r="F784" s="3">
        <v>0</v>
      </c>
      <c r="G784" s="3" t="s">
        <v>25</v>
      </c>
      <c r="H784" s="3" t="s">
        <v>25</v>
      </c>
      <c r="I784" s="3" t="s">
        <v>27</v>
      </c>
      <c r="J784" s="3">
        <v>15</v>
      </c>
      <c r="K784" s="3" t="s">
        <v>36</v>
      </c>
      <c r="L784" s="3" t="s">
        <v>31</v>
      </c>
      <c r="M784" s="3">
        <v>6</v>
      </c>
      <c r="N784" s="3">
        <v>7</v>
      </c>
      <c r="O784" s="3">
        <v>89</v>
      </c>
      <c r="P784" s="3">
        <v>47</v>
      </c>
      <c r="Q784" s="3" t="s">
        <v>25</v>
      </c>
      <c r="R784" s="3" t="s">
        <v>25</v>
      </c>
      <c r="S784" s="3" t="s">
        <v>25</v>
      </c>
      <c r="T784" s="3" t="s">
        <v>25</v>
      </c>
      <c r="U784" s="3">
        <v>5.0999999999999996</v>
      </c>
      <c r="V784" s="3">
        <v>14.7</v>
      </c>
      <c r="W784" s="3" t="s">
        <v>28</v>
      </c>
      <c r="X784" s="3">
        <v>0.4</v>
      </c>
      <c r="Y784" s="3" t="s">
        <v>28</v>
      </c>
      <c r="Z784">
        <f t="shared" si="36"/>
        <v>1</v>
      </c>
      <c r="AA784">
        <f t="shared" si="37"/>
        <v>1</v>
      </c>
      <c r="AB784" t="str">
        <f>VLOOKUP(AA784,Problem3!$B$4:$C$15,2,FALSE)</f>
        <v>January</v>
      </c>
      <c r="AC784">
        <f t="shared" si="38"/>
        <v>4</v>
      </c>
      <c r="AD784" t="str">
        <f>VLOOKUP($AC784,Problem3!$M$7:$N$13,2,FALSE)</f>
        <v>Tuesday</v>
      </c>
    </row>
    <row r="785" spans="1:30" x14ac:dyDescent="0.25">
      <c r="A785" s="3">
        <v>784</v>
      </c>
      <c r="B785" s="4">
        <v>39833</v>
      </c>
      <c r="C785" s="3" t="s">
        <v>24</v>
      </c>
      <c r="D785" s="3">
        <v>-1.5</v>
      </c>
      <c r="E785" s="3">
        <v>13</v>
      </c>
      <c r="F785" s="3">
        <v>0</v>
      </c>
      <c r="G785" s="3" t="s">
        <v>25</v>
      </c>
      <c r="H785" s="3" t="s">
        <v>25</v>
      </c>
      <c r="I785" s="3" t="s">
        <v>32</v>
      </c>
      <c r="J785" s="3">
        <v>13</v>
      </c>
      <c r="K785" s="3" t="s">
        <v>41</v>
      </c>
      <c r="L785" s="3" t="s">
        <v>32</v>
      </c>
      <c r="M785" s="3">
        <v>4</v>
      </c>
      <c r="N785" s="3">
        <v>9</v>
      </c>
      <c r="O785" s="3">
        <v>83</v>
      </c>
      <c r="P785" s="3">
        <v>52</v>
      </c>
      <c r="Q785" s="3">
        <v>1034.7</v>
      </c>
      <c r="R785" s="3">
        <v>1032.0999999999999</v>
      </c>
      <c r="S785" s="3" t="s">
        <v>25</v>
      </c>
      <c r="T785" s="3" t="s">
        <v>25</v>
      </c>
      <c r="U785" s="3">
        <v>3</v>
      </c>
      <c r="V785" s="3">
        <v>12.4</v>
      </c>
      <c r="W785" s="3" t="s">
        <v>28</v>
      </c>
      <c r="X785" s="3">
        <v>0</v>
      </c>
      <c r="Y785" s="3" t="s">
        <v>28</v>
      </c>
      <c r="Z785">
        <f t="shared" si="36"/>
        <v>1</v>
      </c>
      <c r="AA785">
        <f t="shared" si="37"/>
        <v>1</v>
      </c>
      <c r="AB785" t="str">
        <f>VLOOKUP(AA785,Problem3!$B$4:$C$15,2,FALSE)</f>
        <v>January</v>
      </c>
      <c r="AC785">
        <f t="shared" si="38"/>
        <v>3</v>
      </c>
      <c r="AD785" t="str">
        <f>VLOOKUP($AC785,Problem3!$M$7:$N$13,2,FALSE)</f>
        <v>Monday</v>
      </c>
    </row>
    <row r="786" spans="1:30" x14ac:dyDescent="0.25">
      <c r="A786" s="3">
        <v>785</v>
      </c>
      <c r="B786" s="4">
        <v>39832</v>
      </c>
      <c r="C786" s="3" t="s">
        <v>72</v>
      </c>
      <c r="D786" s="3">
        <v>-2.4</v>
      </c>
      <c r="E786" s="3">
        <v>11.6</v>
      </c>
      <c r="F786" s="3">
        <v>0</v>
      </c>
      <c r="G786" s="3" t="s">
        <v>25</v>
      </c>
      <c r="H786" s="3" t="s">
        <v>25</v>
      </c>
      <c r="I786" s="3" t="s">
        <v>40</v>
      </c>
      <c r="J786" s="3">
        <v>9</v>
      </c>
      <c r="K786" s="3" t="s">
        <v>25</v>
      </c>
      <c r="L786" s="3" t="s">
        <v>29</v>
      </c>
      <c r="M786" s="3">
        <v>0</v>
      </c>
      <c r="N786" s="3">
        <v>2</v>
      </c>
      <c r="O786" s="3">
        <v>100</v>
      </c>
      <c r="P786" s="3">
        <v>89</v>
      </c>
      <c r="Q786" s="3" t="s">
        <v>25</v>
      </c>
      <c r="R786" s="3" t="s">
        <v>25</v>
      </c>
      <c r="S786" s="3">
        <v>2</v>
      </c>
      <c r="T786" s="3">
        <v>8</v>
      </c>
      <c r="U786" s="3">
        <v>-0.3</v>
      </c>
      <c r="V786" s="3">
        <v>7.2</v>
      </c>
      <c r="W786" s="3" t="s">
        <v>28</v>
      </c>
      <c r="X786" s="3">
        <v>0</v>
      </c>
      <c r="Y786" s="3" t="s">
        <v>28</v>
      </c>
      <c r="Z786">
        <f t="shared" si="36"/>
        <v>1</v>
      </c>
      <c r="AA786">
        <f t="shared" si="37"/>
        <v>1</v>
      </c>
      <c r="AB786" t="str">
        <f>VLOOKUP(AA786,Problem3!$B$4:$C$15,2,FALSE)</f>
        <v>January</v>
      </c>
      <c r="AC786">
        <f t="shared" si="38"/>
        <v>2</v>
      </c>
      <c r="AD786" t="str">
        <f>VLOOKUP($AC786,Problem3!$M$7:$N$13,2,FALSE)</f>
        <v>Sunday</v>
      </c>
    </row>
    <row r="787" spans="1:30" x14ac:dyDescent="0.25">
      <c r="A787" s="3">
        <v>786</v>
      </c>
      <c r="B787" s="4">
        <v>39831</v>
      </c>
      <c r="C787" s="3" t="s">
        <v>47</v>
      </c>
      <c r="D787" s="3">
        <v>5.6</v>
      </c>
      <c r="E787" s="3">
        <v>17</v>
      </c>
      <c r="F787" s="3">
        <v>0</v>
      </c>
      <c r="G787" s="3" t="s">
        <v>25</v>
      </c>
      <c r="H787" s="3" t="s">
        <v>25</v>
      </c>
      <c r="I787" s="3" t="s">
        <v>34</v>
      </c>
      <c r="J787" s="3">
        <v>13</v>
      </c>
      <c r="K787" s="3" t="s">
        <v>32</v>
      </c>
      <c r="L787" s="3" t="s">
        <v>31</v>
      </c>
      <c r="M787" s="3">
        <v>4</v>
      </c>
      <c r="N787" s="3">
        <v>4</v>
      </c>
      <c r="O787" s="3">
        <v>83</v>
      </c>
      <c r="P787" s="3">
        <v>51</v>
      </c>
      <c r="Q787" s="3" t="s">
        <v>25</v>
      </c>
      <c r="R787" s="3" t="s">
        <v>25</v>
      </c>
      <c r="S787" s="3" t="s">
        <v>25</v>
      </c>
      <c r="T787" s="3" t="s">
        <v>25</v>
      </c>
      <c r="U787" s="3">
        <v>10.199999999999999</v>
      </c>
      <c r="V787" s="3">
        <v>15.9</v>
      </c>
      <c r="W787" s="3" t="s">
        <v>28</v>
      </c>
      <c r="X787" s="3">
        <v>0.2</v>
      </c>
      <c r="Y787" s="3" t="s">
        <v>28</v>
      </c>
      <c r="Z787">
        <f t="shared" si="36"/>
        <v>1</v>
      </c>
      <c r="AA787">
        <f t="shared" si="37"/>
        <v>1</v>
      </c>
      <c r="AB787" t="str">
        <f>VLOOKUP(AA787,Problem3!$B$4:$C$15,2,FALSE)</f>
        <v>January</v>
      </c>
      <c r="AC787">
        <f t="shared" si="38"/>
        <v>1</v>
      </c>
      <c r="AD787" t="str">
        <f>VLOOKUP($AC787,Problem3!$M$7:$N$13,2,FALSE)</f>
        <v>Saturday</v>
      </c>
    </row>
    <row r="788" spans="1:30" x14ac:dyDescent="0.25">
      <c r="A788" s="3">
        <v>787</v>
      </c>
      <c r="B788" s="4">
        <v>39830</v>
      </c>
      <c r="C788" s="3" t="s">
        <v>24</v>
      </c>
      <c r="D788" s="3">
        <v>-1.6</v>
      </c>
      <c r="E788" s="3">
        <v>13.7</v>
      </c>
      <c r="F788" s="3">
        <v>0</v>
      </c>
      <c r="G788" s="3" t="s">
        <v>25</v>
      </c>
      <c r="H788" s="3" t="s">
        <v>25</v>
      </c>
      <c r="I788" s="3" t="s">
        <v>33</v>
      </c>
      <c r="J788" s="3">
        <v>15</v>
      </c>
      <c r="K788" s="3" t="s">
        <v>25</v>
      </c>
      <c r="L788" s="3" t="s">
        <v>33</v>
      </c>
      <c r="M788" s="3">
        <v>0</v>
      </c>
      <c r="N788" s="3">
        <v>7</v>
      </c>
      <c r="O788" s="3">
        <v>93</v>
      </c>
      <c r="P788" s="3">
        <v>58</v>
      </c>
      <c r="Q788" s="3">
        <v>1035.3</v>
      </c>
      <c r="R788" s="3">
        <v>1031.5</v>
      </c>
      <c r="S788" s="3">
        <v>4</v>
      </c>
      <c r="T788" s="3" t="s">
        <v>25</v>
      </c>
      <c r="U788" s="3">
        <v>2.6</v>
      </c>
      <c r="V788" s="3">
        <v>13.5</v>
      </c>
      <c r="W788" s="3" t="s">
        <v>28</v>
      </c>
      <c r="X788" s="3">
        <v>0</v>
      </c>
      <c r="Y788" s="3" t="s">
        <v>28</v>
      </c>
      <c r="Z788">
        <f t="shared" si="36"/>
        <v>1</v>
      </c>
      <c r="AA788">
        <f t="shared" si="37"/>
        <v>1</v>
      </c>
      <c r="AB788" t="str">
        <f>VLOOKUP(AA788,Problem3!$B$4:$C$15,2,FALSE)</f>
        <v>January</v>
      </c>
      <c r="AC788">
        <f t="shared" si="38"/>
        <v>7</v>
      </c>
      <c r="AD788" t="str">
        <f>VLOOKUP($AC788,Problem3!$M$7:$N$13,2,FALSE)</f>
        <v>Friday</v>
      </c>
    </row>
    <row r="789" spans="1:30" x14ac:dyDescent="0.25">
      <c r="A789" s="3">
        <v>788</v>
      </c>
      <c r="B789" s="4">
        <v>39829</v>
      </c>
      <c r="C789" s="3" t="s">
        <v>47</v>
      </c>
      <c r="D789" s="3">
        <v>6.2</v>
      </c>
      <c r="E789" s="3">
        <v>14.9</v>
      </c>
      <c r="F789" s="3">
        <v>0</v>
      </c>
      <c r="G789" s="3" t="s">
        <v>25</v>
      </c>
      <c r="H789" s="3" t="s">
        <v>25</v>
      </c>
      <c r="I789" s="3" t="s">
        <v>36</v>
      </c>
      <c r="J789" s="3">
        <v>9</v>
      </c>
      <c r="K789" s="3" t="s">
        <v>27</v>
      </c>
      <c r="L789" s="3" t="s">
        <v>35</v>
      </c>
      <c r="M789" s="3">
        <v>2</v>
      </c>
      <c r="N789" s="3">
        <v>4</v>
      </c>
      <c r="O789" s="3">
        <v>98</v>
      </c>
      <c r="P789" s="3">
        <v>74</v>
      </c>
      <c r="Q789" s="3" t="s">
        <v>25</v>
      </c>
      <c r="R789" s="3" t="s">
        <v>25</v>
      </c>
      <c r="S789" s="3" t="s">
        <v>25</v>
      </c>
      <c r="T789" s="3" t="s">
        <v>25</v>
      </c>
      <c r="U789" s="3">
        <v>8.6999999999999993</v>
      </c>
      <c r="V789" s="3">
        <v>14.4</v>
      </c>
      <c r="W789" s="3" t="s">
        <v>28</v>
      </c>
      <c r="X789" s="3">
        <v>1.2</v>
      </c>
      <c r="Y789" s="3" t="s">
        <v>38</v>
      </c>
      <c r="Z789">
        <f t="shared" si="36"/>
        <v>1</v>
      </c>
      <c r="AA789">
        <f t="shared" si="37"/>
        <v>1</v>
      </c>
      <c r="AB789" t="str">
        <f>VLOOKUP(AA789,Problem3!$B$4:$C$15,2,FALSE)</f>
        <v>January</v>
      </c>
      <c r="AC789">
        <f t="shared" si="38"/>
        <v>6</v>
      </c>
      <c r="AD789" t="str">
        <f>VLOOKUP($AC789,Problem3!$M$7:$N$13,2,FALSE)</f>
        <v>Thursday</v>
      </c>
    </row>
    <row r="790" spans="1:30" x14ac:dyDescent="0.25">
      <c r="A790" s="3">
        <v>789</v>
      </c>
      <c r="B790" s="4">
        <v>39828</v>
      </c>
      <c r="C790" s="3" t="s">
        <v>47</v>
      </c>
      <c r="D790" s="3">
        <v>8.6999999999999993</v>
      </c>
      <c r="E790" s="3">
        <v>17.7</v>
      </c>
      <c r="F790" s="3">
        <v>1.2</v>
      </c>
      <c r="G790" s="3" t="s">
        <v>25</v>
      </c>
      <c r="H790" s="3" t="s">
        <v>25</v>
      </c>
      <c r="I790" s="3" t="s">
        <v>43</v>
      </c>
      <c r="J790" s="3">
        <v>11</v>
      </c>
      <c r="K790" s="3" t="s">
        <v>25</v>
      </c>
      <c r="L790" s="3" t="s">
        <v>40</v>
      </c>
      <c r="M790" s="3">
        <v>0</v>
      </c>
      <c r="N790" s="3">
        <v>4</v>
      </c>
      <c r="O790" s="3">
        <v>98</v>
      </c>
      <c r="P790" s="3">
        <v>60</v>
      </c>
      <c r="Q790" s="3" t="s">
        <v>25</v>
      </c>
      <c r="R790" s="3" t="s">
        <v>25</v>
      </c>
      <c r="S790" s="3" t="s">
        <v>25</v>
      </c>
      <c r="T790" s="3" t="s">
        <v>25</v>
      </c>
      <c r="U790" s="3">
        <v>11.4</v>
      </c>
      <c r="V790" s="3">
        <v>17.100000000000001</v>
      </c>
      <c r="W790" s="3" t="s">
        <v>38</v>
      </c>
      <c r="X790" s="3">
        <v>0</v>
      </c>
      <c r="Y790" s="3" t="s">
        <v>28</v>
      </c>
      <c r="Z790">
        <f t="shared" si="36"/>
        <v>0</v>
      </c>
      <c r="AA790">
        <f t="shared" si="37"/>
        <v>1</v>
      </c>
      <c r="AB790" t="str">
        <f>VLOOKUP(AA790,Problem3!$B$4:$C$15,2,FALSE)</f>
        <v>January</v>
      </c>
      <c r="AC790">
        <f t="shared" si="38"/>
        <v>5</v>
      </c>
      <c r="AD790" t="str">
        <f>VLOOKUP($AC790,Problem3!$M$7:$N$13,2,FALSE)</f>
        <v>Wednesday</v>
      </c>
    </row>
    <row r="791" spans="1:30" x14ac:dyDescent="0.25">
      <c r="A791" s="3">
        <v>790</v>
      </c>
      <c r="B791" s="4">
        <v>39827</v>
      </c>
      <c r="C791" s="3" t="s">
        <v>24</v>
      </c>
      <c r="D791" s="3">
        <v>7.5</v>
      </c>
      <c r="E791" s="3">
        <v>16.899999999999999</v>
      </c>
      <c r="F791" s="3">
        <v>2.8</v>
      </c>
      <c r="G791" s="3" t="s">
        <v>25</v>
      </c>
      <c r="H791" s="3" t="s">
        <v>25</v>
      </c>
      <c r="I791" s="3" t="s">
        <v>34</v>
      </c>
      <c r="J791" s="3">
        <v>13</v>
      </c>
      <c r="K791" s="3" t="s">
        <v>42</v>
      </c>
      <c r="L791" s="3" t="s">
        <v>34</v>
      </c>
      <c r="M791" s="3">
        <v>2</v>
      </c>
      <c r="N791" s="3">
        <v>2</v>
      </c>
      <c r="O791" s="3">
        <v>95</v>
      </c>
      <c r="P791" s="3">
        <v>58</v>
      </c>
      <c r="Q791" s="3">
        <v>1027.0999999999999</v>
      </c>
      <c r="R791" s="3">
        <v>1023.4</v>
      </c>
      <c r="S791" s="3">
        <v>8</v>
      </c>
      <c r="T791" s="3" t="s">
        <v>25</v>
      </c>
      <c r="U791" s="3">
        <v>9.1999999999999993</v>
      </c>
      <c r="V791" s="3">
        <v>16.7</v>
      </c>
      <c r="W791" s="3" t="s">
        <v>38</v>
      </c>
      <c r="X791" s="3">
        <v>0.2</v>
      </c>
      <c r="Y791" s="3" t="s">
        <v>28</v>
      </c>
      <c r="Z791">
        <f t="shared" si="36"/>
        <v>0</v>
      </c>
      <c r="AA791">
        <f t="shared" si="37"/>
        <v>1</v>
      </c>
      <c r="AB791" t="str">
        <f>VLOOKUP(AA791,Problem3!$B$4:$C$15,2,FALSE)</f>
        <v>January</v>
      </c>
      <c r="AC791">
        <f t="shared" si="38"/>
        <v>4</v>
      </c>
      <c r="AD791" t="str">
        <f>VLOOKUP($AC791,Problem3!$M$7:$N$13,2,FALSE)</f>
        <v>Tuesday</v>
      </c>
    </row>
    <row r="792" spans="1:30" x14ac:dyDescent="0.25">
      <c r="A792" s="3">
        <v>791</v>
      </c>
      <c r="B792" s="4">
        <v>39826</v>
      </c>
      <c r="C792" s="3" t="s">
        <v>51</v>
      </c>
      <c r="D792" s="3">
        <v>4.3</v>
      </c>
      <c r="E792" s="3">
        <v>10.8</v>
      </c>
      <c r="F792" s="3">
        <v>6.6</v>
      </c>
      <c r="G792" s="3" t="s">
        <v>25</v>
      </c>
      <c r="H792" s="3" t="s">
        <v>25</v>
      </c>
      <c r="I792" s="3" t="s">
        <v>36</v>
      </c>
      <c r="J792" s="3">
        <v>13</v>
      </c>
      <c r="K792" s="3" t="s">
        <v>25</v>
      </c>
      <c r="L792" s="3" t="s">
        <v>29</v>
      </c>
      <c r="M792" s="3">
        <v>0</v>
      </c>
      <c r="N792" s="3">
        <v>9</v>
      </c>
      <c r="O792" s="3">
        <v>99</v>
      </c>
      <c r="P792" s="3">
        <v>96</v>
      </c>
      <c r="Q792" s="3">
        <v>1028</v>
      </c>
      <c r="R792" s="3">
        <v>1025.0999999999999</v>
      </c>
      <c r="S792" s="3">
        <v>7</v>
      </c>
      <c r="T792" s="3">
        <v>8</v>
      </c>
      <c r="U792" s="3">
        <v>7.4</v>
      </c>
      <c r="V792" s="3">
        <v>9.6</v>
      </c>
      <c r="W792" s="3" t="s">
        <v>38</v>
      </c>
      <c r="X792" s="3">
        <v>2.2000000000000002</v>
      </c>
      <c r="Y792" s="3" t="s">
        <v>38</v>
      </c>
      <c r="Z792">
        <f t="shared" si="36"/>
        <v>0</v>
      </c>
      <c r="AA792">
        <f t="shared" si="37"/>
        <v>1</v>
      </c>
      <c r="AB792" t="str">
        <f>VLOOKUP(AA792,Problem3!$B$4:$C$15,2,FALSE)</f>
        <v>January</v>
      </c>
      <c r="AC792">
        <f t="shared" si="38"/>
        <v>3</v>
      </c>
      <c r="AD792" t="str">
        <f>VLOOKUP($AC792,Problem3!$M$7:$N$13,2,FALSE)</f>
        <v>Monday</v>
      </c>
    </row>
    <row r="793" spans="1:30" x14ac:dyDescent="0.25">
      <c r="A793" s="3">
        <v>792</v>
      </c>
      <c r="B793" s="4">
        <v>39825</v>
      </c>
      <c r="C793" s="3" t="s">
        <v>44</v>
      </c>
      <c r="D793" s="3">
        <v>2.5</v>
      </c>
      <c r="E793" s="3">
        <v>17.600000000000001</v>
      </c>
      <c r="F793" s="3">
        <v>0</v>
      </c>
      <c r="G793" s="3" t="s">
        <v>25</v>
      </c>
      <c r="H793" s="3" t="s">
        <v>25</v>
      </c>
      <c r="I793" s="3" t="s">
        <v>39</v>
      </c>
      <c r="J793" s="3">
        <v>15</v>
      </c>
      <c r="K793" s="3" t="s">
        <v>36</v>
      </c>
      <c r="L793" s="3" t="s">
        <v>40</v>
      </c>
      <c r="M793" s="3">
        <v>7</v>
      </c>
      <c r="N793" s="3">
        <v>6</v>
      </c>
      <c r="O793" s="3">
        <v>87</v>
      </c>
      <c r="P793" s="3">
        <v>47</v>
      </c>
      <c r="Q793" s="3" t="s">
        <v>25</v>
      </c>
      <c r="R793" s="3" t="s">
        <v>25</v>
      </c>
      <c r="S793" s="3" t="s">
        <v>25</v>
      </c>
      <c r="T793" s="3" t="s">
        <v>25</v>
      </c>
      <c r="U793" s="3">
        <v>8.6999999999999993</v>
      </c>
      <c r="V793" s="3">
        <v>16.8</v>
      </c>
      <c r="W793" s="3" t="s">
        <v>28</v>
      </c>
      <c r="X793" s="3">
        <v>0</v>
      </c>
      <c r="Y793" s="3" t="s">
        <v>28</v>
      </c>
      <c r="Z793">
        <f t="shared" si="36"/>
        <v>1</v>
      </c>
      <c r="AA793">
        <f t="shared" si="37"/>
        <v>1</v>
      </c>
      <c r="AB793" t="str">
        <f>VLOOKUP(AA793,Problem3!$B$4:$C$15,2,FALSE)</f>
        <v>January</v>
      </c>
      <c r="AC793">
        <f t="shared" si="38"/>
        <v>2</v>
      </c>
      <c r="AD793" t="str">
        <f>VLOOKUP($AC793,Problem3!$M$7:$N$13,2,FALSE)</f>
        <v>Sunday</v>
      </c>
    </row>
    <row r="794" spans="1:30" x14ac:dyDescent="0.25">
      <c r="A794" s="3">
        <v>793</v>
      </c>
      <c r="B794" s="4">
        <v>39824</v>
      </c>
      <c r="C794" s="3" t="s">
        <v>72</v>
      </c>
      <c r="D794" s="3">
        <v>-2.7</v>
      </c>
      <c r="E794" s="3">
        <v>13.4</v>
      </c>
      <c r="F794" s="3">
        <v>0</v>
      </c>
      <c r="G794" s="3" t="s">
        <v>25</v>
      </c>
      <c r="H794" s="3" t="s">
        <v>25</v>
      </c>
      <c r="I794" s="3" t="s">
        <v>29</v>
      </c>
      <c r="J794" s="3">
        <v>13</v>
      </c>
      <c r="K794" s="3" t="s">
        <v>34</v>
      </c>
      <c r="L794" s="3" t="s">
        <v>42</v>
      </c>
      <c r="M794" s="3">
        <v>4</v>
      </c>
      <c r="N794" s="3">
        <v>4</v>
      </c>
      <c r="O794" s="3">
        <v>91</v>
      </c>
      <c r="P794" s="3">
        <v>45</v>
      </c>
      <c r="Q794" s="3" t="s">
        <v>25</v>
      </c>
      <c r="R794" s="3" t="s">
        <v>25</v>
      </c>
      <c r="S794" s="3" t="s">
        <v>25</v>
      </c>
      <c r="T794" s="3" t="s">
        <v>25</v>
      </c>
      <c r="U794" s="3">
        <v>1.1000000000000001</v>
      </c>
      <c r="V794" s="3">
        <v>12.4</v>
      </c>
      <c r="W794" s="3" t="s">
        <v>28</v>
      </c>
      <c r="X794" s="3">
        <v>0.2</v>
      </c>
      <c r="Y794" s="3" t="s">
        <v>28</v>
      </c>
      <c r="Z794">
        <f t="shared" si="36"/>
        <v>1</v>
      </c>
      <c r="AA794">
        <f t="shared" si="37"/>
        <v>1</v>
      </c>
      <c r="AB794" t="str">
        <f>VLOOKUP(AA794,Problem3!$B$4:$C$15,2,FALSE)</f>
        <v>January</v>
      </c>
      <c r="AC794">
        <f t="shared" si="38"/>
        <v>1</v>
      </c>
      <c r="AD794" t="str">
        <f>VLOOKUP($AC794,Problem3!$M$7:$N$13,2,FALSE)</f>
        <v>Saturday</v>
      </c>
    </row>
    <row r="795" spans="1:30" x14ac:dyDescent="0.25">
      <c r="A795" s="3">
        <v>794</v>
      </c>
      <c r="B795" s="4">
        <v>39823</v>
      </c>
      <c r="C795" s="3" t="s">
        <v>72</v>
      </c>
      <c r="D795" s="3">
        <v>-2.2000000000000002</v>
      </c>
      <c r="E795" s="3">
        <v>14.3</v>
      </c>
      <c r="F795" s="3">
        <v>0.2</v>
      </c>
      <c r="G795" s="3" t="s">
        <v>25</v>
      </c>
      <c r="H795" s="3" t="s">
        <v>25</v>
      </c>
      <c r="I795" s="3" t="s">
        <v>29</v>
      </c>
      <c r="J795" s="3">
        <v>13</v>
      </c>
      <c r="K795" s="3" t="s">
        <v>33</v>
      </c>
      <c r="L795" s="3" t="s">
        <v>31</v>
      </c>
      <c r="M795" s="3">
        <v>4</v>
      </c>
      <c r="N795" s="3">
        <v>4</v>
      </c>
      <c r="O795" s="3">
        <v>92</v>
      </c>
      <c r="P795" s="3">
        <v>41</v>
      </c>
      <c r="Q795" s="3" t="s">
        <v>25</v>
      </c>
      <c r="R795" s="3" t="s">
        <v>25</v>
      </c>
      <c r="S795" s="3" t="s">
        <v>25</v>
      </c>
      <c r="T795" s="3" t="s">
        <v>25</v>
      </c>
      <c r="U795" s="3">
        <v>1.7</v>
      </c>
      <c r="V795" s="3">
        <v>13.8</v>
      </c>
      <c r="W795" s="3" t="s">
        <v>28</v>
      </c>
      <c r="X795" s="3">
        <v>0</v>
      </c>
      <c r="Y795" s="3" t="s">
        <v>28</v>
      </c>
      <c r="Z795">
        <f t="shared" si="36"/>
        <v>1</v>
      </c>
      <c r="AA795">
        <f t="shared" si="37"/>
        <v>1</v>
      </c>
      <c r="AB795" t="str">
        <f>VLOOKUP(AA795,Problem3!$B$4:$C$15,2,FALSE)</f>
        <v>January</v>
      </c>
      <c r="AC795">
        <f t="shared" si="38"/>
        <v>7</v>
      </c>
      <c r="AD795" t="str">
        <f>VLOOKUP($AC795,Problem3!$M$7:$N$13,2,FALSE)</f>
        <v>Friday</v>
      </c>
    </row>
    <row r="796" spans="1:30" x14ac:dyDescent="0.25">
      <c r="A796" s="3">
        <v>795</v>
      </c>
      <c r="B796" s="4">
        <v>39822</v>
      </c>
      <c r="C796" s="3" t="s">
        <v>55</v>
      </c>
      <c r="D796" s="3">
        <v>7.1</v>
      </c>
      <c r="E796" s="3">
        <v>12.7</v>
      </c>
      <c r="F796" s="3">
        <v>0</v>
      </c>
      <c r="G796" s="3" t="s">
        <v>25</v>
      </c>
      <c r="H796" s="3" t="s">
        <v>25</v>
      </c>
      <c r="I796" s="3" t="s">
        <v>37</v>
      </c>
      <c r="J796" s="3">
        <v>13</v>
      </c>
      <c r="K796" s="3" t="s">
        <v>25</v>
      </c>
      <c r="L796" s="3" t="s">
        <v>25</v>
      </c>
      <c r="M796" s="3">
        <v>0</v>
      </c>
      <c r="N796" s="3">
        <v>0</v>
      </c>
      <c r="O796" s="3">
        <v>79</v>
      </c>
      <c r="P796" s="3">
        <v>59</v>
      </c>
      <c r="Q796" s="3">
        <v>1025.9000000000001</v>
      </c>
      <c r="R796" s="3">
        <v>1023.3</v>
      </c>
      <c r="S796" s="3">
        <v>8</v>
      </c>
      <c r="T796" s="3">
        <v>8</v>
      </c>
      <c r="U796" s="3">
        <v>9.1</v>
      </c>
      <c r="V796" s="3">
        <v>12.1</v>
      </c>
      <c r="W796" s="3" t="s">
        <v>28</v>
      </c>
      <c r="X796" s="3">
        <v>0</v>
      </c>
      <c r="Y796" s="3" t="s">
        <v>28</v>
      </c>
      <c r="Z796">
        <f t="shared" si="36"/>
        <v>1</v>
      </c>
      <c r="AA796">
        <f t="shared" si="37"/>
        <v>1</v>
      </c>
      <c r="AB796" t="str">
        <f>VLOOKUP(AA796,Problem3!$B$4:$C$15,2,FALSE)</f>
        <v>January</v>
      </c>
      <c r="AC796">
        <f t="shared" si="38"/>
        <v>6</v>
      </c>
      <c r="AD796" t="str">
        <f>VLOOKUP($AC796,Problem3!$M$7:$N$13,2,FALSE)</f>
        <v>Thursday</v>
      </c>
    </row>
    <row r="797" spans="1:30" x14ac:dyDescent="0.25">
      <c r="A797" s="3">
        <v>796</v>
      </c>
      <c r="B797" s="4">
        <v>39821</v>
      </c>
      <c r="C797" s="3" t="s">
        <v>24</v>
      </c>
      <c r="D797" s="3">
        <v>0.8</v>
      </c>
      <c r="E797" s="3">
        <v>11</v>
      </c>
      <c r="F797" s="3">
        <v>0</v>
      </c>
      <c r="G797" s="3" t="s">
        <v>25</v>
      </c>
      <c r="H797" s="3" t="s">
        <v>25</v>
      </c>
      <c r="I797" s="3" t="s">
        <v>34</v>
      </c>
      <c r="J797" s="3">
        <v>13</v>
      </c>
      <c r="K797" s="3" t="s">
        <v>41</v>
      </c>
      <c r="L797" s="3" t="s">
        <v>33</v>
      </c>
      <c r="M797" s="3">
        <v>4</v>
      </c>
      <c r="N797" s="3">
        <v>9</v>
      </c>
      <c r="O797" s="3">
        <v>100</v>
      </c>
      <c r="P797" s="3">
        <v>74</v>
      </c>
      <c r="Q797" s="3">
        <v>1024.3</v>
      </c>
      <c r="R797" s="3">
        <v>1019.8</v>
      </c>
      <c r="S797" s="3">
        <v>8</v>
      </c>
      <c r="T797" s="3">
        <v>8</v>
      </c>
      <c r="U797" s="3">
        <v>4.9000000000000004</v>
      </c>
      <c r="V797" s="3">
        <v>10.8</v>
      </c>
      <c r="W797" s="3" t="s">
        <v>28</v>
      </c>
      <c r="X797" s="3">
        <v>0</v>
      </c>
      <c r="Y797" s="3" t="s">
        <v>28</v>
      </c>
      <c r="Z797">
        <f t="shared" si="36"/>
        <v>1</v>
      </c>
      <c r="AA797">
        <f t="shared" si="37"/>
        <v>1</v>
      </c>
      <c r="AB797" t="str">
        <f>VLOOKUP(AA797,Problem3!$B$4:$C$15,2,FALSE)</f>
        <v>January</v>
      </c>
      <c r="AC797">
        <f t="shared" si="38"/>
        <v>5</v>
      </c>
      <c r="AD797" t="str">
        <f>VLOOKUP($AC797,Problem3!$M$7:$N$13,2,FALSE)</f>
        <v>Wednesday</v>
      </c>
    </row>
    <row r="798" spans="1:30" x14ac:dyDescent="0.25">
      <c r="A798" s="3">
        <v>797</v>
      </c>
      <c r="B798" s="4">
        <v>39820</v>
      </c>
      <c r="C798" s="3" t="s">
        <v>24</v>
      </c>
      <c r="D798" s="3">
        <v>4.2</v>
      </c>
      <c r="E798" s="3">
        <v>12.8</v>
      </c>
      <c r="F798" s="3">
        <v>0</v>
      </c>
      <c r="G798" s="3" t="s">
        <v>25</v>
      </c>
      <c r="H798" s="3" t="s">
        <v>25</v>
      </c>
      <c r="I798" s="3" t="s">
        <v>34</v>
      </c>
      <c r="J798" s="3">
        <v>13</v>
      </c>
      <c r="K798" s="3" t="s">
        <v>34</v>
      </c>
      <c r="L798" s="3" t="s">
        <v>31</v>
      </c>
      <c r="M798" s="3">
        <v>6</v>
      </c>
      <c r="N798" s="3">
        <v>7</v>
      </c>
      <c r="O798" s="3">
        <v>93</v>
      </c>
      <c r="P798" s="3">
        <v>75</v>
      </c>
      <c r="Q798" s="3">
        <v>1027.2</v>
      </c>
      <c r="R798" s="3">
        <v>1026.5999999999999</v>
      </c>
      <c r="S798" s="3">
        <v>8</v>
      </c>
      <c r="T798" s="3">
        <v>8</v>
      </c>
      <c r="U798" s="3">
        <v>8.6</v>
      </c>
      <c r="V798" s="3">
        <v>12.5</v>
      </c>
      <c r="W798" s="3" t="s">
        <v>28</v>
      </c>
      <c r="X798" s="3">
        <v>0</v>
      </c>
      <c r="Y798" s="3" t="s">
        <v>28</v>
      </c>
      <c r="Z798">
        <f t="shared" si="36"/>
        <v>1</v>
      </c>
      <c r="AA798">
        <f t="shared" si="37"/>
        <v>1</v>
      </c>
      <c r="AB798" t="str">
        <f>VLOOKUP(AA798,Problem3!$B$4:$C$15,2,FALSE)</f>
        <v>January</v>
      </c>
      <c r="AC798">
        <f t="shared" si="38"/>
        <v>4</v>
      </c>
      <c r="AD798" t="str">
        <f>VLOOKUP($AC798,Problem3!$M$7:$N$13,2,FALSE)</f>
        <v>Tuesday</v>
      </c>
    </row>
    <row r="799" spans="1:30" x14ac:dyDescent="0.25">
      <c r="A799" s="3">
        <v>798</v>
      </c>
      <c r="B799" s="4">
        <v>39819</v>
      </c>
      <c r="C799" s="3" t="s">
        <v>49</v>
      </c>
      <c r="D799" s="3">
        <v>2</v>
      </c>
      <c r="E799" s="3">
        <v>15.8</v>
      </c>
      <c r="F799" s="3">
        <v>0</v>
      </c>
      <c r="G799" s="3">
        <v>0.6</v>
      </c>
      <c r="H799" s="3">
        <v>10.1</v>
      </c>
      <c r="I799" s="3" t="s">
        <v>31</v>
      </c>
      <c r="J799" s="3">
        <v>13</v>
      </c>
      <c r="K799" s="3" t="s">
        <v>31</v>
      </c>
      <c r="L799" s="3" t="s">
        <v>27</v>
      </c>
      <c r="M799" s="3">
        <v>7</v>
      </c>
      <c r="N799" s="3">
        <v>7</v>
      </c>
      <c r="O799" s="3">
        <v>88</v>
      </c>
      <c r="P799" s="3">
        <v>51</v>
      </c>
      <c r="Q799" s="3">
        <v>1031.5999999999999</v>
      </c>
      <c r="R799" s="3">
        <v>1029.2</v>
      </c>
      <c r="S799" s="3">
        <v>1</v>
      </c>
      <c r="T799" s="3">
        <v>4</v>
      </c>
      <c r="U799" s="3">
        <v>8.8000000000000007</v>
      </c>
      <c r="V799" s="3">
        <v>15.6</v>
      </c>
      <c r="W799" s="3" t="s">
        <v>28</v>
      </c>
      <c r="X799" s="3">
        <v>0</v>
      </c>
      <c r="Y799" s="3" t="s">
        <v>28</v>
      </c>
      <c r="Z799">
        <f t="shared" si="36"/>
        <v>1</v>
      </c>
      <c r="AA799">
        <f t="shared" si="37"/>
        <v>1</v>
      </c>
      <c r="AB799" t="str">
        <f>VLOOKUP(AA799,Problem3!$B$4:$C$15,2,FALSE)</f>
        <v>January</v>
      </c>
      <c r="AC799">
        <f t="shared" si="38"/>
        <v>3</v>
      </c>
      <c r="AD799" t="str">
        <f>VLOOKUP($AC799,Problem3!$M$7:$N$13,2,FALSE)</f>
        <v>Monday</v>
      </c>
    </row>
    <row r="800" spans="1:30" x14ac:dyDescent="0.25">
      <c r="A800" s="3">
        <v>799</v>
      </c>
      <c r="B800" s="4">
        <v>39818</v>
      </c>
      <c r="C800" s="3" t="s">
        <v>64</v>
      </c>
      <c r="D800" s="3">
        <v>8.8000000000000007</v>
      </c>
      <c r="E800" s="3">
        <v>14.3</v>
      </c>
      <c r="F800" s="3">
        <v>0.4</v>
      </c>
      <c r="G800" s="3" t="s">
        <v>25</v>
      </c>
      <c r="H800" s="3" t="s">
        <v>25</v>
      </c>
      <c r="I800" s="3" t="s">
        <v>30</v>
      </c>
      <c r="J800" s="3">
        <v>13</v>
      </c>
      <c r="K800" s="3" t="s">
        <v>43</v>
      </c>
      <c r="L800" s="3" t="s">
        <v>26</v>
      </c>
      <c r="M800" s="3">
        <v>6</v>
      </c>
      <c r="N800" s="3">
        <v>4</v>
      </c>
      <c r="O800" s="3">
        <v>60</v>
      </c>
      <c r="P800" s="3">
        <v>48</v>
      </c>
      <c r="Q800" s="3">
        <v>1024.5</v>
      </c>
      <c r="R800" s="3">
        <v>1022.7</v>
      </c>
      <c r="S800" s="3" t="s">
        <v>25</v>
      </c>
      <c r="T800" s="3" t="s">
        <v>25</v>
      </c>
      <c r="U800" s="3">
        <v>11.1</v>
      </c>
      <c r="V800" s="3">
        <v>14.1</v>
      </c>
      <c r="W800" s="3" t="s">
        <v>28</v>
      </c>
      <c r="X800" s="3">
        <v>0</v>
      </c>
      <c r="Y800" s="3" t="s">
        <v>28</v>
      </c>
      <c r="Z800">
        <f t="shared" si="36"/>
        <v>1</v>
      </c>
      <c r="AA800">
        <f t="shared" si="37"/>
        <v>1</v>
      </c>
      <c r="AB800" t="str">
        <f>VLOOKUP(AA800,Problem3!$B$4:$C$15,2,FALSE)</f>
        <v>January</v>
      </c>
      <c r="AC800">
        <f t="shared" si="38"/>
        <v>2</v>
      </c>
      <c r="AD800" t="str">
        <f>VLOOKUP($AC800,Problem3!$M$7:$N$13,2,FALSE)</f>
        <v>Sunday</v>
      </c>
    </row>
    <row r="801" spans="1:30" x14ac:dyDescent="0.25">
      <c r="A801" s="3">
        <v>800</v>
      </c>
      <c r="B801" s="4">
        <v>39817</v>
      </c>
      <c r="C801" s="3" t="s">
        <v>72</v>
      </c>
      <c r="D801" s="3">
        <v>-0.7</v>
      </c>
      <c r="E801" s="3">
        <v>11.2</v>
      </c>
      <c r="F801" s="3">
        <v>0</v>
      </c>
      <c r="G801" s="3" t="s">
        <v>25</v>
      </c>
      <c r="H801" s="3" t="s">
        <v>25</v>
      </c>
      <c r="I801" s="3" t="s">
        <v>29</v>
      </c>
      <c r="J801" s="3">
        <v>11</v>
      </c>
      <c r="K801" s="3" t="s">
        <v>42</v>
      </c>
      <c r="L801" s="3" t="s">
        <v>27</v>
      </c>
      <c r="M801" s="3">
        <v>2</v>
      </c>
      <c r="N801" s="3">
        <v>7</v>
      </c>
      <c r="O801" s="3">
        <v>86</v>
      </c>
      <c r="P801" s="3">
        <v>69</v>
      </c>
      <c r="Q801" s="3" t="s">
        <v>25</v>
      </c>
      <c r="R801" s="3" t="s">
        <v>25</v>
      </c>
      <c r="S801" s="3">
        <v>3</v>
      </c>
      <c r="T801" s="3">
        <v>8</v>
      </c>
      <c r="U801" s="3">
        <v>3.8</v>
      </c>
      <c r="V801" s="3">
        <v>11</v>
      </c>
      <c r="W801" s="3" t="s">
        <v>28</v>
      </c>
      <c r="X801" s="3">
        <v>0.6</v>
      </c>
      <c r="Y801" s="3" t="s">
        <v>28</v>
      </c>
      <c r="Z801">
        <f t="shared" si="36"/>
        <v>1</v>
      </c>
      <c r="AA801">
        <f t="shared" si="37"/>
        <v>1</v>
      </c>
      <c r="AB801" t="str">
        <f>VLOOKUP(AA801,Problem3!$B$4:$C$15,2,FALSE)</f>
        <v>January</v>
      </c>
      <c r="AC801">
        <f t="shared" si="38"/>
        <v>1</v>
      </c>
      <c r="AD801" t="str">
        <f>VLOOKUP($AC801,Problem3!$M$7:$N$13,2,FALSE)</f>
        <v>Saturday</v>
      </c>
    </row>
    <row r="802" spans="1:30" x14ac:dyDescent="0.25">
      <c r="A802" s="3">
        <v>801</v>
      </c>
      <c r="B802" s="4">
        <v>39816</v>
      </c>
      <c r="C802" s="3" t="s">
        <v>24</v>
      </c>
      <c r="D802" s="3">
        <v>8.9</v>
      </c>
      <c r="E802" s="3">
        <v>17.7</v>
      </c>
      <c r="F802" s="3">
        <v>0.8</v>
      </c>
      <c r="G802" s="3" t="s">
        <v>25</v>
      </c>
      <c r="H802" s="3" t="s">
        <v>25</v>
      </c>
      <c r="I802" s="3" t="s">
        <v>34</v>
      </c>
      <c r="J802" s="3">
        <v>15</v>
      </c>
      <c r="K802" s="3" t="s">
        <v>37</v>
      </c>
      <c r="L802" s="3" t="s">
        <v>42</v>
      </c>
      <c r="M802" s="3">
        <v>2</v>
      </c>
      <c r="N802" s="3">
        <v>9</v>
      </c>
      <c r="O802" s="3">
        <v>89</v>
      </c>
      <c r="P802" s="3">
        <v>59</v>
      </c>
      <c r="Q802" s="3">
        <v>1020.3</v>
      </c>
      <c r="R802" s="3">
        <v>1018.6</v>
      </c>
      <c r="S802" s="3">
        <v>7</v>
      </c>
      <c r="T802" s="3">
        <v>8</v>
      </c>
      <c r="U802" s="3">
        <v>11.3</v>
      </c>
      <c r="V802" s="3">
        <v>16.899999999999999</v>
      </c>
      <c r="W802" s="3" t="s">
        <v>28</v>
      </c>
      <c r="X802" s="3">
        <v>0</v>
      </c>
      <c r="Y802" s="3" t="s">
        <v>28</v>
      </c>
      <c r="Z802">
        <f t="shared" si="36"/>
        <v>1</v>
      </c>
      <c r="AA802">
        <f t="shared" si="37"/>
        <v>1</v>
      </c>
      <c r="AB802" t="str">
        <f>VLOOKUP(AA802,Problem3!$B$4:$C$15,2,FALSE)</f>
        <v>January</v>
      </c>
      <c r="AC802">
        <f t="shared" si="38"/>
        <v>7</v>
      </c>
      <c r="AD802" t="str">
        <f>VLOOKUP($AC802,Problem3!$M$7:$N$13,2,FALSE)</f>
        <v>Friday</v>
      </c>
    </row>
    <row r="803" spans="1:30" x14ac:dyDescent="0.25">
      <c r="A803" s="3">
        <v>802</v>
      </c>
      <c r="B803" s="4">
        <v>39815</v>
      </c>
      <c r="C803" s="3" t="s">
        <v>61</v>
      </c>
      <c r="D803" s="3">
        <v>8</v>
      </c>
      <c r="E803" s="3">
        <v>16.7</v>
      </c>
      <c r="F803" s="3">
        <v>0</v>
      </c>
      <c r="G803" s="3">
        <v>2</v>
      </c>
      <c r="H803" s="3">
        <v>0.3</v>
      </c>
      <c r="I803" s="3" t="s">
        <v>36</v>
      </c>
      <c r="J803" s="3">
        <v>13</v>
      </c>
      <c r="K803" s="3" t="s">
        <v>29</v>
      </c>
      <c r="L803" s="3" t="s">
        <v>39</v>
      </c>
      <c r="M803" s="3">
        <v>6</v>
      </c>
      <c r="N803" s="3">
        <v>4</v>
      </c>
      <c r="O803" s="3">
        <v>83</v>
      </c>
      <c r="P803" s="3">
        <v>51</v>
      </c>
      <c r="Q803" s="3">
        <v>1026.0999999999999</v>
      </c>
      <c r="R803" s="3">
        <v>1022.7</v>
      </c>
      <c r="S803" s="3">
        <v>7</v>
      </c>
      <c r="T803" s="3">
        <v>7</v>
      </c>
      <c r="U803" s="3">
        <v>9.8000000000000007</v>
      </c>
      <c r="V803" s="3">
        <v>16.5</v>
      </c>
      <c r="W803" s="3" t="s">
        <v>28</v>
      </c>
      <c r="X803" s="3">
        <v>0.8</v>
      </c>
      <c r="Y803" s="3" t="s">
        <v>28</v>
      </c>
      <c r="Z803">
        <f t="shared" si="36"/>
        <v>1</v>
      </c>
      <c r="AA803">
        <f t="shared" si="37"/>
        <v>1</v>
      </c>
      <c r="AB803" t="str">
        <f>VLOOKUP(AA803,Problem3!$B$4:$C$15,2,FALSE)</f>
        <v>January</v>
      </c>
      <c r="AC803">
        <f t="shared" si="38"/>
        <v>6</v>
      </c>
      <c r="AD803" t="str">
        <f>VLOOKUP($AC803,Problem3!$M$7:$N$13,2,FALSE)</f>
        <v>Thursday</v>
      </c>
    </row>
    <row r="804" spans="1:30" x14ac:dyDescent="0.25">
      <c r="A804" s="3">
        <v>803</v>
      </c>
      <c r="B804" s="4">
        <v>39814</v>
      </c>
      <c r="C804" s="3" t="s">
        <v>47</v>
      </c>
      <c r="D804" s="3">
        <v>4.5999999999999996</v>
      </c>
      <c r="E804" s="3">
        <v>20.6</v>
      </c>
      <c r="F804" s="3">
        <v>0</v>
      </c>
      <c r="G804" s="3" t="s">
        <v>25</v>
      </c>
      <c r="H804" s="3" t="s">
        <v>25</v>
      </c>
      <c r="I804" s="3" t="s">
        <v>42</v>
      </c>
      <c r="J804" s="3">
        <v>13</v>
      </c>
      <c r="K804" s="3" t="s">
        <v>25</v>
      </c>
      <c r="L804" s="3" t="s">
        <v>31</v>
      </c>
      <c r="M804" s="3">
        <v>0</v>
      </c>
      <c r="N804" s="3">
        <v>4</v>
      </c>
      <c r="O804" s="3">
        <v>65</v>
      </c>
      <c r="P804" s="3">
        <v>29</v>
      </c>
      <c r="Q804" s="3" t="s">
        <v>25</v>
      </c>
      <c r="R804" s="3" t="s">
        <v>25</v>
      </c>
      <c r="S804" s="3" t="s">
        <v>25</v>
      </c>
      <c r="T804" s="3" t="s">
        <v>25</v>
      </c>
      <c r="U804" s="3">
        <v>11.3</v>
      </c>
      <c r="V804" s="3">
        <v>19.899999999999999</v>
      </c>
      <c r="W804" s="3" t="s">
        <v>28</v>
      </c>
      <c r="X804" s="3">
        <v>0</v>
      </c>
      <c r="Y804" s="3" t="s">
        <v>28</v>
      </c>
      <c r="Z804">
        <f t="shared" si="36"/>
        <v>1</v>
      </c>
      <c r="AA804">
        <f t="shared" si="37"/>
        <v>1</v>
      </c>
      <c r="AB804" t="str">
        <f>VLOOKUP(AA804,Problem3!$B$4:$C$15,2,FALSE)</f>
        <v>January</v>
      </c>
      <c r="AC804">
        <f t="shared" si="38"/>
        <v>5</v>
      </c>
      <c r="AD804" t="str">
        <f>VLOOKUP($AC804,Problem3!$M$7:$N$13,2,FALSE)</f>
        <v>Wednesday</v>
      </c>
    </row>
    <row r="805" spans="1:30" x14ac:dyDescent="0.25">
      <c r="A805" s="3">
        <v>804</v>
      </c>
      <c r="B805" s="4">
        <v>39813</v>
      </c>
      <c r="C805" s="3" t="s">
        <v>44</v>
      </c>
      <c r="D805" s="3">
        <v>8.6</v>
      </c>
      <c r="E805" s="3">
        <v>36.6</v>
      </c>
      <c r="F805" s="3">
        <v>0</v>
      </c>
      <c r="G805" s="3" t="s">
        <v>25</v>
      </c>
      <c r="H805" s="3" t="s">
        <v>25</v>
      </c>
      <c r="I805" s="3" t="s">
        <v>31</v>
      </c>
      <c r="J805" s="3">
        <v>13</v>
      </c>
      <c r="K805" s="3" t="s">
        <v>25</v>
      </c>
      <c r="L805" s="3" t="s">
        <v>26</v>
      </c>
      <c r="M805" s="3">
        <v>0</v>
      </c>
      <c r="N805" s="3">
        <v>4</v>
      </c>
      <c r="O805" s="3">
        <v>64</v>
      </c>
      <c r="P805" s="3">
        <v>18</v>
      </c>
      <c r="Q805" s="3" t="s">
        <v>25</v>
      </c>
      <c r="R805" s="3" t="s">
        <v>25</v>
      </c>
      <c r="S805" s="3" t="s">
        <v>25</v>
      </c>
      <c r="T805" s="3" t="s">
        <v>25</v>
      </c>
      <c r="U805" s="3">
        <v>19.2</v>
      </c>
      <c r="V805" s="3">
        <v>35.4</v>
      </c>
      <c r="W805" s="3" t="s">
        <v>28</v>
      </c>
      <c r="X805" s="3">
        <v>0</v>
      </c>
      <c r="Y805" s="3" t="s">
        <v>28</v>
      </c>
      <c r="Z805">
        <f t="shared" si="36"/>
        <v>1</v>
      </c>
      <c r="AA805">
        <f t="shared" si="37"/>
        <v>12</v>
      </c>
      <c r="AB805" t="str">
        <f>VLOOKUP(AA805,Problem3!$B$4:$C$15,2,FALSE)</f>
        <v>December</v>
      </c>
      <c r="AC805">
        <f t="shared" si="38"/>
        <v>4</v>
      </c>
      <c r="AD805" t="str">
        <f>VLOOKUP($AC805,Problem3!$M$7:$N$13,2,FALSE)</f>
        <v>Tuesday</v>
      </c>
    </row>
    <row r="806" spans="1:30" x14ac:dyDescent="0.25">
      <c r="A806" s="3">
        <v>805</v>
      </c>
      <c r="B806" s="4">
        <v>39812</v>
      </c>
      <c r="C806" s="3" t="s">
        <v>47</v>
      </c>
      <c r="D806" s="3">
        <v>16.600000000000001</v>
      </c>
      <c r="E806" s="3">
        <v>39</v>
      </c>
      <c r="F806" s="3">
        <v>0</v>
      </c>
      <c r="G806" s="3" t="s">
        <v>25</v>
      </c>
      <c r="H806" s="3" t="s">
        <v>25</v>
      </c>
      <c r="I806" s="3" t="s">
        <v>35</v>
      </c>
      <c r="J806" s="3">
        <v>13</v>
      </c>
      <c r="K806" s="3" t="s">
        <v>34</v>
      </c>
      <c r="L806" s="3" t="s">
        <v>29</v>
      </c>
      <c r="M806" s="3">
        <v>2</v>
      </c>
      <c r="N806" s="3">
        <v>4</v>
      </c>
      <c r="O806" s="3">
        <v>65</v>
      </c>
      <c r="P806" s="3">
        <v>37</v>
      </c>
      <c r="Q806" s="3" t="s">
        <v>25</v>
      </c>
      <c r="R806" s="3" t="s">
        <v>25</v>
      </c>
      <c r="S806" s="3" t="s">
        <v>25</v>
      </c>
      <c r="T806" s="3" t="s">
        <v>25</v>
      </c>
      <c r="U806" s="3">
        <v>22.5</v>
      </c>
      <c r="V806" s="3">
        <v>34.5</v>
      </c>
      <c r="W806" s="3" t="s">
        <v>28</v>
      </c>
      <c r="X806" s="3">
        <v>0</v>
      </c>
      <c r="Y806" s="3" t="s">
        <v>28</v>
      </c>
      <c r="Z806">
        <f t="shared" si="36"/>
        <v>1</v>
      </c>
      <c r="AA806">
        <f t="shared" si="37"/>
        <v>12</v>
      </c>
      <c r="AB806" t="str">
        <f>VLOOKUP(AA806,Problem3!$B$4:$C$15,2,FALSE)</f>
        <v>December</v>
      </c>
      <c r="AC806">
        <f t="shared" si="38"/>
        <v>3</v>
      </c>
      <c r="AD806" t="str">
        <f>VLOOKUP($AC806,Problem3!$M$7:$N$13,2,FALSE)</f>
        <v>Monday</v>
      </c>
    </row>
    <row r="807" spans="1:30" x14ac:dyDescent="0.25">
      <c r="A807" s="3">
        <v>806</v>
      </c>
      <c r="B807" s="4">
        <v>39811</v>
      </c>
      <c r="C807" s="3" t="s">
        <v>44</v>
      </c>
      <c r="D807" s="3">
        <v>20</v>
      </c>
      <c r="E807" s="3">
        <v>33.4</v>
      </c>
      <c r="F807" s="3">
        <v>0</v>
      </c>
      <c r="G807" s="3" t="s">
        <v>25</v>
      </c>
      <c r="H807" s="3" t="s">
        <v>25</v>
      </c>
      <c r="I807" s="3" t="s">
        <v>43</v>
      </c>
      <c r="J807" s="3">
        <v>13</v>
      </c>
      <c r="K807" s="3" t="s">
        <v>33</v>
      </c>
      <c r="L807" s="3" t="s">
        <v>40</v>
      </c>
      <c r="M807" s="3">
        <v>2</v>
      </c>
      <c r="N807" s="3">
        <v>2</v>
      </c>
      <c r="O807" s="3" t="s">
        <v>25</v>
      </c>
      <c r="P807" s="3" t="s">
        <v>25</v>
      </c>
      <c r="Q807" s="3">
        <v>1012.1</v>
      </c>
      <c r="R807" s="3">
        <v>1007</v>
      </c>
      <c r="S807" s="3" t="s">
        <v>25</v>
      </c>
      <c r="T807" s="3" t="s">
        <v>25</v>
      </c>
      <c r="U807" s="3">
        <v>21.4</v>
      </c>
      <c r="V807" s="3">
        <v>30.9</v>
      </c>
      <c r="W807" s="3" t="s">
        <v>28</v>
      </c>
      <c r="X807" s="3">
        <v>0.2</v>
      </c>
      <c r="Y807" s="3" t="s">
        <v>28</v>
      </c>
      <c r="Z807">
        <f t="shared" si="36"/>
        <v>1</v>
      </c>
      <c r="AA807">
        <f t="shared" si="37"/>
        <v>12</v>
      </c>
      <c r="AB807" t="str">
        <f>VLOOKUP(AA807,Problem3!$B$4:$C$15,2,FALSE)</f>
        <v>December</v>
      </c>
      <c r="AC807">
        <f t="shared" si="38"/>
        <v>2</v>
      </c>
      <c r="AD807" t="str">
        <f>VLOOKUP($AC807,Problem3!$M$7:$N$13,2,FALSE)</f>
        <v>Sunday</v>
      </c>
    </row>
    <row r="808" spans="1:30" x14ac:dyDescent="0.25">
      <c r="A808" s="3">
        <v>807</v>
      </c>
      <c r="B808" s="4">
        <v>39810</v>
      </c>
      <c r="C808" s="3" t="s">
        <v>44</v>
      </c>
      <c r="D808" s="3">
        <v>14.5</v>
      </c>
      <c r="E808" s="3">
        <v>23.9</v>
      </c>
      <c r="F808" s="3">
        <v>0</v>
      </c>
      <c r="G808" s="3" t="s">
        <v>25</v>
      </c>
      <c r="H808" s="3" t="s">
        <v>25</v>
      </c>
      <c r="I808" s="3" t="s">
        <v>37</v>
      </c>
      <c r="J808" s="3">
        <v>9</v>
      </c>
      <c r="K808" s="3" t="s">
        <v>31</v>
      </c>
      <c r="L808" s="3" t="s">
        <v>35</v>
      </c>
      <c r="M808" s="3">
        <v>6</v>
      </c>
      <c r="N808" s="3">
        <v>4</v>
      </c>
      <c r="O808" s="3">
        <v>95</v>
      </c>
      <c r="P808" s="3">
        <v>63</v>
      </c>
      <c r="Q808" s="3">
        <v>1026</v>
      </c>
      <c r="R808" s="3">
        <v>1022.2</v>
      </c>
      <c r="S808" s="3" t="s">
        <v>25</v>
      </c>
      <c r="T808" s="3" t="s">
        <v>25</v>
      </c>
      <c r="U808" s="3">
        <v>17.3</v>
      </c>
      <c r="V808" s="3">
        <v>22.6</v>
      </c>
      <c r="W808" s="3" t="s">
        <v>28</v>
      </c>
      <c r="X808" s="3">
        <v>0</v>
      </c>
      <c r="Y808" s="3" t="s">
        <v>28</v>
      </c>
      <c r="Z808">
        <f t="shared" si="36"/>
        <v>1</v>
      </c>
      <c r="AA808">
        <f t="shared" si="37"/>
        <v>12</v>
      </c>
      <c r="AB808" t="str">
        <f>VLOOKUP(AA808,Problem3!$B$4:$C$15,2,FALSE)</f>
        <v>December</v>
      </c>
      <c r="AC808">
        <f t="shared" si="38"/>
        <v>1</v>
      </c>
      <c r="AD808" t="str">
        <f>VLOOKUP($AC808,Problem3!$M$7:$N$13,2,FALSE)</f>
        <v>Saturday</v>
      </c>
    </row>
    <row r="809" spans="1:30" x14ac:dyDescent="0.25">
      <c r="A809" s="3">
        <v>808</v>
      </c>
      <c r="B809" s="4">
        <v>39809</v>
      </c>
      <c r="C809" s="3" t="s">
        <v>47</v>
      </c>
      <c r="D809" s="3">
        <v>15.9</v>
      </c>
      <c r="E809" s="3">
        <v>24.1</v>
      </c>
      <c r="F809" s="3">
        <v>0</v>
      </c>
      <c r="G809" s="3" t="s">
        <v>25</v>
      </c>
      <c r="H809" s="3" t="s">
        <v>25</v>
      </c>
      <c r="I809" s="3" t="s">
        <v>40</v>
      </c>
      <c r="J809" s="3">
        <v>11</v>
      </c>
      <c r="K809" s="3" t="s">
        <v>25</v>
      </c>
      <c r="L809" s="3" t="s">
        <v>40</v>
      </c>
      <c r="M809" s="3">
        <v>0</v>
      </c>
      <c r="N809" s="3">
        <v>4</v>
      </c>
      <c r="O809" s="3" t="s">
        <v>25</v>
      </c>
      <c r="P809" s="3" t="s">
        <v>25</v>
      </c>
      <c r="Q809" s="3" t="s">
        <v>25</v>
      </c>
      <c r="R809" s="3" t="s">
        <v>25</v>
      </c>
      <c r="S809" s="3" t="s">
        <v>25</v>
      </c>
      <c r="T809" s="3" t="s">
        <v>25</v>
      </c>
      <c r="U809" s="3">
        <v>17.8</v>
      </c>
      <c r="V809" s="3">
        <v>22.6</v>
      </c>
      <c r="W809" s="3" t="s">
        <v>28</v>
      </c>
      <c r="X809" s="3">
        <v>0</v>
      </c>
      <c r="Y809" s="3" t="s">
        <v>28</v>
      </c>
      <c r="Z809">
        <f t="shared" si="36"/>
        <v>1</v>
      </c>
      <c r="AA809">
        <f t="shared" si="37"/>
        <v>12</v>
      </c>
      <c r="AB809" t="str">
        <f>VLOOKUP(AA809,Problem3!$B$4:$C$15,2,FALSE)</f>
        <v>December</v>
      </c>
      <c r="AC809">
        <f t="shared" si="38"/>
        <v>7</v>
      </c>
      <c r="AD809" t="str">
        <f>VLOOKUP($AC809,Problem3!$M$7:$N$13,2,FALSE)</f>
        <v>Friday</v>
      </c>
    </row>
    <row r="810" spans="1:30" x14ac:dyDescent="0.25">
      <c r="A810" s="3">
        <v>809</v>
      </c>
      <c r="B810" s="4">
        <v>39808</v>
      </c>
      <c r="C810" s="3" t="s">
        <v>48</v>
      </c>
      <c r="D810" s="3">
        <v>15.3</v>
      </c>
      <c r="E810" s="3">
        <v>24</v>
      </c>
      <c r="F810" s="3">
        <v>0</v>
      </c>
      <c r="G810" s="3" t="s">
        <v>25</v>
      </c>
      <c r="H810" s="3" t="s">
        <v>25</v>
      </c>
      <c r="I810" s="3" t="s">
        <v>42</v>
      </c>
      <c r="J810" s="3">
        <v>13</v>
      </c>
      <c r="K810" s="3" t="s">
        <v>42</v>
      </c>
      <c r="L810" s="3" t="s">
        <v>29</v>
      </c>
      <c r="M810" s="3">
        <v>4</v>
      </c>
      <c r="N810" s="3">
        <v>6</v>
      </c>
      <c r="O810" s="3">
        <v>98</v>
      </c>
      <c r="P810" s="3">
        <v>68</v>
      </c>
      <c r="Q810" s="3">
        <v>1025.8</v>
      </c>
      <c r="R810" s="3">
        <v>1022.1</v>
      </c>
      <c r="S810" s="3">
        <v>7</v>
      </c>
      <c r="T810" s="3">
        <v>8</v>
      </c>
      <c r="U810" s="3">
        <v>17.2</v>
      </c>
      <c r="V810" s="3">
        <v>22.1</v>
      </c>
      <c r="W810" s="3" t="s">
        <v>28</v>
      </c>
      <c r="X810" s="3">
        <v>0</v>
      </c>
      <c r="Y810" s="3" t="s">
        <v>28</v>
      </c>
      <c r="Z810">
        <f t="shared" si="36"/>
        <v>1</v>
      </c>
      <c r="AA810">
        <f t="shared" si="37"/>
        <v>12</v>
      </c>
      <c r="AB810" t="str">
        <f>VLOOKUP(AA810,Problem3!$B$4:$C$15,2,FALSE)</f>
        <v>December</v>
      </c>
      <c r="AC810">
        <f t="shared" si="38"/>
        <v>6</v>
      </c>
      <c r="AD810" t="str">
        <f>VLOOKUP($AC810,Problem3!$M$7:$N$13,2,FALSE)</f>
        <v>Thursday</v>
      </c>
    </row>
    <row r="811" spans="1:30" x14ac:dyDescent="0.25">
      <c r="A811" s="3">
        <v>810</v>
      </c>
      <c r="B811" s="4">
        <v>39807</v>
      </c>
      <c r="C811" s="3" t="s">
        <v>24</v>
      </c>
      <c r="D811" s="3">
        <v>11.2</v>
      </c>
      <c r="E811" s="3">
        <v>23.8</v>
      </c>
      <c r="F811" s="3">
        <v>0.6</v>
      </c>
      <c r="G811" s="3" t="s">
        <v>25</v>
      </c>
      <c r="H811" s="3" t="s">
        <v>25</v>
      </c>
      <c r="I811" s="3" t="s">
        <v>32</v>
      </c>
      <c r="J811" s="3">
        <v>13</v>
      </c>
      <c r="K811" s="3" t="s">
        <v>34</v>
      </c>
      <c r="L811" s="3" t="s">
        <v>32</v>
      </c>
      <c r="M811" s="3">
        <v>7</v>
      </c>
      <c r="N811" s="3">
        <v>7</v>
      </c>
      <c r="O811" s="3">
        <v>87</v>
      </c>
      <c r="P811" s="3">
        <v>53</v>
      </c>
      <c r="Q811" s="3">
        <v>1025</v>
      </c>
      <c r="R811" s="3">
        <v>1021.4</v>
      </c>
      <c r="S811" s="3" t="s">
        <v>25</v>
      </c>
      <c r="T811" s="3" t="s">
        <v>25</v>
      </c>
      <c r="U811" s="3">
        <v>15.7</v>
      </c>
      <c r="V811" s="3">
        <v>22.5</v>
      </c>
      <c r="W811" s="3" t="s">
        <v>28</v>
      </c>
      <c r="X811" s="3">
        <v>0</v>
      </c>
      <c r="Y811" s="3" t="s">
        <v>28</v>
      </c>
      <c r="Z811">
        <f t="shared" si="36"/>
        <v>1</v>
      </c>
      <c r="AA811">
        <f t="shared" si="37"/>
        <v>12</v>
      </c>
      <c r="AB811" t="str">
        <f>VLOOKUP(AA811,Problem3!$B$4:$C$15,2,FALSE)</f>
        <v>December</v>
      </c>
      <c r="AC811">
        <f t="shared" si="38"/>
        <v>5</v>
      </c>
      <c r="AD811" t="str">
        <f>VLOOKUP($AC811,Problem3!$M$7:$N$13,2,FALSE)</f>
        <v>Wednesday</v>
      </c>
    </row>
    <row r="812" spans="1:30" x14ac:dyDescent="0.25">
      <c r="A812" s="3">
        <v>811</v>
      </c>
      <c r="B812" s="4">
        <v>39806</v>
      </c>
      <c r="C812" s="3" t="s">
        <v>62</v>
      </c>
      <c r="D812" s="3">
        <v>12</v>
      </c>
      <c r="E812" s="3">
        <v>15.3</v>
      </c>
      <c r="F812" s="3">
        <v>0.2</v>
      </c>
      <c r="G812" s="3" t="s">
        <v>25</v>
      </c>
      <c r="H812" s="3" t="s">
        <v>25</v>
      </c>
      <c r="I812" s="3" t="s">
        <v>32</v>
      </c>
      <c r="J812" s="3">
        <v>13</v>
      </c>
      <c r="K812" s="3" t="s">
        <v>34</v>
      </c>
      <c r="L812" s="3" t="s">
        <v>32</v>
      </c>
      <c r="M812" s="3">
        <v>7</v>
      </c>
      <c r="N812" s="3">
        <v>6</v>
      </c>
      <c r="O812" s="3">
        <v>95</v>
      </c>
      <c r="P812" s="3">
        <v>96</v>
      </c>
      <c r="Q812" s="3">
        <v>1019.5</v>
      </c>
      <c r="R812" s="3">
        <v>1014.7</v>
      </c>
      <c r="S812" s="3" t="s">
        <v>25</v>
      </c>
      <c r="T812" s="3" t="s">
        <v>25</v>
      </c>
      <c r="U812" s="3">
        <v>14.3</v>
      </c>
      <c r="V812" s="3">
        <v>15</v>
      </c>
      <c r="W812" s="3" t="s">
        <v>28</v>
      </c>
      <c r="X812" s="3">
        <v>14.8</v>
      </c>
      <c r="Y812" s="3" t="s">
        <v>38</v>
      </c>
      <c r="Z812">
        <f t="shared" si="36"/>
        <v>1</v>
      </c>
      <c r="AA812">
        <f t="shared" si="37"/>
        <v>12</v>
      </c>
      <c r="AB812" t="str">
        <f>VLOOKUP(AA812,Problem3!$B$4:$C$15,2,FALSE)</f>
        <v>December</v>
      </c>
      <c r="AC812">
        <f t="shared" si="38"/>
        <v>4</v>
      </c>
      <c r="AD812" t="str">
        <f>VLOOKUP($AC812,Problem3!$M$7:$N$13,2,FALSE)</f>
        <v>Tuesday</v>
      </c>
    </row>
    <row r="813" spans="1:30" x14ac:dyDescent="0.25">
      <c r="A813" s="3">
        <v>812</v>
      </c>
      <c r="B813" s="4">
        <v>39805</v>
      </c>
      <c r="C813" s="3" t="s">
        <v>64</v>
      </c>
      <c r="D813" s="3">
        <v>13.5</v>
      </c>
      <c r="E813" s="3">
        <v>17.600000000000001</v>
      </c>
      <c r="F813" s="3">
        <v>2.8</v>
      </c>
      <c r="G813" s="3" t="s">
        <v>25</v>
      </c>
      <c r="H813" s="3" t="s">
        <v>25</v>
      </c>
      <c r="I813" s="3" t="s">
        <v>26</v>
      </c>
      <c r="J813" s="3">
        <v>13</v>
      </c>
      <c r="K813" s="3" t="s">
        <v>34</v>
      </c>
      <c r="L813" s="3" t="s">
        <v>30</v>
      </c>
      <c r="M813" s="3">
        <v>4</v>
      </c>
      <c r="N813" s="3">
        <v>4</v>
      </c>
      <c r="O813" s="3">
        <v>87</v>
      </c>
      <c r="P813" s="3">
        <v>65</v>
      </c>
      <c r="Q813" s="3">
        <v>1027.4000000000001</v>
      </c>
      <c r="R813" s="3">
        <v>1025.4000000000001</v>
      </c>
      <c r="S813" s="3" t="s">
        <v>25</v>
      </c>
      <c r="T813" s="3" t="s">
        <v>25</v>
      </c>
      <c r="U813" s="3">
        <v>14.7</v>
      </c>
      <c r="V813" s="3">
        <v>17.100000000000001</v>
      </c>
      <c r="W813" s="3" t="s">
        <v>38</v>
      </c>
      <c r="X813" s="3">
        <v>0</v>
      </c>
      <c r="Y813" s="3" t="s">
        <v>28</v>
      </c>
      <c r="Z813">
        <f t="shared" si="36"/>
        <v>0</v>
      </c>
      <c r="AA813">
        <f t="shared" si="37"/>
        <v>12</v>
      </c>
      <c r="AB813" t="str">
        <f>VLOOKUP(AA813,Problem3!$B$4:$C$15,2,FALSE)</f>
        <v>December</v>
      </c>
      <c r="AC813">
        <f t="shared" si="38"/>
        <v>3</v>
      </c>
      <c r="AD813" t="str">
        <f>VLOOKUP($AC813,Problem3!$M$7:$N$13,2,FALSE)</f>
        <v>Monday</v>
      </c>
    </row>
    <row r="814" spans="1:30" x14ac:dyDescent="0.25">
      <c r="A814" s="3">
        <v>813</v>
      </c>
      <c r="B814" s="4">
        <v>39804</v>
      </c>
      <c r="C814" s="3" t="s">
        <v>72</v>
      </c>
      <c r="D814" s="3">
        <v>-0.8</v>
      </c>
      <c r="E814" s="3">
        <v>16.2</v>
      </c>
      <c r="F814" s="3">
        <v>0</v>
      </c>
      <c r="G814" s="3" t="s">
        <v>25</v>
      </c>
      <c r="H814" s="3" t="s">
        <v>25</v>
      </c>
      <c r="I814" s="3" t="s">
        <v>35</v>
      </c>
      <c r="J814" s="3">
        <v>13</v>
      </c>
      <c r="K814" s="3" t="s">
        <v>31</v>
      </c>
      <c r="L814" s="3" t="s">
        <v>42</v>
      </c>
      <c r="M814" s="3">
        <v>2</v>
      </c>
      <c r="N814" s="3">
        <v>7</v>
      </c>
      <c r="O814" s="3">
        <v>82</v>
      </c>
      <c r="P814" s="3">
        <v>44</v>
      </c>
      <c r="Q814" s="3" t="s">
        <v>25</v>
      </c>
      <c r="R814" s="3" t="s">
        <v>25</v>
      </c>
      <c r="S814" s="3" t="s">
        <v>25</v>
      </c>
      <c r="T814" s="3" t="s">
        <v>25</v>
      </c>
      <c r="U814" s="3">
        <v>5.4</v>
      </c>
      <c r="V814" s="3">
        <v>15.2</v>
      </c>
      <c r="W814" s="3" t="s">
        <v>28</v>
      </c>
      <c r="X814" s="3">
        <v>0</v>
      </c>
      <c r="Y814" s="3" t="s">
        <v>28</v>
      </c>
      <c r="Z814">
        <f t="shared" si="36"/>
        <v>1</v>
      </c>
      <c r="AA814">
        <f t="shared" si="37"/>
        <v>12</v>
      </c>
      <c r="AB814" t="str">
        <f>VLOOKUP(AA814,Problem3!$B$4:$C$15,2,FALSE)</f>
        <v>December</v>
      </c>
      <c r="AC814">
        <f t="shared" si="38"/>
        <v>2</v>
      </c>
      <c r="AD814" t="str">
        <f>VLOOKUP($AC814,Problem3!$M$7:$N$13,2,FALSE)</f>
        <v>Sunday</v>
      </c>
    </row>
    <row r="815" spans="1:30" x14ac:dyDescent="0.25">
      <c r="A815" s="3">
        <v>814</v>
      </c>
      <c r="B815" s="4">
        <v>39803</v>
      </c>
      <c r="C815" s="3" t="s">
        <v>47</v>
      </c>
      <c r="D815" s="3">
        <v>11.5</v>
      </c>
      <c r="E815" s="3">
        <v>19.5</v>
      </c>
      <c r="F815" s="3">
        <v>0</v>
      </c>
      <c r="G815" s="3" t="s">
        <v>25</v>
      </c>
      <c r="H815" s="3" t="s">
        <v>25</v>
      </c>
      <c r="I815" s="3" t="s">
        <v>31</v>
      </c>
      <c r="J815" s="3">
        <v>13</v>
      </c>
      <c r="K815" s="3" t="s">
        <v>39</v>
      </c>
      <c r="L815" s="3" t="s">
        <v>31</v>
      </c>
      <c r="M815" s="3">
        <v>6</v>
      </c>
      <c r="N815" s="3">
        <v>11</v>
      </c>
      <c r="O815" s="3">
        <v>71</v>
      </c>
      <c r="P815" s="3">
        <v>59</v>
      </c>
      <c r="Q815" s="3" t="s">
        <v>25</v>
      </c>
      <c r="R815" s="3" t="s">
        <v>25</v>
      </c>
      <c r="S815" s="3" t="s">
        <v>25</v>
      </c>
      <c r="T815" s="3" t="s">
        <v>25</v>
      </c>
      <c r="U815" s="3">
        <v>16.5</v>
      </c>
      <c r="V815" s="3">
        <v>19</v>
      </c>
      <c r="W815" s="3" t="s">
        <v>28</v>
      </c>
      <c r="X815" s="3">
        <v>0</v>
      </c>
      <c r="Y815" s="3" t="s">
        <v>28</v>
      </c>
      <c r="Z815">
        <f t="shared" si="36"/>
        <v>1</v>
      </c>
      <c r="AA815">
        <f t="shared" si="37"/>
        <v>12</v>
      </c>
      <c r="AB815" t="str">
        <f>VLOOKUP(AA815,Problem3!$B$4:$C$15,2,FALSE)</f>
        <v>December</v>
      </c>
      <c r="AC815">
        <f t="shared" si="38"/>
        <v>1</v>
      </c>
      <c r="AD815" t="str">
        <f>VLOOKUP($AC815,Problem3!$M$7:$N$13,2,FALSE)</f>
        <v>Saturday</v>
      </c>
    </row>
    <row r="816" spans="1:30" x14ac:dyDescent="0.25">
      <c r="A816" s="3">
        <v>815</v>
      </c>
      <c r="B816" s="4">
        <v>39802</v>
      </c>
      <c r="C816" s="3" t="s">
        <v>60</v>
      </c>
      <c r="D816" s="3">
        <v>7.1</v>
      </c>
      <c r="E816" s="3">
        <v>16</v>
      </c>
      <c r="F816" s="3">
        <v>0</v>
      </c>
      <c r="G816" s="3" t="s">
        <v>25</v>
      </c>
      <c r="H816" s="3" t="s">
        <v>25</v>
      </c>
      <c r="I816" s="3" t="s">
        <v>29</v>
      </c>
      <c r="J816" s="3">
        <v>13</v>
      </c>
      <c r="K816" s="3" t="s">
        <v>40</v>
      </c>
      <c r="L816" s="3" t="s">
        <v>26</v>
      </c>
      <c r="M816" s="3">
        <v>9</v>
      </c>
      <c r="N816" s="3">
        <v>7</v>
      </c>
      <c r="O816" s="3">
        <v>76</v>
      </c>
      <c r="P816" s="3">
        <v>62</v>
      </c>
      <c r="Q816" s="3">
        <v>1031.7</v>
      </c>
      <c r="R816" s="3">
        <v>1029.5999999999999</v>
      </c>
      <c r="S816" s="3">
        <v>8</v>
      </c>
      <c r="T816" s="3">
        <v>8</v>
      </c>
      <c r="U816" s="3">
        <v>11.5</v>
      </c>
      <c r="V816" s="3">
        <v>14.3</v>
      </c>
      <c r="W816" s="3" t="s">
        <v>28</v>
      </c>
      <c r="X816" s="3">
        <v>0</v>
      </c>
      <c r="Y816" s="3" t="s">
        <v>28</v>
      </c>
      <c r="Z816">
        <f t="shared" si="36"/>
        <v>1</v>
      </c>
      <c r="AA816">
        <f t="shared" si="37"/>
        <v>12</v>
      </c>
      <c r="AB816" t="str">
        <f>VLOOKUP(AA816,Problem3!$B$4:$C$15,2,FALSE)</f>
        <v>December</v>
      </c>
      <c r="AC816">
        <f t="shared" si="38"/>
        <v>7</v>
      </c>
      <c r="AD816" t="str">
        <f>VLOOKUP($AC816,Problem3!$M$7:$N$13,2,FALSE)</f>
        <v>Friday</v>
      </c>
    </row>
    <row r="817" spans="1:30" x14ac:dyDescent="0.25">
      <c r="A817" s="3">
        <v>816</v>
      </c>
      <c r="B817" s="4">
        <v>39801</v>
      </c>
      <c r="C817" s="3" t="s">
        <v>24</v>
      </c>
      <c r="D817" s="3">
        <v>2.7</v>
      </c>
      <c r="E817" s="3">
        <v>18.100000000000001</v>
      </c>
      <c r="F817" s="3">
        <v>0</v>
      </c>
      <c r="G817" s="3" t="s">
        <v>25</v>
      </c>
      <c r="H817" s="3" t="s">
        <v>25</v>
      </c>
      <c r="I817" s="3" t="s">
        <v>41</v>
      </c>
      <c r="J817" s="3">
        <v>15</v>
      </c>
      <c r="K817" s="3" t="s">
        <v>36</v>
      </c>
      <c r="L817" s="3" t="s">
        <v>29</v>
      </c>
      <c r="M817" s="3">
        <v>2</v>
      </c>
      <c r="N817" s="3">
        <v>6</v>
      </c>
      <c r="O817" s="3">
        <v>79</v>
      </c>
      <c r="P817" s="3">
        <v>47</v>
      </c>
      <c r="Q817" s="3">
        <v>1029.0999999999999</v>
      </c>
      <c r="R817" s="3">
        <v>1024.8</v>
      </c>
      <c r="S817" s="3" t="s">
        <v>25</v>
      </c>
      <c r="T817" s="3" t="s">
        <v>25</v>
      </c>
      <c r="U817" s="3">
        <v>8.1999999999999993</v>
      </c>
      <c r="V817" s="3">
        <v>17.600000000000001</v>
      </c>
      <c r="W817" s="3" t="s">
        <v>28</v>
      </c>
      <c r="X817" s="3">
        <v>0</v>
      </c>
      <c r="Y817" s="3" t="s">
        <v>28</v>
      </c>
      <c r="Z817">
        <f t="shared" si="36"/>
        <v>1</v>
      </c>
      <c r="AA817">
        <f t="shared" si="37"/>
        <v>12</v>
      </c>
      <c r="AB817" t="str">
        <f>VLOOKUP(AA817,Problem3!$B$4:$C$15,2,FALSE)</f>
        <v>December</v>
      </c>
      <c r="AC817">
        <f t="shared" si="38"/>
        <v>6</v>
      </c>
      <c r="AD817" t="str">
        <f>VLOOKUP($AC817,Problem3!$M$7:$N$13,2,FALSE)</f>
        <v>Thursday</v>
      </c>
    </row>
    <row r="818" spans="1:30" x14ac:dyDescent="0.25">
      <c r="A818" s="3">
        <v>817</v>
      </c>
      <c r="B818" s="4">
        <v>39800</v>
      </c>
      <c r="C818" s="3" t="s">
        <v>47</v>
      </c>
      <c r="D818" s="3">
        <v>7</v>
      </c>
      <c r="E818" s="3">
        <v>21.9</v>
      </c>
      <c r="F818" s="3">
        <v>0</v>
      </c>
      <c r="G818" s="3" t="s">
        <v>25</v>
      </c>
      <c r="H818" s="3" t="s">
        <v>25</v>
      </c>
      <c r="I818" s="3" t="s">
        <v>41</v>
      </c>
      <c r="J818" s="3">
        <v>13</v>
      </c>
      <c r="K818" s="3" t="s">
        <v>25</v>
      </c>
      <c r="L818" s="3" t="s">
        <v>35</v>
      </c>
      <c r="M818" s="3">
        <v>0</v>
      </c>
      <c r="N818" s="3">
        <v>4</v>
      </c>
      <c r="O818" s="3" t="s">
        <v>25</v>
      </c>
      <c r="P818" s="3" t="s">
        <v>25</v>
      </c>
      <c r="Q818" s="3" t="s">
        <v>25</v>
      </c>
      <c r="R818" s="3" t="s">
        <v>25</v>
      </c>
      <c r="S818" s="3" t="s">
        <v>25</v>
      </c>
      <c r="T818" s="3" t="s">
        <v>25</v>
      </c>
      <c r="U818" s="3">
        <v>13.7</v>
      </c>
      <c r="V818" s="3">
        <v>21.5</v>
      </c>
      <c r="W818" s="3" t="s">
        <v>28</v>
      </c>
      <c r="X818" s="3">
        <v>0</v>
      </c>
      <c r="Y818" s="3" t="s">
        <v>28</v>
      </c>
      <c r="Z818">
        <f t="shared" si="36"/>
        <v>1</v>
      </c>
      <c r="AA818">
        <f t="shared" si="37"/>
        <v>12</v>
      </c>
      <c r="AB818" t="str">
        <f>VLOOKUP(AA818,Problem3!$B$4:$C$15,2,FALSE)</f>
        <v>December</v>
      </c>
      <c r="AC818">
        <f t="shared" si="38"/>
        <v>5</v>
      </c>
      <c r="AD818" t="str">
        <f>VLOOKUP($AC818,Problem3!$M$7:$N$13,2,FALSE)</f>
        <v>Wednesday</v>
      </c>
    </row>
    <row r="819" spans="1:30" x14ac:dyDescent="0.25">
      <c r="A819" s="3">
        <v>818</v>
      </c>
      <c r="B819" s="4">
        <v>39799</v>
      </c>
      <c r="C819" s="3" t="s">
        <v>62</v>
      </c>
      <c r="D819" s="3">
        <v>3.9</v>
      </c>
      <c r="E819" s="3">
        <v>17.899999999999999</v>
      </c>
      <c r="F819" s="3">
        <v>0.2</v>
      </c>
      <c r="G819" s="3" t="s">
        <v>25</v>
      </c>
      <c r="H819" s="3" t="s">
        <v>25</v>
      </c>
      <c r="I819" s="3" t="s">
        <v>40</v>
      </c>
      <c r="J819" s="3">
        <v>11</v>
      </c>
      <c r="K819" s="3" t="s">
        <v>40</v>
      </c>
      <c r="L819" s="3" t="s">
        <v>40</v>
      </c>
      <c r="M819" s="3">
        <v>4</v>
      </c>
      <c r="N819" s="3">
        <v>6</v>
      </c>
      <c r="O819" s="3">
        <v>99</v>
      </c>
      <c r="P819" s="3">
        <v>74</v>
      </c>
      <c r="Q819" s="3">
        <v>1026.2</v>
      </c>
      <c r="R819" s="3">
        <v>1024.3</v>
      </c>
      <c r="S819" s="3" t="s">
        <v>25</v>
      </c>
      <c r="T819" s="3" t="s">
        <v>25</v>
      </c>
      <c r="U819" s="3">
        <v>9</v>
      </c>
      <c r="V819" s="3">
        <v>17</v>
      </c>
      <c r="W819" s="3" t="s">
        <v>28</v>
      </c>
      <c r="X819" s="3">
        <v>0</v>
      </c>
      <c r="Y819" s="3" t="s">
        <v>28</v>
      </c>
      <c r="Z819">
        <f t="shared" si="36"/>
        <v>1</v>
      </c>
      <c r="AA819">
        <f t="shared" si="37"/>
        <v>12</v>
      </c>
      <c r="AB819" t="str">
        <f>VLOOKUP(AA819,Problem3!$B$4:$C$15,2,FALSE)</f>
        <v>December</v>
      </c>
      <c r="AC819">
        <f t="shared" si="38"/>
        <v>4</v>
      </c>
      <c r="AD819" t="str">
        <f>VLOOKUP($AC819,Problem3!$M$7:$N$13,2,FALSE)</f>
        <v>Tuesday</v>
      </c>
    </row>
    <row r="820" spans="1:30" x14ac:dyDescent="0.25">
      <c r="A820" s="3">
        <v>819</v>
      </c>
      <c r="B820" s="4">
        <v>39798</v>
      </c>
      <c r="C820" s="3" t="s">
        <v>47</v>
      </c>
      <c r="D820" s="3">
        <v>7.3</v>
      </c>
      <c r="E820" s="3">
        <v>22.6</v>
      </c>
      <c r="F820" s="3">
        <v>0</v>
      </c>
      <c r="G820" s="3" t="s">
        <v>25</v>
      </c>
      <c r="H820" s="3" t="s">
        <v>25</v>
      </c>
      <c r="I820" s="3" t="s">
        <v>32</v>
      </c>
      <c r="J820" s="3">
        <v>13</v>
      </c>
      <c r="K820" s="3" t="s">
        <v>29</v>
      </c>
      <c r="L820" s="3" t="s">
        <v>32</v>
      </c>
      <c r="M820" s="3">
        <v>2</v>
      </c>
      <c r="N820" s="3">
        <v>6</v>
      </c>
      <c r="O820" s="3" t="s">
        <v>25</v>
      </c>
      <c r="P820" s="3" t="s">
        <v>25</v>
      </c>
      <c r="Q820" s="3" t="s">
        <v>25</v>
      </c>
      <c r="R820" s="3" t="s">
        <v>25</v>
      </c>
      <c r="S820" s="3" t="s">
        <v>25</v>
      </c>
      <c r="T820" s="3" t="s">
        <v>25</v>
      </c>
      <c r="U820" s="3">
        <v>11.7</v>
      </c>
      <c r="V820" s="3">
        <v>21.6</v>
      </c>
      <c r="W820" s="3" t="s">
        <v>28</v>
      </c>
      <c r="X820" s="3">
        <v>0</v>
      </c>
      <c r="Y820" s="3" t="s">
        <v>28</v>
      </c>
      <c r="Z820">
        <f t="shared" si="36"/>
        <v>1</v>
      </c>
      <c r="AA820">
        <f t="shared" si="37"/>
        <v>12</v>
      </c>
      <c r="AB820" t="str">
        <f>VLOOKUP(AA820,Problem3!$B$4:$C$15,2,FALSE)</f>
        <v>December</v>
      </c>
      <c r="AC820">
        <f t="shared" si="38"/>
        <v>3</v>
      </c>
      <c r="AD820" t="str">
        <f>VLOOKUP($AC820,Problem3!$M$7:$N$13,2,FALSE)</f>
        <v>Monday</v>
      </c>
    </row>
    <row r="821" spans="1:30" x14ac:dyDescent="0.25">
      <c r="A821" s="3">
        <v>820</v>
      </c>
      <c r="B821" s="4">
        <v>39797</v>
      </c>
      <c r="C821" s="3" t="s">
        <v>58</v>
      </c>
      <c r="D821" s="3">
        <v>3.8</v>
      </c>
      <c r="E821" s="3">
        <v>20.3</v>
      </c>
      <c r="F821" s="3">
        <v>0</v>
      </c>
      <c r="G821" s="3">
        <v>5</v>
      </c>
      <c r="H821" s="3" t="s">
        <v>25</v>
      </c>
      <c r="I821" s="3" t="s">
        <v>35</v>
      </c>
      <c r="J821" s="3">
        <v>13</v>
      </c>
      <c r="K821" s="3" t="s">
        <v>25</v>
      </c>
      <c r="L821" s="3" t="s">
        <v>32</v>
      </c>
      <c r="M821" s="3">
        <v>0</v>
      </c>
      <c r="N821" s="3">
        <v>6</v>
      </c>
      <c r="O821" s="3">
        <v>73</v>
      </c>
      <c r="P821" s="3">
        <v>35</v>
      </c>
      <c r="Q821" s="3">
        <v>1027</v>
      </c>
      <c r="R821" s="3">
        <v>1024.4000000000001</v>
      </c>
      <c r="S821" s="3">
        <v>4</v>
      </c>
      <c r="T821" s="3">
        <v>7</v>
      </c>
      <c r="U821" s="3">
        <v>12</v>
      </c>
      <c r="V821" s="3">
        <v>19.5</v>
      </c>
      <c r="W821" s="3" t="s">
        <v>28</v>
      </c>
      <c r="X821" s="3">
        <v>0</v>
      </c>
      <c r="Y821" s="3" t="s">
        <v>28</v>
      </c>
      <c r="Z821">
        <f t="shared" si="36"/>
        <v>1</v>
      </c>
      <c r="AA821">
        <f t="shared" si="37"/>
        <v>12</v>
      </c>
      <c r="AB821" t="str">
        <f>VLOOKUP(AA821,Problem3!$B$4:$C$15,2,FALSE)</f>
        <v>December</v>
      </c>
      <c r="AC821">
        <f t="shared" si="38"/>
        <v>2</v>
      </c>
      <c r="AD821" t="str">
        <f>VLOOKUP($AC821,Problem3!$M$7:$N$13,2,FALSE)</f>
        <v>Sunday</v>
      </c>
    </row>
    <row r="822" spans="1:30" x14ac:dyDescent="0.25">
      <c r="A822" s="3">
        <v>821</v>
      </c>
      <c r="B822" s="4">
        <v>39796</v>
      </c>
      <c r="C822" s="3" t="s">
        <v>61</v>
      </c>
      <c r="D822" s="3">
        <v>3.7</v>
      </c>
      <c r="E822" s="3">
        <v>17.100000000000001</v>
      </c>
      <c r="F822" s="3">
        <v>0</v>
      </c>
      <c r="G822" s="3">
        <v>2.4</v>
      </c>
      <c r="H822" s="3">
        <v>4.3</v>
      </c>
      <c r="I822" s="3" t="s">
        <v>33</v>
      </c>
      <c r="J822" s="3">
        <v>13</v>
      </c>
      <c r="K822" s="3" t="s">
        <v>33</v>
      </c>
      <c r="L822" s="3" t="s">
        <v>36</v>
      </c>
      <c r="M822" s="3">
        <v>7</v>
      </c>
      <c r="N822" s="3">
        <v>7</v>
      </c>
      <c r="O822" s="3">
        <v>100</v>
      </c>
      <c r="P822" s="3">
        <v>59</v>
      </c>
      <c r="Q822" s="3">
        <v>1026.8</v>
      </c>
      <c r="R822" s="3">
        <v>1024.5999999999999</v>
      </c>
      <c r="S822" s="3">
        <v>7</v>
      </c>
      <c r="T822" s="3">
        <v>7</v>
      </c>
      <c r="U822" s="3">
        <v>6.5</v>
      </c>
      <c r="V822" s="3">
        <v>17</v>
      </c>
      <c r="W822" s="3" t="s">
        <v>28</v>
      </c>
      <c r="X822" s="3">
        <v>0</v>
      </c>
      <c r="Y822" s="3" t="s">
        <v>28</v>
      </c>
      <c r="Z822">
        <f t="shared" si="36"/>
        <v>1</v>
      </c>
      <c r="AA822">
        <f t="shared" si="37"/>
        <v>12</v>
      </c>
      <c r="AB822" t="str">
        <f>VLOOKUP(AA822,Problem3!$B$4:$C$15,2,FALSE)</f>
        <v>December</v>
      </c>
      <c r="AC822">
        <f t="shared" si="38"/>
        <v>1</v>
      </c>
      <c r="AD822" t="str">
        <f>VLOOKUP($AC822,Problem3!$M$7:$N$13,2,FALSE)</f>
        <v>Saturday</v>
      </c>
    </row>
    <row r="823" spans="1:30" x14ac:dyDescent="0.25">
      <c r="A823" s="3">
        <v>822</v>
      </c>
      <c r="B823" s="4">
        <v>39795</v>
      </c>
      <c r="C823" s="3" t="s">
        <v>24</v>
      </c>
      <c r="D823" s="3">
        <v>3.9</v>
      </c>
      <c r="E823" s="3">
        <v>19.899999999999999</v>
      </c>
      <c r="F823" s="3">
        <v>0</v>
      </c>
      <c r="G823" s="3" t="s">
        <v>25</v>
      </c>
      <c r="H823" s="3" t="s">
        <v>25</v>
      </c>
      <c r="I823" s="3" t="s">
        <v>30</v>
      </c>
      <c r="J823" s="3">
        <v>15</v>
      </c>
      <c r="K823" s="3" t="s">
        <v>25</v>
      </c>
      <c r="L823" s="3" t="s">
        <v>35</v>
      </c>
      <c r="M823" s="3">
        <v>0</v>
      </c>
      <c r="N823" s="3">
        <v>6</v>
      </c>
      <c r="O823" s="3">
        <v>100</v>
      </c>
      <c r="P823" s="3">
        <v>48</v>
      </c>
      <c r="Q823" s="3">
        <v>1026.4000000000001</v>
      </c>
      <c r="R823" s="3">
        <v>1023.6</v>
      </c>
      <c r="S823" s="3">
        <v>8</v>
      </c>
      <c r="T823" s="3" t="s">
        <v>25</v>
      </c>
      <c r="U823" s="3">
        <v>7.9</v>
      </c>
      <c r="V823" s="3">
        <v>19.7</v>
      </c>
      <c r="W823" s="3" t="s">
        <v>28</v>
      </c>
      <c r="X823" s="3">
        <v>0</v>
      </c>
      <c r="Y823" s="3" t="s">
        <v>28</v>
      </c>
      <c r="Z823">
        <f t="shared" si="36"/>
        <v>1</v>
      </c>
      <c r="AA823">
        <f t="shared" si="37"/>
        <v>12</v>
      </c>
      <c r="AB823" t="str">
        <f>VLOOKUP(AA823,Problem3!$B$4:$C$15,2,FALSE)</f>
        <v>December</v>
      </c>
      <c r="AC823">
        <f t="shared" si="38"/>
        <v>7</v>
      </c>
      <c r="AD823" t="str">
        <f>VLOOKUP($AC823,Problem3!$M$7:$N$13,2,FALSE)</f>
        <v>Friday</v>
      </c>
    </row>
    <row r="824" spans="1:30" x14ac:dyDescent="0.25">
      <c r="A824" s="3">
        <v>823</v>
      </c>
      <c r="B824" s="4">
        <v>39794</v>
      </c>
      <c r="C824" s="3" t="s">
        <v>48</v>
      </c>
      <c r="D824" s="3">
        <v>8.1</v>
      </c>
      <c r="E824" s="3">
        <v>19.2</v>
      </c>
      <c r="F824" s="3">
        <v>0</v>
      </c>
      <c r="G824" s="3">
        <v>1.8</v>
      </c>
      <c r="H824" s="3" t="s">
        <v>25</v>
      </c>
      <c r="I824" s="3" t="s">
        <v>42</v>
      </c>
      <c r="J824" s="3">
        <v>13</v>
      </c>
      <c r="K824" s="3" t="s">
        <v>25</v>
      </c>
      <c r="L824" s="3" t="s">
        <v>35</v>
      </c>
      <c r="M824" s="3">
        <v>0</v>
      </c>
      <c r="N824" s="3">
        <v>7</v>
      </c>
      <c r="O824" s="3">
        <v>89</v>
      </c>
      <c r="P824" s="3">
        <v>66</v>
      </c>
      <c r="Q824" s="3">
        <v>1027.3</v>
      </c>
      <c r="R824" s="3">
        <v>1024.4000000000001</v>
      </c>
      <c r="S824" s="3">
        <v>8</v>
      </c>
      <c r="T824" s="3">
        <v>8</v>
      </c>
      <c r="U824" s="3">
        <v>13.4</v>
      </c>
      <c r="V824" s="3">
        <v>19</v>
      </c>
      <c r="W824" s="3" t="s">
        <v>28</v>
      </c>
      <c r="X824" s="3">
        <v>0</v>
      </c>
      <c r="Y824" s="3" t="s">
        <v>28</v>
      </c>
      <c r="Z824">
        <f t="shared" si="36"/>
        <v>1</v>
      </c>
      <c r="AA824">
        <f t="shared" si="37"/>
        <v>12</v>
      </c>
      <c r="AB824" t="str">
        <f>VLOOKUP(AA824,Problem3!$B$4:$C$15,2,FALSE)</f>
        <v>December</v>
      </c>
      <c r="AC824">
        <f t="shared" si="38"/>
        <v>6</v>
      </c>
      <c r="AD824" t="str">
        <f>VLOOKUP($AC824,Problem3!$M$7:$N$13,2,FALSE)</f>
        <v>Thursday</v>
      </c>
    </row>
    <row r="825" spans="1:30" x14ac:dyDescent="0.25">
      <c r="A825" s="3">
        <v>824</v>
      </c>
      <c r="B825" s="4">
        <v>39793</v>
      </c>
      <c r="C825" s="3" t="s">
        <v>58</v>
      </c>
      <c r="D825" s="3">
        <v>5.5</v>
      </c>
      <c r="E825" s="3">
        <v>18.100000000000001</v>
      </c>
      <c r="F825" s="3">
        <v>0</v>
      </c>
      <c r="G825" s="3" t="s">
        <v>25</v>
      </c>
      <c r="H825" s="3" t="s">
        <v>25</v>
      </c>
      <c r="I825" s="3" t="s">
        <v>43</v>
      </c>
      <c r="J825" s="3">
        <v>13</v>
      </c>
      <c r="K825" s="3" t="s">
        <v>25</v>
      </c>
      <c r="L825" s="3" t="s">
        <v>32</v>
      </c>
      <c r="M825" s="3">
        <v>0</v>
      </c>
      <c r="N825" s="3">
        <v>7</v>
      </c>
      <c r="O825" s="3">
        <v>81</v>
      </c>
      <c r="P825" s="3">
        <v>47</v>
      </c>
      <c r="Q825" s="3">
        <v>1026</v>
      </c>
      <c r="R825" s="3">
        <v>1022.8</v>
      </c>
      <c r="S825" s="3" t="s">
        <v>25</v>
      </c>
      <c r="T825" s="3">
        <v>1</v>
      </c>
      <c r="U825" s="3">
        <v>9.6</v>
      </c>
      <c r="V825" s="3">
        <v>17.899999999999999</v>
      </c>
      <c r="W825" s="3" t="s">
        <v>28</v>
      </c>
      <c r="X825" s="3">
        <v>0</v>
      </c>
      <c r="Y825" s="3" t="s">
        <v>28</v>
      </c>
      <c r="Z825">
        <f t="shared" si="36"/>
        <v>1</v>
      </c>
      <c r="AA825">
        <f t="shared" si="37"/>
        <v>12</v>
      </c>
      <c r="AB825" t="str">
        <f>VLOOKUP(AA825,Problem3!$B$4:$C$15,2,FALSE)</f>
        <v>December</v>
      </c>
      <c r="AC825">
        <f t="shared" si="38"/>
        <v>5</v>
      </c>
      <c r="AD825" t="str">
        <f>VLOOKUP($AC825,Problem3!$M$7:$N$13,2,FALSE)</f>
        <v>Wednesday</v>
      </c>
    </row>
    <row r="826" spans="1:30" x14ac:dyDescent="0.25">
      <c r="A826" s="3">
        <v>825</v>
      </c>
      <c r="B826" s="4">
        <v>39792</v>
      </c>
      <c r="C826" s="3" t="s">
        <v>61</v>
      </c>
      <c r="D826" s="3">
        <v>3.3</v>
      </c>
      <c r="E826" s="3">
        <v>15.3</v>
      </c>
      <c r="F826" s="3">
        <v>0.2</v>
      </c>
      <c r="G826" s="3">
        <v>2</v>
      </c>
      <c r="H826" s="3">
        <v>4.2</v>
      </c>
      <c r="I826" s="3" t="s">
        <v>40</v>
      </c>
      <c r="J826" s="3">
        <v>11</v>
      </c>
      <c r="K826" s="3" t="s">
        <v>25</v>
      </c>
      <c r="L826" s="3" t="s">
        <v>40</v>
      </c>
      <c r="M826" s="3">
        <v>0</v>
      </c>
      <c r="N826" s="3">
        <v>6</v>
      </c>
      <c r="O826" s="3">
        <v>100</v>
      </c>
      <c r="P826" s="3">
        <v>81</v>
      </c>
      <c r="Q826" s="3">
        <v>1021.3</v>
      </c>
      <c r="R826" s="3">
        <v>1019</v>
      </c>
      <c r="S826" s="3">
        <v>7</v>
      </c>
      <c r="T826" s="3">
        <v>2</v>
      </c>
      <c r="U826" s="3">
        <v>7.4</v>
      </c>
      <c r="V826" s="3">
        <v>15</v>
      </c>
      <c r="W826" s="3" t="s">
        <v>28</v>
      </c>
      <c r="X826" s="3">
        <v>0</v>
      </c>
      <c r="Y826" s="3" t="s">
        <v>28</v>
      </c>
      <c r="Z826">
        <f t="shared" si="36"/>
        <v>1</v>
      </c>
      <c r="AA826">
        <f t="shared" si="37"/>
        <v>12</v>
      </c>
      <c r="AB826" t="str">
        <f>VLOOKUP(AA826,Problem3!$B$4:$C$15,2,FALSE)</f>
        <v>December</v>
      </c>
      <c r="AC826">
        <f t="shared" si="38"/>
        <v>4</v>
      </c>
      <c r="AD826" t="str">
        <f>VLOOKUP($AC826,Problem3!$M$7:$N$13,2,FALSE)</f>
        <v>Tuesday</v>
      </c>
    </row>
    <row r="827" spans="1:30" x14ac:dyDescent="0.25">
      <c r="A827" s="3">
        <v>826</v>
      </c>
      <c r="B827" s="4">
        <v>39791</v>
      </c>
      <c r="C827" s="3" t="s">
        <v>24</v>
      </c>
      <c r="D827" s="3">
        <v>4</v>
      </c>
      <c r="E827" s="3">
        <v>18.8</v>
      </c>
      <c r="F827" s="3">
        <v>0</v>
      </c>
      <c r="G827" s="3" t="s">
        <v>25</v>
      </c>
      <c r="H827" s="3" t="s">
        <v>25</v>
      </c>
      <c r="I827" s="3" t="s">
        <v>42</v>
      </c>
      <c r="J827" s="3">
        <v>13</v>
      </c>
      <c r="K827" s="3" t="s">
        <v>25</v>
      </c>
      <c r="L827" s="3" t="s">
        <v>32</v>
      </c>
      <c r="M827" s="3">
        <v>0</v>
      </c>
      <c r="N827" s="3">
        <v>6</v>
      </c>
      <c r="O827" s="3">
        <v>79</v>
      </c>
      <c r="P827" s="3">
        <v>54</v>
      </c>
      <c r="Q827" s="3">
        <v>1020.5</v>
      </c>
      <c r="R827" s="3">
        <v>1017.6</v>
      </c>
      <c r="S827" s="3" t="s">
        <v>25</v>
      </c>
      <c r="T827" s="3" t="s">
        <v>25</v>
      </c>
      <c r="U827" s="3">
        <v>10.1</v>
      </c>
      <c r="V827" s="3">
        <v>17.399999999999999</v>
      </c>
      <c r="W827" s="3" t="s">
        <v>28</v>
      </c>
      <c r="X827" s="3">
        <v>0</v>
      </c>
      <c r="Y827" s="3" t="s">
        <v>28</v>
      </c>
      <c r="Z827">
        <f t="shared" si="36"/>
        <v>1</v>
      </c>
      <c r="AA827">
        <f t="shared" si="37"/>
        <v>12</v>
      </c>
      <c r="AB827" t="str">
        <f>VLOOKUP(AA827,Problem3!$B$4:$C$15,2,FALSE)</f>
        <v>December</v>
      </c>
      <c r="AC827">
        <f t="shared" si="38"/>
        <v>3</v>
      </c>
      <c r="AD827" t="str">
        <f>VLOOKUP($AC827,Problem3!$M$7:$N$13,2,FALSE)</f>
        <v>Monday</v>
      </c>
    </row>
    <row r="828" spans="1:30" x14ac:dyDescent="0.25">
      <c r="A828" s="3">
        <v>827</v>
      </c>
      <c r="B828" s="4">
        <v>39790</v>
      </c>
      <c r="C828" s="3" t="s">
        <v>61</v>
      </c>
      <c r="D828" s="3">
        <v>4.5</v>
      </c>
      <c r="E828" s="3">
        <v>17.100000000000001</v>
      </c>
      <c r="F828" s="3">
        <v>0</v>
      </c>
      <c r="G828" s="3">
        <v>0.8</v>
      </c>
      <c r="H828" s="3">
        <v>7.4</v>
      </c>
      <c r="I828" s="3" t="s">
        <v>33</v>
      </c>
      <c r="J828" s="3">
        <v>13</v>
      </c>
      <c r="K828" s="3" t="s">
        <v>34</v>
      </c>
      <c r="L828" s="3" t="s">
        <v>33</v>
      </c>
      <c r="M828" s="3">
        <v>4</v>
      </c>
      <c r="N828" s="3">
        <v>7</v>
      </c>
      <c r="O828" s="3">
        <v>100</v>
      </c>
      <c r="P828" s="3">
        <v>70</v>
      </c>
      <c r="Q828" s="3">
        <v>1020.5</v>
      </c>
      <c r="R828" s="3">
        <v>1016.7</v>
      </c>
      <c r="S828" s="3">
        <v>6</v>
      </c>
      <c r="T828" s="3">
        <v>7</v>
      </c>
      <c r="U828" s="3">
        <v>8</v>
      </c>
      <c r="V828" s="3">
        <v>16.3</v>
      </c>
      <c r="W828" s="3" t="s">
        <v>28</v>
      </c>
      <c r="X828" s="3">
        <v>0.4</v>
      </c>
      <c r="Y828" s="3" t="s">
        <v>28</v>
      </c>
      <c r="Z828">
        <f t="shared" si="36"/>
        <v>1</v>
      </c>
      <c r="AA828">
        <f t="shared" si="37"/>
        <v>12</v>
      </c>
      <c r="AB828" t="str">
        <f>VLOOKUP(AA828,Problem3!$B$4:$C$15,2,FALSE)</f>
        <v>December</v>
      </c>
      <c r="AC828">
        <f t="shared" si="38"/>
        <v>2</v>
      </c>
      <c r="AD828" t="str">
        <f>VLOOKUP($AC828,Problem3!$M$7:$N$13,2,FALSE)</f>
        <v>Sunday</v>
      </c>
    </row>
    <row r="829" spans="1:30" x14ac:dyDescent="0.25">
      <c r="A829" s="3">
        <v>828</v>
      </c>
      <c r="B829" s="4">
        <v>39789</v>
      </c>
      <c r="C829" s="3" t="s">
        <v>72</v>
      </c>
      <c r="D829" s="3">
        <v>0.3</v>
      </c>
      <c r="E829" s="3">
        <v>16.899999999999999</v>
      </c>
      <c r="F829" s="3">
        <v>0</v>
      </c>
      <c r="G829" s="3" t="s">
        <v>25</v>
      </c>
      <c r="H829" s="3" t="s">
        <v>25</v>
      </c>
      <c r="I829" s="3" t="s">
        <v>27</v>
      </c>
      <c r="J829" s="3">
        <v>13</v>
      </c>
      <c r="K829" s="3" t="s">
        <v>33</v>
      </c>
      <c r="L829" s="3" t="s">
        <v>29</v>
      </c>
      <c r="M829" s="3">
        <v>7</v>
      </c>
      <c r="N829" s="3">
        <v>6</v>
      </c>
      <c r="O829" s="3">
        <v>87</v>
      </c>
      <c r="P829" s="3">
        <v>44</v>
      </c>
      <c r="Q829" s="3" t="s">
        <v>25</v>
      </c>
      <c r="R829" s="3" t="s">
        <v>25</v>
      </c>
      <c r="S829" s="3" t="s">
        <v>25</v>
      </c>
      <c r="T829" s="3" t="s">
        <v>25</v>
      </c>
      <c r="U829" s="3">
        <v>5.0999999999999996</v>
      </c>
      <c r="V829" s="3">
        <v>15.5</v>
      </c>
      <c r="W829" s="3" t="s">
        <v>28</v>
      </c>
      <c r="X829" s="3">
        <v>0</v>
      </c>
      <c r="Y829" s="3" t="s">
        <v>28</v>
      </c>
      <c r="Z829">
        <f t="shared" si="36"/>
        <v>1</v>
      </c>
      <c r="AA829">
        <f t="shared" si="37"/>
        <v>12</v>
      </c>
      <c r="AB829" t="str">
        <f>VLOOKUP(AA829,Problem3!$B$4:$C$15,2,FALSE)</f>
        <v>December</v>
      </c>
      <c r="AC829">
        <f t="shared" si="38"/>
        <v>1</v>
      </c>
      <c r="AD829" t="str">
        <f>VLOOKUP($AC829,Problem3!$M$7:$N$13,2,FALSE)</f>
        <v>Saturday</v>
      </c>
    </row>
    <row r="830" spans="1:30" x14ac:dyDescent="0.25">
      <c r="A830" s="3">
        <v>829</v>
      </c>
      <c r="B830" s="4">
        <v>39788</v>
      </c>
      <c r="C830" s="3" t="s">
        <v>72</v>
      </c>
      <c r="D830" s="3">
        <v>2.2000000000000002</v>
      </c>
      <c r="E830" s="3">
        <v>14.1</v>
      </c>
      <c r="F830" s="3">
        <v>0</v>
      </c>
      <c r="G830" s="3" t="s">
        <v>25</v>
      </c>
      <c r="H830" s="3" t="s">
        <v>25</v>
      </c>
      <c r="I830" s="3" t="s">
        <v>41</v>
      </c>
      <c r="J830" s="3">
        <v>11</v>
      </c>
      <c r="K830" s="3" t="s">
        <v>41</v>
      </c>
      <c r="L830" s="3" t="s">
        <v>41</v>
      </c>
      <c r="M830" s="3">
        <v>2</v>
      </c>
      <c r="N830" s="3">
        <v>6</v>
      </c>
      <c r="O830" s="3">
        <v>83</v>
      </c>
      <c r="P830" s="3">
        <v>64</v>
      </c>
      <c r="Q830" s="3" t="s">
        <v>25</v>
      </c>
      <c r="R830" s="3" t="s">
        <v>25</v>
      </c>
      <c r="S830" s="3">
        <v>6</v>
      </c>
      <c r="T830" s="3">
        <v>6</v>
      </c>
      <c r="U830" s="3">
        <v>7.2</v>
      </c>
      <c r="V830" s="3">
        <v>13.8</v>
      </c>
      <c r="W830" s="3" t="s">
        <v>28</v>
      </c>
      <c r="X830" s="3">
        <v>0</v>
      </c>
      <c r="Y830" s="3" t="s">
        <v>28</v>
      </c>
      <c r="Z830">
        <f t="shared" si="36"/>
        <v>1</v>
      </c>
      <c r="AA830">
        <f t="shared" si="37"/>
        <v>12</v>
      </c>
      <c r="AB830" t="str">
        <f>VLOOKUP(AA830,Problem3!$B$4:$C$15,2,FALSE)</f>
        <v>December</v>
      </c>
      <c r="AC830">
        <f t="shared" si="38"/>
        <v>7</v>
      </c>
      <c r="AD830" t="str">
        <f>VLOOKUP($AC830,Problem3!$M$7:$N$13,2,FALSE)</f>
        <v>Friday</v>
      </c>
    </row>
    <row r="831" spans="1:30" x14ac:dyDescent="0.25">
      <c r="A831" s="3">
        <v>830</v>
      </c>
      <c r="B831" s="4">
        <v>39787</v>
      </c>
      <c r="C831" s="3" t="s">
        <v>24</v>
      </c>
      <c r="D831" s="3">
        <v>4.4000000000000004</v>
      </c>
      <c r="E831" s="3">
        <v>17.600000000000001</v>
      </c>
      <c r="F831" s="3">
        <v>0</v>
      </c>
      <c r="G831" s="3" t="s">
        <v>25</v>
      </c>
      <c r="H831" s="3" t="s">
        <v>25</v>
      </c>
      <c r="I831" s="3" t="s">
        <v>33</v>
      </c>
      <c r="J831" s="3">
        <v>15</v>
      </c>
      <c r="K831" s="3" t="s">
        <v>25</v>
      </c>
      <c r="L831" s="3" t="s">
        <v>32</v>
      </c>
      <c r="M831" s="3">
        <v>0</v>
      </c>
      <c r="N831" s="3">
        <v>7</v>
      </c>
      <c r="O831" s="3">
        <v>91</v>
      </c>
      <c r="P831" s="3">
        <v>63</v>
      </c>
      <c r="Q831" s="3">
        <v>1022.8</v>
      </c>
      <c r="R831" s="3">
        <v>1020.3</v>
      </c>
      <c r="S831" s="3">
        <v>1</v>
      </c>
      <c r="T831" s="3">
        <v>1</v>
      </c>
      <c r="U831" s="3">
        <v>9.6999999999999993</v>
      </c>
      <c r="V831" s="3">
        <v>16.600000000000001</v>
      </c>
      <c r="W831" s="3" t="s">
        <v>28</v>
      </c>
      <c r="X831" s="3">
        <v>0</v>
      </c>
      <c r="Y831" s="3" t="s">
        <v>28</v>
      </c>
      <c r="Z831">
        <f t="shared" si="36"/>
        <v>1</v>
      </c>
      <c r="AA831">
        <f t="shared" si="37"/>
        <v>12</v>
      </c>
      <c r="AB831" t="str">
        <f>VLOOKUP(AA831,Problem3!$B$4:$C$15,2,FALSE)</f>
        <v>December</v>
      </c>
      <c r="AC831">
        <f t="shared" si="38"/>
        <v>6</v>
      </c>
      <c r="AD831" t="str">
        <f>VLOOKUP($AC831,Problem3!$M$7:$N$13,2,FALSE)</f>
        <v>Thursday</v>
      </c>
    </row>
    <row r="832" spans="1:30" x14ac:dyDescent="0.25">
      <c r="A832" s="3">
        <v>831</v>
      </c>
      <c r="B832" s="4">
        <v>39786</v>
      </c>
      <c r="C832" s="3" t="s">
        <v>47</v>
      </c>
      <c r="D832" s="3">
        <v>12.1</v>
      </c>
      <c r="E832" s="3">
        <v>17.100000000000001</v>
      </c>
      <c r="F832" s="3">
        <v>0.4</v>
      </c>
      <c r="G832" s="3" t="s">
        <v>25</v>
      </c>
      <c r="H832" s="3" t="s">
        <v>25</v>
      </c>
      <c r="I832" s="3" t="s">
        <v>31</v>
      </c>
      <c r="J832" s="3">
        <v>11</v>
      </c>
      <c r="K832" s="3" t="s">
        <v>41</v>
      </c>
      <c r="L832" s="3" t="s">
        <v>25</v>
      </c>
      <c r="M832" s="3">
        <v>2</v>
      </c>
      <c r="N832" s="3">
        <v>0</v>
      </c>
      <c r="O832" s="3" t="s">
        <v>25</v>
      </c>
      <c r="P832" s="3" t="s">
        <v>25</v>
      </c>
      <c r="Q832" s="3" t="s">
        <v>25</v>
      </c>
      <c r="R832" s="3" t="s">
        <v>25</v>
      </c>
      <c r="S832" s="3" t="s">
        <v>25</v>
      </c>
      <c r="T832" s="3" t="s">
        <v>25</v>
      </c>
      <c r="U832" s="3">
        <v>16.100000000000001</v>
      </c>
      <c r="V832" s="3">
        <v>17.100000000000001</v>
      </c>
      <c r="W832" s="3" t="s">
        <v>28</v>
      </c>
      <c r="X832" s="3">
        <v>8.6</v>
      </c>
      <c r="Y832" s="3" t="s">
        <v>38</v>
      </c>
      <c r="Z832">
        <f t="shared" si="36"/>
        <v>1</v>
      </c>
      <c r="AA832">
        <f t="shared" si="37"/>
        <v>12</v>
      </c>
      <c r="AB832" t="str">
        <f>VLOOKUP(AA832,Problem3!$B$4:$C$15,2,FALSE)</f>
        <v>December</v>
      </c>
      <c r="AC832">
        <f t="shared" si="38"/>
        <v>5</v>
      </c>
      <c r="AD832" t="str">
        <f>VLOOKUP($AC832,Problem3!$M$7:$N$13,2,FALSE)</f>
        <v>Wednesday</v>
      </c>
    </row>
    <row r="833" spans="1:30" x14ac:dyDescent="0.25">
      <c r="A833" s="3">
        <v>832</v>
      </c>
      <c r="B833" s="4">
        <v>39785</v>
      </c>
      <c r="C833" s="3" t="s">
        <v>63</v>
      </c>
      <c r="D833" s="3">
        <v>17.2</v>
      </c>
      <c r="E833" s="3">
        <v>20.7</v>
      </c>
      <c r="F833" s="3">
        <v>10.6</v>
      </c>
      <c r="G833" s="3">
        <v>2.8</v>
      </c>
      <c r="H833" s="3">
        <v>0</v>
      </c>
      <c r="I833" s="3" t="s">
        <v>30</v>
      </c>
      <c r="J833" s="3">
        <v>13</v>
      </c>
      <c r="K833" s="3" t="s">
        <v>30</v>
      </c>
      <c r="L833" s="3" t="s">
        <v>32</v>
      </c>
      <c r="M833" s="3">
        <v>4</v>
      </c>
      <c r="N833" s="3">
        <v>6</v>
      </c>
      <c r="O833" s="3">
        <v>93</v>
      </c>
      <c r="P833" s="3">
        <v>91</v>
      </c>
      <c r="Q833" s="3">
        <v>1023.7</v>
      </c>
      <c r="R833" s="3">
        <v>1019.4</v>
      </c>
      <c r="S833" s="3">
        <v>8</v>
      </c>
      <c r="T833" s="3">
        <v>8</v>
      </c>
      <c r="U833" s="3">
        <v>18.7</v>
      </c>
      <c r="V833" s="3">
        <v>19.8</v>
      </c>
      <c r="W833" s="3" t="s">
        <v>38</v>
      </c>
      <c r="X833" s="3">
        <v>3</v>
      </c>
      <c r="Y833" s="3" t="s">
        <v>38</v>
      </c>
      <c r="Z833">
        <f t="shared" si="36"/>
        <v>0</v>
      </c>
      <c r="AA833">
        <f t="shared" si="37"/>
        <v>12</v>
      </c>
      <c r="AB833" t="str">
        <f>VLOOKUP(AA833,Problem3!$B$4:$C$15,2,FALSE)</f>
        <v>December</v>
      </c>
      <c r="AC833">
        <f t="shared" si="38"/>
        <v>4</v>
      </c>
      <c r="AD833" t="str">
        <f>VLOOKUP($AC833,Problem3!$M$7:$N$13,2,FALSE)</f>
        <v>Tuesday</v>
      </c>
    </row>
    <row r="834" spans="1:30" x14ac:dyDescent="0.25">
      <c r="A834" s="3">
        <v>833</v>
      </c>
      <c r="B834" s="4">
        <v>39784</v>
      </c>
      <c r="C834" s="3" t="s">
        <v>47</v>
      </c>
      <c r="D834" s="3">
        <v>15.4</v>
      </c>
      <c r="E834" s="3">
        <v>22.5</v>
      </c>
      <c r="F834" s="3">
        <v>8.6</v>
      </c>
      <c r="G834" s="3" t="s">
        <v>25</v>
      </c>
      <c r="H834" s="3" t="s">
        <v>25</v>
      </c>
      <c r="I834" s="3" t="s">
        <v>36</v>
      </c>
      <c r="J834" s="3">
        <v>13</v>
      </c>
      <c r="K834" s="3" t="s">
        <v>37</v>
      </c>
      <c r="L834" s="3" t="s">
        <v>27</v>
      </c>
      <c r="M834" s="3">
        <v>4</v>
      </c>
      <c r="N834" s="3">
        <v>4</v>
      </c>
      <c r="O834" s="3" t="s">
        <v>25</v>
      </c>
      <c r="P834" s="3" t="s">
        <v>25</v>
      </c>
      <c r="Q834" s="3" t="s">
        <v>25</v>
      </c>
      <c r="R834" s="3" t="s">
        <v>25</v>
      </c>
      <c r="S834" s="3" t="s">
        <v>25</v>
      </c>
      <c r="T834" s="3" t="s">
        <v>25</v>
      </c>
      <c r="U834" s="3">
        <v>16</v>
      </c>
      <c r="V834" s="3">
        <v>22.1</v>
      </c>
      <c r="W834" s="3" t="s">
        <v>38</v>
      </c>
      <c r="X834" s="3">
        <v>0</v>
      </c>
      <c r="Y834" s="3" t="s">
        <v>28</v>
      </c>
      <c r="Z834">
        <f t="shared" si="36"/>
        <v>0</v>
      </c>
      <c r="AA834">
        <f t="shared" si="37"/>
        <v>12</v>
      </c>
      <c r="AB834" t="str">
        <f>VLOOKUP(AA834,Problem3!$B$4:$C$15,2,FALSE)</f>
        <v>December</v>
      </c>
      <c r="AC834">
        <f t="shared" si="38"/>
        <v>3</v>
      </c>
      <c r="AD834" t="str">
        <f>VLOOKUP($AC834,Problem3!$M$7:$N$13,2,FALSE)</f>
        <v>Monday</v>
      </c>
    </row>
    <row r="835" spans="1:30" x14ac:dyDescent="0.25">
      <c r="A835" s="3">
        <v>834</v>
      </c>
      <c r="B835" s="4">
        <v>39783</v>
      </c>
      <c r="C835" s="3" t="s">
        <v>63</v>
      </c>
      <c r="D835" s="3">
        <v>16.5</v>
      </c>
      <c r="E835" s="3">
        <v>25</v>
      </c>
      <c r="F835" s="3">
        <v>3</v>
      </c>
      <c r="G835" s="3">
        <v>1.2</v>
      </c>
      <c r="H835" s="3">
        <v>8</v>
      </c>
      <c r="I835" s="3" t="s">
        <v>27</v>
      </c>
      <c r="J835" s="3">
        <v>13</v>
      </c>
      <c r="K835" s="3" t="s">
        <v>36</v>
      </c>
      <c r="L835" s="3" t="s">
        <v>31</v>
      </c>
      <c r="M835" s="3">
        <v>6</v>
      </c>
      <c r="N835" s="3">
        <v>4</v>
      </c>
      <c r="O835" s="3">
        <v>79</v>
      </c>
      <c r="P835" s="3">
        <v>69</v>
      </c>
      <c r="Q835" s="3">
        <v>1019.1</v>
      </c>
      <c r="R835" s="3">
        <v>1015.9</v>
      </c>
      <c r="S835" s="3">
        <v>1</v>
      </c>
      <c r="T835" s="3">
        <v>4</v>
      </c>
      <c r="U835" s="3">
        <v>20.2</v>
      </c>
      <c r="V835" s="3">
        <v>23</v>
      </c>
      <c r="W835" s="3" t="s">
        <v>38</v>
      </c>
      <c r="X835" s="3">
        <v>0</v>
      </c>
      <c r="Y835" s="3" t="s">
        <v>28</v>
      </c>
      <c r="Z835">
        <f t="shared" ref="Z835:Z898" si="39">IF(W835="No",1,0)</f>
        <v>0</v>
      </c>
      <c r="AA835">
        <f t="shared" ref="AA835:AA898" si="40">MONTH($B835)</f>
        <v>12</v>
      </c>
      <c r="AB835" t="str">
        <f>VLOOKUP(AA835,Problem3!$B$4:$C$15,2,FALSE)</f>
        <v>December</v>
      </c>
      <c r="AC835">
        <f t="shared" ref="AC835:AC898" si="41">WEEKDAY($B835)</f>
        <v>2</v>
      </c>
      <c r="AD835" t="str">
        <f>VLOOKUP($AC835,Problem3!$M$7:$N$13,2,FALSE)</f>
        <v>Sunday</v>
      </c>
    </row>
    <row r="836" spans="1:30" x14ac:dyDescent="0.25">
      <c r="A836" s="3">
        <v>835</v>
      </c>
      <c r="B836" s="4">
        <v>39782</v>
      </c>
      <c r="C836" s="3" t="s">
        <v>44</v>
      </c>
      <c r="D836" s="3">
        <v>14.9</v>
      </c>
      <c r="E836" s="3">
        <v>22.5</v>
      </c>
      <c r="F836" s="3">
        <v>9</v>
      </c>
      <c r="G836" s="3" t="s">
        <v>25</v>
      </c>
      <c r="H836" s="3" t="s">
        <v>25</v>
      </c>
      <c r="I836" s="3" t="s">
        <v>26</v>
      </c>
      <c r="J836" s="3">
        <v>15</v>
      </c>
      <c r="K836" s="3" t="s">
        <v>29</v>
      </c>
      <c r="L836" s="3" t="s">
        <v>26</v>
      </c>
      <c r="M836" s="3">
        <v>2</v>
      </c>
      <c r="N836" s="3">
        <v>2</v>
      </c>
      <c r="O836" s="3">
        <v>99</v>
      </c>
      <c r="P836" s="3">
        <v>57</v>
      </c>
      <c r="Q836" s="3">
        <v>1018.1</v>
      </c>
      <c r="R836" s="3">
        <v>1015.5</v>
      </c>
      <c r="S836" s="3" t="s">
        <v>25</v>
      </c>
      <c r="T836" s="3" t="s">
        <v>25</v>
      </c>
      <c r="U836" s="3">
        <v>15.7</v>
      </c>
      <c r="V836" s="3">
        <v>21.6</v>
      </c>
      <c r="W836" s="3" t="s">
        <v>38</v>
      </c>
      <c r="X836" s="3">
        <v>0</v>
      </c>
      <c r="Y836" s="3" t="s">
        <v>28</v>
      </c>
      <c r="Z836">
        <f t="shared" si="39"/>
        <v>0</v>
      </c>
      <c r="AA836">
        <f t="shared" si="40"/>
        <v>11</v>
      </c>
      <c r="AB836" t="str">
        <f>VLOOKUP(AA836,Problem3!$B$4:$C$15,2,FALSE)</f>
        <v>November</v>
      </c>
      <c r="AC836">
        <f t="shared" si="41"/>
        <v>1</v>
      </c>
      <c r="AD836" t="str">
        <f>VLOOKUP($AC836,Problem3!$M$7:$N$13,2,FALSE)</f>
        <v>Saturday</v>
      </c>
    </row>
    <row r="837" spans="1:30" x14ac:dyDescent="0.25">
      <c r="A837" s="3">
        <v>836</v>
      </c>
      <c r="B837" s="4">
        <v>39781</v>
      </c>
      <c r="C837" s="3" t="s">
        <v>24</v>
      </c>
      <c r="D837" s="3">
        <v>6.8</v>
      </c>
      <c r="E837" s="3">
        <v>18.399999999999999</v>
      </c>
      <c r="F837" s="3">
        <v>0.2</v>
      </c>
      <c r="G837" s="3" t="s">
        <v>25</v>
      </c>
      <c r="H837" s="3" t="s">
        <v>25</v>
      </c>
      <c r="I837" s="3" t="s">
        <v>32</v>
      </c>
      <c r="J837" s="3">
        <v>13</v>
      </c>
      <c r="K837" s="3" t="s">
        <v>25</v>
      </c>
      <c r="L837" s="3" t="s">
        <v>42</v>
      </c>
      <c r="M837" s="3">
        <v>0</v>
      </c>
      <c r="N837" s="3">
        <v>7</v>
      </c>
      <c r="O837" s="3">
        <v>100</v>
      </c>
      <c r="P837" s="3">
        <v>66</v>
      </c>
      <c r="Q837" s="3">
        <v>1022.7</v>
      </c>
      <c r="R837" s="3">
        <v>1021.1</v>
      </c>
      <c r="S837" s="3">
        <v>8</v>
      </c>
      <c r="T837" s="3">
        <v>7</v>
      </c>
      <c r="U837" s="3">
        <v>10.4</v>
      </c>
      <c r="V837" s="3">
        <v>17.7</v>
      </c>
      <c r="W837" s="3" t="s">
        <v>28</v>
      </c>
      <c r="X837" s="3">
        <v>0.2</v>
      </c>
      <c r="Y837" s="3" t="s">
        <v>28</v>
      </c>
      <c r="Z837">
        <f t="shared" si="39"/>
        <v>1</v>
      </c>
      <c r="AA837">
        <f t="shared" si="40"/>
        <v>11</v>
      </c>
      <c r="AB837" t="str">
        <f>VLOOKUP(AA837,Problem3!$B$4:$C$15,2,FALSE)</f>
        <v>November</v>
      </c>
      <c r="AC837">
        <f t="shared" si="41"/>
        <v>7</v>
      </c>
      <c r="AD837" t="str">
        <f>VLOOKUP($AC837,Problem3!$M$7:$N$13,2,FALSE)</f>
        <v>Friday</v>
      </c>
    </row>
    <row r="838" spans="1:30" x14ac:dyDescent="0.25">
      <c r="A838" s="3">
        <v>837</v>
      </c>
      <c r="B838" s="4">
        <v>39780</v>
      </c>
      <c r="C838" s="3" t="s">
        <v>44</v>
      </c>
      <c r="D838" s="3">
        <v>9.3000000000000007</v>
      </c>
      <c r="E838" s="3">
        <v>22.5</v>
      </c>
      <c r="F838" s="3">
        <v>0</v>
      </c>
      <c r="G838" s="3" t="s">
        <v>25</v>
      </c>
      <c r="H838" s="3" t="s">
        <v>25</v>
      </c>
      <c r="I838" s="3" t="s">
        <v>41</v>
      </c>
      <c r="J838" s="3">
        <v>15</v>
      </c>
      <c r="K838" s="3" t="s">
        <v>25</v>
      </c>
      <c r="L838" s="3" t="s">
        <v>41</v>
      </c>
      <c r="M838" s="3">
        <v>0</v>
      </c>
      <c r="N838" s="3">
        <v>2</v>
      </c>
      <c r="O838" s="3">
        <v>91</v>
      </c>
      <c r="P838" s="3">
        <v>46</v>
      </c>
      <c r="Q838" s="3">
        <v>1021.2</v>
      </c>
      <c r="R838" s="3">
        <v>1019.1</v>
      </c>
      <c r="S838" s="3" t="s">
        <v>25</v>
      </c>
      <c r="T838" s="3" t="s">
        <v>25</v>
      </c>
      <c r="U838" s="3">
        <v>13.4</v>
      </c>
      <c r="V838" s="3">
        <v>21.8</v>
      </c>
      <c r="W838" s="3" t="s">
        <v>28</v>
      </c>
      <c r="X838" s="3">
        <v>0</v>
      </c>
      <c r="Y838" s="3" t="s">
        <v>28</v>
      </c>
      <c r="Z838">
        <f t="shared" si="39"/>
        <v>1</v>
      </c>
      <c r="AA838">
        <f t="shared" si="40"/>
        <v>11</v>
      </c>
      <c r="AB838" t="str">
        <f>VLOOKUP(AA838,Problem3!$B$4:$C$15,2,FALSE)</f>
        <v>November</v>
      </c>
      <c r="AC838">
        <f t="shared" si="41"/>
        <v>6</v>
      </c>
      <c r="AD838" t="str">
        <f>VLOOKUP($AC838,Problem3!$M$7:$N$13,2,FALSE)</f>
        <v>Thursday</v>
      </c>
    </row>
    <row r="839" spans="1:30" x14ac:dyDescent="0.25">
      <c r="A839" s="3">
        <v>838</v>
      </c>
      <c r="B839" s="4">
        <v>39779</v>
      </c>
      <c r="C839" s="3" t="s">
        <v>52</v>
      </c>
      <c r="D839" s="3">
        <v>0.1</v>
      </c>
      <c r="E839" s="3">
        <v>18.100000000000001</v>
      </c>
      <c r="F839" s="3">
        <v>0</v>
      </c>
      <c r="G839" s="3" t="s">
        <v>25</v>
      </c>
      <c r="H839" s="3" t="s">
        <v>25</v>
      </c>
      <c r="I839" s="3" t="s">
        <v>30</v>
      </c>
      <c r="J839" s="3">
        <v>13</v>
      </c>
      <c r="K839" s="3" t="s">
        <v>25</v>
      </c>
      <c r="L839" s="3" t="s">
        <v>27</v>
      </c>
      <c r="M839" s="3">
        <v>0</v>
      </c>
      <c r="N839" s="3">
        <v>6</v>
      </c>
      <c r="O839" s="3">
        <v>87</v>
      </c>
      <c r="P839" s="3">
        <v>45</v>
      </c>
      <c r="Q839" s="3">
        <v>1025.9000000000001</v>
      </c>
      <c r="R839" s="3">
        <v>1022</v>
      </c>
      <c r="S839" s="3" t="s">
        <v>25</v>
      </c>
      <c r="T839" s="3" t="s">
        <v>25</v>
      </c>
      <c r="U839" s="3">
        <v>7</v>
      </c>
      <c r="V839" s="3">
        <v>17.899999999999999</v>
      </c>
      <c r="W839" s="3" t="s">
        <v>28</v>
      </c>
      <c r="X839" s="3">
        <v>0</v>
      </c>
      <c r="Y839" s="3" t="s">
        <v>28</v>
      </c>
      <c r="Z839">
        <f t="shared" si="39"/>
        <v>1</v>
      </c>
      <c r="AA839">
        <f t="shared" si="40"/>
        <v>11</v>
      </c>
      <c r="AB839" t="str">
        <f>VLOOKUP(AA839,Problem3!$B$4:$C$15,2,FALSE)</f>
        <v>November</v>
      </c>
      <c r="AC839">
        <f t="shared" si="41"/>
        <v>5</v>
      </c>
      <c r="AD839" t="str">
        <f>VLOOKUP($AC839,Problem3!$M$7:$N$13,2,FALSE)</f>
        <v>Wednesday</v>
      </c>
    </row>
    <row r="840" spans="1:30" x14ac:dyDescent="0.25">
      <c r="A840" s="3">
        <v>839</v>
      </c>
      <c r="B840" s="4">
        <v>39778</v>
      </c>
      <c r="C840" s="3" t="s">
        <v>44</v>
      </c>
      <c r="D840" s="3">
        <v>9.5</v>
      </c>
      <c r="E840" s="3">
        <v>21.5</v>
      </c>
      <c r="F840" s="3">
        <v>0</v>
      </c>
      <c r="G840" s="3" t="s">
        <v>25</v>
      </c>
      <c r="H840" s="3" t="s">
        <v>25</v>
      </c>
      <c r="I840" s="3" t="s">
        <v>31</v>
      </c>
      <c r="J840" s="3">
        <v>15</v>
      </c>
      <c r="K840" s="3" t="s">
        <v>30</v>
      </c>
      <c r="L840" s="3" t="s">
        <v>42</v>
      </c>
      <c r="M840" s="3">
        <v>6</v>
      </c>
      <c r="N840" s="3">
        <v>9</v>
      </c>
      <c r="O840" s="3">
        <v>100</v>
      </c>
      <c r="P840" s="3">
        <v>55</v>
      </c>
      <c r="Q840" s="3">
        <v>1024.8</v>
      </c>
      <c r="R840" s="3">
        <v>1021.5</v>
      </c>
      <c r="S840" s="3" t="s">
        <v>25</v>
      </c>
      <c r="T840" s="3" t="s">
        <v>25</v>
      </c>
      <c r="U840" s="3">
        <v>13.7</v>
      </c>
      <c r="V840" s="3">
        <v>21</v>
      </c>
      <c r="W840" s="3" t="s">
        <v>28</v>
      </c>
      <c r="X840" s="3">
        <v>0</v>
      </c>
      <c r="Y840" s="3" t="s">
        <v>28</v>
      </c>
      <c r="Z840">
        <f t="shared" si="39"/>
        <v>1</v>
      </c>
      <c r="AA840">
        <f t="shared" si="40"/>
        <v>11</v>
      </c>
      <c r="AB840" t="str">
        <f>VLOOKUP(AA840,Problem3!$B$4:$C$15,2,FALSE)</f>
        <v>November</v>
      </c>
      <c r="AC840">
        <f t="shared" si="41"/>
        <v>4</v>
      </c>
      <c r="AD840" t="str">
        <f>VLOOKUP($AC840,Problem3!$M$7:$N$13,2,FALSE)</f>
        <v>Tuesday</v>
      </c>
    </row>
    <row r="841" spans="1:30" x14ac:dyDescent="0.25">
      <c r="A841" s="3">
        <v>840</v>
      </c>
      <c r="B841" s="4">
        <v>39777</v>
      </c>
      <c r="C841" s="3" t="s">
        <v>47</v>
      </c>
      <c r="D841" s="3">
        <v>6.6</v>
      </c>
      <c r="E841" s="3">
        <v>20.7</v>
      </c>
      <c r="F841" s="3">
        <v>0</v>
      </c>
      <c r="G841" s="3" t="s">
        <v>25</v>
      </c>
      <c r="H841" s="3" t="s">
        <v>25</v>
      </c>
      <c r="I841" s="3" t="s">
        <v>42</v>
      </c>
      <c r="J841" s="3">
        <v>13</v>
      </c>
      <c r="K841" s="3" t="s">
        <v>40</v>
      </c>
      <c r="L841" s="3" t="s">
        <v>42</v>
      </c>
      <c r="M841" s="3">
        <v>2</v>
      </c>
      <c r="N841" s="3">
        <v>7</v>
      </c>
      <c r="O841" s="3">
        <v>80</v>
      </c>
      <c r="P841" s="3">
        <v>44</v>
      </c>
      <c r="Q841" s="3" t="s">
        <v>25</v>
      </c>
      <c r="R841" s="3" t="s">
        <v>25</v>
      </c>
      <c r="S841" s="3" t="s">
        <v>25</v>
      </c>
      <c r="T841" s="3" t="s">
        <v>25</v>
      </c>
      <c r="U841" s="3">
        <v>12.7</v>
      </c>
      <c r="V841" s="3">
        <v>20</v>
      </c>
      <c r="W841" s="3" t="s">
        <v>28</v>
      </c>
      <c r="X841" s="3">
        <v>0</v>
      </c>
      <c r="Y841" s="3" t="s">
        <v>28</v>
      </c>
      <c r="Z841">
        <f t="shared" si="39"/>
        <v>1</v>
      </c>
      <c r="AA841">
        <f t="shared" si="40"/>
        <v>11</v>
      </c>
      <c r="AB841" t="str">
        <f>VLOOKUP(AA841,Problem3!$B$4:$C$15,2,FALSE)</f>
        <v>November</v>
      </c>
      <c r="AC841">
        <f t="shared" si="41"/>
        <v>3</v>
      </c>
      <c r="AD841" t="str">
        <f>VLOOKUP($AC841,Problem3!$M$7:$N$13,2,FALSE)</f>
        <v>Monday</v>
      </c>
    </row>
    <row r="842" spans="1:30" x14ac:dyDescent="0.25">
      <c r="A842" s="3">
        <v>841</v>
      </c>
      <c r="B842" s="4">
        <v>39776</v>
      </c>
      <c r="C842" s="3" t="s">
        <v>44</v>
      </c>
      <c r="D842" s="3">
        <v>5.8</v>
      </c>
      <c r="E842" s="3">
        <v>20.2</v>
      </c>
      <c r="F842" s="3">
        <v>0</v>
      </c>
      <c r="G842" s="3" t="s">
        <v>25</v>
      </c>
      <c r="H842" s="3" t="s">
        <v>25</v>
      </c>
      <c r="I842" s="3" t="s">
        <v>36</v>
      </c>
      <c r="J842" s="3">
        <v>15</v>
      </c>
      <c r="K842" s="3" t="s">
        <v>25</v>
      </c>
      <c r="L842" s="3" t="s">
        <v>42</v>
      </c>
      <c r="M842" s="3">
        <v>0</v>
      </c>
      <c r="N842" s="3">
        <v>6</v>
      </c>
      <c r="O842" s="3">
        <v>75</v>
      </c>
      <c r="P842" s="3">
        <v>45</v>
      </c>
      <c r="Q842" s="3">
        <v>1021.7</v>
      </c>
      <c r="R842" s="3">
        <v>1018.7</v>
      </c>
      <c r="S842" s="3" t="s">
        <v>25</v>
      </c>
      <c r="T842" s="3" t="s">
        <v>25</v>
      </c>
      <c r="U842" s="3">
        <v>13.1</v>
      </c>
      <c r="V842" s="3">
        <v>19.600000000000001</v>
      </c>
      <c r="W842" s="3" t="s">
        <v>28</v>
      </c>
      <c r="X842" s="3">
        <v>0</v>
      </c>
      <c r="Y842" s="3" t="s">
        <v>28</v>
      </c>
      <c r="Z842">
        <f t="shared" si="39"/>
        <v>1</v>
      </c>
      <c r="AA842">
        <f t="shared" si="40"/>
        <v>11</v>
      </c>
      <c r="AB842" t="str">
        <f>VLOOKUP(AA842,Problem3!$B$4:$C$15,2,FALSE)</f>
        <v>November</v>
      </c>
      <c r="AC842">
        <f t="shared" si="41"/>
        <v>2</v>
      </c>
      <c r="AD842" t="str">
        <f>VLOOKUP($AC842,Problem3!$M$7:$N$13,2,FALSE)</f>
        <v>Sunday</v>
      </c>
    </row>
    <row r="843" spans="1:30" x14ac:dyDescent="0.25">
      <c r="A843" s="3">
        <v>842</v>
      </c>
      <c r="B843" s="4">
        <v>39775</v>
      </c>
      <c r="C843" s="3" t="s">
        <v>24</v>
      </c>
      <c r="D843" s="3">
        <v>8.6999999999999993</v>
      </c>
      <c r="E843" s="3">
        <v>15.6</v>
      </c>
      <c r="F843" s="3">
        <v>0</v>
      </c>
      <c r="G843" s="3" t="s">
        <v>25</v>
      </c>
      <c r="H843" s="3" t="s">
        <v>25</v>
      </c>
      <c r="I843" s="3" t="s">
        <v>31</v>
      </c>
      <c r="J843" s="3">
        <v>15</v>
      </c>
      <c r="K843" s="3" t="s">
        <v>31</v>
      </c>
      <c r="L843" s="3" t="s">
        <v>41</v>
      </c>
      <c r="M843" s="3">
        <v>7</v>
      </c>
      <c r="N843" s="3">
        <v>9</v>
      </c>
      <c r="O843" s="3">
        <v>93</v>
      </c>
      <c r="P843" s="3">
        <v>73</v>
      </c>
      <c r="Q843" s="3">
        <v>1024</v>
      </c>
      <c r="R843" s="3">
        <v>1021.3</v>
      </c>
      <c r="S843" s="3" t="s">
        <v>25</v>
      </c>
      <c r="T843" s="3">
        <v>8</v>
      </c>
      <c r="U843" s="3">
        <v>11.7</v>
      </c>
      <c r="V843" s="3">
        <v>15.3</v>
      </c>
      <c r="W843" s="3" t="s">
        <v>28</v>
      </c>
      <c r="X843" s="3">
        <v>0</v>
      </c>
      <c r="Y843" s="3" t="s">
        <v>28</v>
      </c>
      <c r="Z843">
        <f t="shared" si="39"/>
        <v>1</v>
      </c>
      <c r="AA843">
        <f t="shared" si="40"/>
        <v>11</v>
      </c>
      <c r="AB843" t="str">
        <f>VLOOKUP(AA843,Problem3!$B$4:$C$15,2,FALSE)</f>
        <v>November</v>
      </c>
      <c r="AC843">
        <f t="shared" si="41"/>
        <v>1</v>
      </c>
      <c r="AD843" t="str">
        <f>VLOOKUP($AC843,Problem3!$M$7:$N$13,2,FALSE)</f>
        <v>Saturday</v>
      </c>
    </row>
    <row r="844" spans="1:30" x14ac:dyDescent="0.25">
      <c r="A844" s="3">
        <v>843</v>
      </c>
      <c r="B844" s="4">
        <v>39774</v>
      </c>
      <c r="C844" s="3" t="s">
        <v>24</v>
      </c>
      <c r="D844" s="3">
        <v>-0.4</v>
      </c>
      <c r="E844" s="3">
        <v>13.3</v>
      </c>
      <c r="F844" s="3">
        <v>5.2</v>
      </c>
      <c r="G844" s="3" t="s">
        <v>25</v>
      </c>
      <c r="H844" s="3" t="s">
        <v>25</v>
      </c>
      <c r="I844" s="3" t="s">
        <v>33</v>
      </c>
      <c r="J844" s="3">
        <v>13</v>
      </c>
      <c r="K844" s="3" t="s">
        <v>25</v>
      </c>
      <c r="L844" s="3" t="s">
        <v>41</v>
      </c>
      <c r="M844" s="3">
        <v>0</v>
      </c>
      <c r="N844" s="3">
        <v>7</v>
      </c>
      <c r="O844" s="3">
        <v>100</v>
      </c>
      <c r="P844" s="3">
        <v>53</v>
      </c>
      <c r="Q844" s="3">
        <v>1031.2</v>
      </c>
      <c r="R844" s="3">
        <v>1030.4000000000001</v>
      </c>
      <c r="S844" s="3">
        <v>1</v>
      </c>
      <c r="T844" s="3" t="s">
        <v>25</v>
      </c>
      <c r="U844" s="3">
        <v>2.9</v>
      </c>
      <c r="V844" s="3">
        <v>12.3</v>
      </c>
      <c r="W844" s="3" t="s">
        <v>38</v>
      </c>
      <c r="X844" s="3">
        <v>0</v>
      </c>
      <c r="Y844" s="3" t="s">
        <v>28</v>
      </c>
      <c r="Z844">
        <f t="shared" si="39"/>
        <v>0</v>
      </c>
      <c r="AA844">
        <f t="shared" si="40"/>
        <v>11</v>
      </c>
      <c r="AB844" t="str">
        <f>VLOOKUP(AA844,Problem3!$B$4:$C$15,2,FALSE)</f>
        <v>November</v>
      </c>
      <c r="AC844">
        <f t="shared" si="41"/>
        <v>7</v>
      </c>
      <c r="AD844" t="str">
        <f>VLOOKUP($AC844,Problem3!$M$7:$N$13,2,FALSE)</f>
        <v>Friday</v>
      </c>
    </row>
    <row r="845" spans="1:30" x14ac:dyDescent="0.25">
      <c r="A845" s="3">
        <v>844</v>
      </c>
      <c r="B845" s="4">
        <v>39773</v>
      </c>
      <c r="C845" s="3" t="s">
        <v>72</v>
      </c>
      <c r="D845" s="3">
        <v>-1.5</v>
      </c>
      <c r="E845" s="3">
        <v>13.4</v>
      </c>
      <c r="F845" s="3">
        <v>0.2</v>
      </c>
      <c r="G845" s="3" t="s">
        <v>25</v>
      </c>
      <c r="H845" s="3" t="s">
        <v>25</v>
      </c>
      <c r="I845" s="3" t="s">
        <v>35</v>
      </c>
      <c r="J845" s="3">
        <v>13</v>
      </c>
      <c r="K845" s="3" t="s">
        <v>25</v>
      </c>
      <c r="L845" s="3" t="s">
        <v>27</v>
      </c>
      <c r="M845" s="3">
        <v>0</v>
      </c>
      <c r="N845" s="3">
        <v>6</v>
      </c>
      <c r="O845" s="3">
        <v>96</v>
      </c>
      <c r="P845" s="3">
        <v>56</v>
      </c>
      <c r="Q845" s="3" t="s">
        <v>25</v>
      </c>
      <c r="R845" s="3" t="s">
        <v>25</v>
      </c>
      <c r="S845" s="3" t="s">
        <v>25</v>
      </c>
      <c r="T845" s="3">
        <v>7</v>
      </c>
      <c r="U845" s="3">
        <v>1</v>
      </c>
      <c r="V845" s="3">
        <v>11.9</v>
      </c>
      <c r="W845" s="3" t="s">
        <v>28</v>
      </c>
      <c r="X845" s="3">
        <v>0</v>
      </c>
      <c r="Y845" s="3" t="s">
        <v>28</v>
      </c>
      <c r="Z845">
        <f t="shared" si="39"/>
        <v>1</v>
      </c>
      <c r="AA845">
        <f t="shared" si="40"/>
        <v>11</v>
      </c>
      <c r="AB845" t="str">
        <f>VLOOKUP(AA845,Problem3!$B$4:$C$15,2,FALSE)</f>
        <v>November</v>
      </c>
      <c r="AC845">
        <f t="shared" si="41"/>
        <v>6</v>
      </c>
      <c r="AD845" t="str">
        <f>VLOOKUP($AC845,Problem3!$M$7:$N$13,2,FALSE)</f>
        <v>Thursday</v>
      </c>
    </row>
    <row r="846" spans="1:30" x14ac:dyDescent="0.25">
      <c r="A846" s="3">
        <v>845</v>
      </c>
      <c r="B846" s="4">
        <v>39772</v>
      </c>
      <c r="C846" s="3" t="s">
        <v>72</v>
      </c>
      <c r="D846" s="3">
        <v>0.2</v>
      </c>
      <c r="E846" s="3">
        <v>15.4</v>
      </c>
      <c r="F846" s="3">
        <v>0</v>
      </c>
      <c r="G846" s="3" t="s">
        <v>25</v>
      </c>
      <c r="H846" s="3" t="s">
        <v>25</v>
      </c>
      <c r="I846" s="3" t="s">
        <v>34</v>
      </c>
      <c r="J846" s="3">
        <v>9</v>
      </c>
      <c r="K846" s="3" t="s">
        <v>33</v>
      </c>
      <c r="L846" s="3" t="s">
        <v>29</v>
      </c>
      <c r="M846" s="3">
        <v>2</v>
      </c>
      <c r="N846" s="3">
        <v>2</v>
      </c>
      <c r="O846" s="3">
        <v>98</v>
      </c>
      <c r="P846" s="3">
        <v>52</v>
      </c>
      <c r="Q846" s="3" t="s">
        <v>25</v>
      </c>
      <c r="R846" s="3" t="s">
        <v>25</v>
      </c>
      <c r="S846" s="3">
        <v>8</v>
      </c>
      <c r="T846" s="3">
        <v>2</v>
      </c>
      <c r="U846" s="3">
        <v>2.7</v>
      </c>
      <c r="V846" s="3">
        <v>15</v>
      </c>
      <c r="W846" s="3" t="s">
        <v>28</v>
      </c>
      <c r="X846" s="3">
        <v>0</v>
      </c>
      <c r="Y846" s="3" t="s">
        <v>28</v>
      </c>
      <c r="Z846">
        <f t="shared" si="39"/>
        <v>1</v>
      </c>
      <c r="AA846">
        <f t="shared" si="40"/>
        <v>11</v>
      </c>
      <c r="AB846" t="str">
        <f>VLOOKUP(AA846,Problem3!$B$4:$C$15,2,FALSE)</f>
        <v>November</v>
      </c>
      <c r="AC846">
        <f t="shared" si="41"/>
        <v>5</v>
      </c>
      <c r="AD846" t="str">
        <f>VLOOKUP($AC846,Problem3!$M$7:$N$13,2,FALSE)</f>
        <v>Wednesday</v>
      </c>
    </row>
    <row r="847" spans="1:30" x14ac:dyDescent="0.25">
      <c r="A847" s="3">
        <v>846</v>
      </c>
      <c r="B847" s="4">
        <v>39771</v>
      </c>
      <c r="C847" s="3" t="s">
        <v>24</v>
      </c>
      <c r="D847" s="3">
        <v>-1.1000000000000001</v>
      </c>
      <c r="E847" s="3">
        <v>14.5</v>
      </c>
      <c r="F847" s="3">
        <v>0</v>
      </c>
      <c r="G847" s="3" t="s">
        <v>25</v>
      </c>
      <c r="H847" s="3" t="s">
        <v>25</v>
      </c>
      <c r="I847" s="3" t="s">
        <v>26</v>
      </c>
      <c r="J847" s="3">
        <v>15</v>
      </c>
      <c r="K847" s="3" t="s">
        <v>25</v>
      </c>
      <c r="L847" s="3" t="s">
        <v>37</v>
      </c>
      <c r="M847" s="3">
        <v>0</v>
      </c>
      <c r="N847" s="3">
        <v>6</v>
      </c>
      <c r="O847" s="3">
        <v>90</v>
      </c>
      <c r="P847" s="3">
        <v>48</v>
      </c>
      <c r="Q847" s="3">
        <v>1036.5</v>
      </c>
      <c r="R847" s="3">
        <v>1034.3</v>
      </c>
      <c r="S847" s="3">
        <v>1</v>
      </c>
      <c r="T847" s="3" t="s">
        <v>25</v>
      </c>
      <c r="U847" s="3">
        <v>3.3</v>
      </c>
      <c r="V847" s="3">
        <v>12.7</v>
      </c>
      <c r="W847" s="3" t="s">
        <v>28</v>
      </c>
      <c r="X847" s="3">
        <v>0.2</v>
      </c>
      <c r="Y847" s="3" t="s">
        <v>28</v>
      </c>
      <c r="Z847">
        <f t="shared" si="39"/>
        <v>1</v>
      </c>
      <c r="AA847">
        <f t="shared" si="40"/>
        <v>11</v>
      </c>
      <c r="AB847" t="str">
        <f>VLOOKUP(AA847,Problem3!$B$4:$C$15,2,FALSE)</f>
        <v>November</v>
      </c>
      <c r="AC847">
        <f t="shared" si="41"/>
        <v>4</v>
      </c>
      <c r="AD847" t="str">
        <f>VLOOKUP($AC847,Problem3!$M$7:$N$13,2,FALSE)</f>
        <v>Tuesday</v>
      </c>
    </row>
    <row r="848" spans="1:30" x14ac:dyDescent="0.25">
      <c r="A848" s="3">
        <v>847</v>
      </c>
      <c r="B848" s="4">
        <v>39770</v>
      </c>
      <c r="C848" s="3" t="s">
        <v>72</v>
      </c>
      <c r="D848" s="3">
        <v>0.1</v>
      </c>
      <c r="E848" s="3">
        <v>15.8</v>
      </c>
      <c r="F848" s="3">
        <v>0</v>
      </c>
      <c r="G848" s="3" t="s">
        <v>25</v>
      </c>
      <c r="H848" s="3" t="s">
        <v>25</v>
      </c>
      <c r="I848" s="3" t="s">
        <v>35</v>
      </c>
      <c r="J848" s="3">
        <v>13</v>
      </c>
      <c r="K848" s="3" t="s">
        <v>35</v>
      </c>
      <c r="L848" s="3" t="s">
        <v>40</v>
      </c>
      <c r="M848" s="3">
        <v>2</v>
      </c>
      <c r="N848" s="3">
        <v>7</v>
      </c>
      <c r="O848" s="3">
        <v>98</v>
      </c>
      <c r="P848" s="3">
        <v>61</v>
      </c>
      <c r="Q848" s="3" t="s">
        <v>25</v>
      </c>
      <c r="R848" s="3" t="s">
        <v>25</v>
      </c>
      <c r="S848" s="3" t="s">
        <v>25</v>
      </c>
      <c r="T848" s="3">
        <v>3</v>
      </c>
      <c r="U848" s="3">
        <v>3.5</v>
      </c>
      <c r="V848" s="3">
        <v>15.2</v>
      </c>
      <c r="W848" s="3" t="s">
        <v>28</v>
      </c>
      <c r="X848" s="3">
        <v>0</v>
      </c>
      <c r="Y848" s="3" t="s">
        <v>28</v>
      </c>
      <c r="Z848">
        <f t="shared" si="39"/>
        <v>1</v>
      </c>
      <c r="AA848">
        <f t="shared" si="40"/>
        <v>11</v>
      </c>
      <c r="AB848" t="str">
        <f>VLOOKUP(AA848,Problem3!$B$4:$C$15,2,FALSE)</f>
        <v>November</v>
      </c>
      <c r="AC848">
        <f t="shared" si="41"/>
        <v>3</v>
      </c>
      <c r="AD848" t="str">
        <f>VLOOKUP($AC848,Problem3!$M$7:$N$13,2,FALSE)</f>
        <v>Monday</v>
      </c>
    </row>
    <row r="849" spans="1:30" x14ac:dyDescent="0.25">
      <c r="A849" s="3">
        <v>848</v>
      </c>
      <c r="B849" s="4">
        <v>39769</v>
      </c>
      <c r="C849" s="3" t="s">
        <v>24</v>
      </c>
      <c r="D849" s="3">
        <v>-0.5</v>
      </c>
      <c r="E849" s="3">
        <v>15.3</v>
      </c>
      <c r="F849" s="3">
        <v>0</v>
      </c>
      <c r="G849" s="3" t="s">
        <v>25</v>
      </c>
      <c r="H849" s="3" t="s">
        <v>25</v>
      </c>
      <c r="I849" s="3" t="s">
        <v>33</v>
      </c>
      <c r="J849" s="3">
        <v>13</v>
      </c>
      <c r="K849" s="3" t="s">
        <v>25</v>
      </c>
      <c r="L849" s="3" t="s">
        <v>33</v>
      </c>
      <c r="M849" s="3">
        <v>0</v>
      </c>
      <c r="N849" s="3">
        <v>9</v>
      </c>
      <c r="O849" s="3">
        <v>90</v>
      </c>
      <c r="P849" s="3">
        <v>50</v>
      </c>
      <c r="Q849" s="3">
        <v>1034.5</v>
      </c>
      <c r="R849" s="3">
        <v>1031</v>
      </c>
      <c r="S849" s="3" t="s">
        <v>25</v>
      </c>
      <c r="T849" s="3" t="s">
        <v>25</v>
      </c>
      <c r="U849" s="3">
        <v>4.5999999999999996</v>
      </c>
      <c r="V849" s="3">
        <v>14.2</v>
      </c>
      <c r="W849" s="3" t="s">
        <v>28</v>
      </c>
      <c r="X849" s="3">
        <v>0</v>
      </c>
      <c r="Y849" s="3" t="s">
        <v>28</v>
      </c>
      <c r="Z849">
        <f t="shared" si="39"/>
        <v>1</v>
      </c>
      <c r="AA849">
        <f t="shared" si="40"/>
        <v>11</v>
      </c>
      <c r="AB849" t="str">
        <f>VLOOKUP(AA849,Problem3!$B$4:$C$15,2,FALSE)</f>
        <v>November</v>
      </c>
      <c r="AC849">
        <f t="shared" si="41"/>
        <v>2</v>
      </c>
      <c r="AD849" t="str">
        <f>VLOOKUP($AC849,Problem3!$M$7:$N$13,2,FALSE)</f>
        <v>Sunday</v>
      </c>
    </row>
    <row r="850" spans="1:30" x14ac:dyDescent="0.25">
      <c r="A850" s="3">
        <v>849</v>
      </c>
      <c r="B850" s="4">
        <v>39768</v>
      </c>
      <c r="C850" s="3" t="s">
        <v>72</v>
      </c>
      <c r="D850" s="3">
        <v>1.4</v>
      </c>
      <c r="E850" s="3">
        <v>17.5</v>
      </c>
      <c r="F850" s="3">
        <v>0</v>
      </c>
      <c r="G850" s="3" t="s">
        <v>25</v>
      </c>
      <c r="H850" s="3" t="s">
        <v>25</v>
      </c>
      <c r="I850" s="3" t="s">
        <v>33</v>
      </c>
      <c r="J850" s="3">
        <v>13</v>
      </c>
      <c r="K850" s="3" t="s">
        <v>40</v>
      </c>
      <c r="L850" s="3" t="s">
        <v>37</v>
      </c>
      <c r="M850" s="3">
        <v>2</v>
      </c>
      <c r="N850" s="3">
        <v>4</v>
      </c>
      <c r="O850" s="3">
        <v>97</v>
      </c>
      <c r="P850" s="3">
        <v>55</v>
      </c>
      <c r="Q850" s="3" t="s">
        <v>25</v>
      </c>
      <c r="R850" s="3" t="s">
        <v>25</v>
      </c>
      <c r="S850" s="3">
        <v>7</v>
      </c>
      <c r="T850" s="3" t="s">
        <v>25</v>
      </c>
      <c r="U850" s="3">
        <v>5</v>
      </c>
      <c r="V850" s="3">
        <v>16.3</v>
      </c>
      <c r="W850" s="3" t="s">
        <v>28</v>
      </c>
      <c r="X850" s="3">
        <v>0</v>
      </c>
      <c r="Y850" s="3" t="s">
        <v>28</v>
      </c>
      <c r="Z850">
        <f t="shared" si="39"/>
        <v>1</v>
      </c>
      <c r="AA850">
        <f t="shared" si="40"/>
        <v>11</v>
      </c>
      <c r="AB850" t="str">
        <f>VLOOKUP(AA850,Problem3!$B$4:$C$15,2,FALSE)</f>
        <v>November</v>
      </c>
      <c r="AC850">
        <f t="shared" si="41"/>
        <v>1</v>
      </c>
      <c r="AD850" t="str">
        <f>VLOOKUP($AC850,Problem3!$M$7:$N$13,2,FALSE)</f>
        <v>Saturday</v>
      </c>
    </row>
    <row r="851" spans="1:30" x14ac:dyDescent="0.25">
      <c r="A851" s="3">
        <v>850</v>
      </c>
      <c r="B851" s="4">
        <v>39767</v>
      </c>
      <c r="C851" s="3" t="s">
        <v>47</v>
      </c>
      <c r="D851" s="3">
        <v>8.3000000000000007</v>
      </c>
      <c r="E851" s="3">
        <v>20</v>
      </c>
      <c r="F851" s="3">
        <v>0</v>
      </c>
      <c r="G851" s="3" t="s">
        <v>25</v>
      </c>
      <c r="H851" s="3" t="s">
        <v>25</v>
      </c>
      <c r="I851" s="3" t="s">
        <v>42</v>
      </c>
      <c r="J851" s="3">
        <v>13</v>
      </c>
      <c r="K851" s="3" t="s">
        <v>25</v>
      </c>
      <c r="L851" s="3" t="s">
        <v>29</v>
      </c>
      <c r="M851" s="3">
        <v>0</v>
      </c>
      <c r="N851" s="3">
        <v>6</v>
      </c>
      <c r="O851" s="3">
        <v>77</v>
      </c>
      <c r="P851" s="3">
        <v>53</v>
      </c>
      <c r="Q851" s="3" t="s">
        <v>25</v>
      </c>
      <c r="R851" s="3" t="s">
        <v>25</v>
      </c>
      <c r="S851" s="3" t="s">
        <v>25</v>
      </c>
      <c r="T851" s="3" t="s">
        <v>25</v>
      </c>
      <c r="U851" s="3">
        <v>13.6</v>
      </c>
      <c r="V851" s="3">
        <v>18.899999999999999</v>
      </c>
      <c r="W851" s="3" t="s">
        <v>28</v>
      </c>
      <c r="X851" s="3">
        <v>0</v>
      </c>
      <c r="Y851" s="3" t="s">
        <v>28</v>
      </c>
      <c r="Z851">
        <f t="shared" si="39"/>
        <v>1</v>
      </c>
      <c r="AA851">
        <f t="shared" si="40"/>
        <v>11</v>
      </c>
      <c r="AB851" t="str">
        <f>VLOOKUP(AA851,Problem3!$B$4:$C$15,2,FALSE)</f>
        <v>November</v>
      </c>
      <c r="AC851">
        <f t="shared" si="41"/>
        <v>7</v>
      </c>
      <c r="AD851" t="str">
        <f>VLOOKUP($AC851,Problem3!$M$7:$N$13,2,FALSE)</f>
        <v>Friday</v>
      </c>
    </row>
    <row r="852" spans="1:30" x14ac:dyDescent="0.25">
      <c r="A852" s="3">
        <v>851</v>
      </c>
      <c r="B852" s="4">
        <v>39766</v>
      </c>
      <c r="C852" s="3" t="s">
        <v>57</v>
      </c>
      <c r="D852" s="3">
        <v>4.4000000000000004</v>
      </c>
      <c r="E852" s="3">
        <v>15.8</v>
      </c>
      <c r="F852" s="3">
        <v>0</v>
      </c>
      <c r="G852" s="3">
        <v>0.8</v>
      </c>
      <c r="H852" s="3">
        <v>9.1</v>
      </c>
      <c r="I852" s="3" t="s">
        <v>31</v>
      </c>
      <c r="J852" s="3">
        <v>13</v>
      </c>
      <c r="K852" s="3" t="s">
        <v>31</v>
      </c>
      <c r="L852" s="3" t="s">
        <v>31</v>
      </c>
      <c r="M852" s="3">
        <v>9</v>
      </c>
      <c r="N852" s="3">
        <v>2</v>
      </c>
      <c r="O852" s="3">
        <v>100</v>
      </c>
      <c r="P852" s="3">
        <v>53</v>
      </c>
      <c r="Q852" s="3">
        <v>1029.8</v>
      </c>
      <c r="R852" s="3">
        <v>1026</v>
      </c>
      <c r="S852" s="3">
        <v>1</v>
      </c>
      <c r="T852" s="3">
        <v>1</v>
      </c>
      <c r="U852" s="3">
        <v>5.7</v>
      </c>
      <c r="V852" s="3">
        <v>15.5</v>
      </c>
      <c r="W852" s="3" t="s">
        <v>28</v>
      </c>
      <c r="X852" s="3">
        <v>0</v>
      </c>
      <c r="Y852" s="3" t="s">
        <v>28</v>
      </c>
      <c r="Z852">
        <f t="shared" si="39"/>
        <v>1</v>
      </c>
      <c r="AA852">
        <f t="shared" si="40"/>
        <v>11</v>
      </c>
      <c r="AB852" t="str">
        <f>VLOOKUP(AA852,Problem3!$B$4:$C$15,2,FALSE)</f>
        <v>November</v>
      </c>
      <c r="AC852">
        <f t="shared" si="41"/>
        <v>6</v>
      </c>
      <c r="AD852" t="str">
        <f>VLOOKUP($AC852,Problem3!$M$7:$N$13,2,FALSE)</f>
        <v>Thursday</v>
      </c>
    </row>
    <row r="853" spans="1:30" x14ac:dyDescent="0.25">
      <c r="A853" s="3">
        <v>852</v>
      </c>
      <c r="B853" s="4">
        <v>39765</v>
      </c>
      <c r="C853" s="3" t="s">
        <v>61</v>
      </c>
      <c r="D853" s="3">
        <v>3</v>
      </c>
      <c r="E853" s="3">
        <v>14.1</v>
      </c>
      <c r="F853" s="3">
        <v>0</v>
      </c>
      <c r="G853" s="3">
        <v>0.8</v>
      </c>
      <c r="H853" s="3">
        <v>9.1</v>
      </c>
      <c r="I853" s="3" t="s">
        <v>34</v>
      </c>
      <c r="J853" s="3">
        <v>13</v>
      </c>
      <c r="K853" s="3" t="s">
        <v>34</v>
      </c>
      <c r="L853" s="3" t="s">
        <v>37</v>
      </c>
      <c r="M853" s="3">
        <v>7</v>
      </c>
      <c r="N853" s="3">
        <v>4</v>
      </c>
      <c r="O853" s="3">
        <v>100</v>
      </c>
      <c r="P853" s="3">
        <v>65</v>
      </c>
      <c r="Q853" s="3">
        <v>1029.7</v>
      </c>
      <c r="R853" s="3">
        <v>1026.3</v>
      </c>
      <c r="S853" s="3">
        <v>1</v>
      </c>
      <c r="T853" s="3">
        <v>1</v>
      </c>
      <c r="U853" s="3">
        <v>5.6</v>
      </c>
      <c r="V853" s="3">
        <v>13.8</v>
      </c>
      <c r="W853" s="3" t="s">
        <v>28</v>
      </c>
      <c r="X853" s="3">
        <v>0</v>
      </c>
      <c r="Y853" s="3" t="s">
        <v>28</v>
      </c>
      <c r="Z853">
        <f t="shared" si="39"/>
        <v>1</v>
      </c>
      <c r="AA853">
        <f t="shared" si="40"/>
        <v>11</v>
      </c>
      <c r="AB853" t="str">
        <f>VLOOKUP(AA853,Problem3!$B$4:$C$15,2,FALSE)</f>
        <v>November</v>
      </c>
      <c r="AC853">
        <f t="shared" si="41"/>
        <v>5</v>
      </c>
      <c r="AD853" t="str">
        <f>VLOOKUP($AC853,Problem3!$M$7:$N$13,2,FALSE)</f>
        <v>Wednesday</v>
      </c>
    </row>
    <row r="854" spans="1:30" x14ac:dyDescent="0.25">
      <c r="A854" s="3">
        <v>853</v>
      </c>
      <c r="B854" s="4">
        <v>39764</v>
      </c>
      <c r="C854" s="3" t="s">
        <v>44</v>
      </c>
      <c r="D854" s="3">
        <v>4.9000000000000004</v>
      </c>
      <c r="E854" s="3">
        <v>19.100000000000001</v>
      </c>
      <c r="F854" s="3">
        <v>0</v>
      </c>
      <c r="G854" s="3" t="s">
        <v>25</v>
      </c>
      <c r="H854" s="3" t="s">
        <v>25</v>
      </c>
      <c r="I854" s="3" t="s">
        <v>40</v>
      </c>
      <c r="J854" s="3">
        <v>13</v>
      </c>
      <c r="K854" s="3" t="s">
        <v>25</v>
      </c>
      <c r="L854" s="3" t="s">
        <v>42</v>
      </c>
      <c r="M854" s="3">
        <v>0</v>
      </c>
      <c r="N854" s="3">
        <v>4</v>
      </c>
      <c r="O854" s="3">
        <v>98</v>
      </c>
      <c r="P854" s="3">
        <v>50</v>
      </c>
      <c r="Q854" s="3">
        <v>1025.4000000000001</v>
      </c>
      <c r="R854" s="3">
        <v>1021.4</v>
      </c>
      <c r="S854" s="3" t="s">
        <v>25</v>
      </c>
      <c r="T854" s="3" t="s">
        <v>25</v>
      </c>
      <c r="U854" s="3">
        <v>10.199999999999999</v>
      </c>
      <c r="V854" s="3">
        <v>17.5</v>
      </c>
      <c r="W854" s="3" t="s">
        <v>28</v>
      </c>
      <c r="X854" s="3">
        <v>0</v>
      </c>
      <c r="Y854" s="3" t="s">
        <v>28</v>
      </c>
      <c r="Z854">
        <f t="shared" si="39"/>
        <v>1</v>
      </c>
      <c r="AA854">
        <f t="shared" si="40"/>
        <v>11</v>
      </c>
      <c r="AB854" t="str">
        <f>VLOOKUP(AA854,Problem3!$B$4:$C$15,2,FALSE)</f>
        <v>November</v>
      </c>
      <c r="AC854">
        <f t="shared" si="41"/>
        <v>4</v>
      </c>
      <c r="AD854" t="str">
        <f>VLOOKUP($AC854,Problem3!$M$7:$N$13,2,FALSE)</f>
        <v>Tuesday</v>
      </c>
    </row>
    <row r="855" spans="1:30" x14ac:dyDescent="0.25">
      <c r="A855" s="3">
        <v>854</v>
      </c>
      <c r="B855" s="4">
        <v>39763</v>
      </c>
      <c r="C855" s="3" t="s">
        <v>62</v>
      </c>
      <c r="D855" s="3">
        <v>-1.6</v>
      </c>
      <c r="E855" s="3">
        <v>13.5</v>
      </c>
      <c r="F855" s="3">
        <v>0</v>
      </c>
      <c r="G855" s="3" t="s">
        <v>25</v>
      </c>
      <c r="H855" s="3" t="s">
        <v>25</v>
      </c>
      <c r="I855" s="3" t="s">
        <v>43</v>
      </c>
      <c r="J855" s="3">
        <v>9</v>
      </c>
      <c r="K855" s="3" t="s">
        <v>40</v>
      </c>
      <c r="L855" s="3" t="s">
        <v>26</v>
      </c>
      <c r="M855" s="3">
        <v>2</v>
      </c>
      <c r="N855" s="3">
        <v>2</v>
      </c>
      <c r="O855" s="3">
        <v>98</v>
      </c>
      <c r="P855" s="3">
        <v>84</v>
      </c>
      <c r="Q855" s="3">
        <v>1032.2</v>
      </c>
      <c r="R855" s="3">
        <v>1029.5</v>
      </c>
      <c r="S855" s="3" t="s">
        <v>25</v>
      </c>
      <c r="T855" s="3" t="s">
        <v>25</v>
      </c>
      <c r="U855" s="3">
        <v>0.4</v>
      </c>
      <c r="V855" s="3">
        <v>11</v>
      </c>
      <c r="W855" s="3" t="s">
        <v>28</v>
      </c>
      <c r="X855" s="3">
        <v>0</v>
      </c>
      <c r="Y855" s="3" t="s">
        <v>28</v>
      </c>
      <c r="Z855">
        <f t="shared" si="39"/>
        <v>1</v>
      </c>
      <c r="AA855">
        <f t="shared" si="40"/>
        <v>11</v>
      </c>
      <c r="AB855" t="str">
        <f>VLOOKUP(AA855,Problem3!$B$4:$C$15,2,FALSE)</f>
        <v>November</v>
      </c>
      <c r="AC855">
        <f t="shared" si="41"/>
        <v>3</v>
      </c>
      <c r="AD855" t="str">
        <f>VLOOKUP($AC855,Problem3!$M$7:$N$13,2,FALSE)</f>
        <v>Monday</v>
      </c>
    </row>
    <row r="856" spans="1:30" x14ac:dyDescent="0.25">
      <c r="A856" s="3">
        <v>855</v>
      </c>
      <c r="B856" s="4">
        <v>39762</v>
      </c>
      <c r="C856" s="3" t="s">
        <v>72</v>
      </c>
      <c r="D856" s="3">
        <v>0.4</v>
      </c>
      <c r="E856" s="3">
        <v>16.8</v>
      </c>
      <c r="F856" s="3">
        <v>0</v>
      </c>
      <c r="G856" s="3" t="s">
        <v>25</v>
      </c>
      <c r="H856" s="3" t="s">
        <v>25</v>
      </c>
      <c r="I856" s="3" t="s">
        <v>33</v>
      </c>
      <c r="J856" s="3">
        <v>9</v>
      </c>
      <c r="K856" s="3" t="s">
        <v>41</v>
      </c>
      <c r="L856" s="3" t="s">
        <v>40</v>
      </c>
      <c r="M856" s="3">
        <v>4</v>
      </c>
      <c r="N856" s="3">
        <v>2</v>
      </c>
      <c r="O856" s="3">
        <v>99</v>
      </c>
      <c r="P856" s="3">
        <v>55</v>
      </c>
      <c r="Q856" s="3" t="s">
        <v>25</v>
      </c>
      <c r="R856" s="3" t="s">
        <v>25</v>
      </c>
      <c r="S856" s="3">
        <v>6</v>
      </c>
      <c r="T856" s="3" t="s">
        <v>25</v>
      </c>
      <c r="U856" s="3">
        <v>2.6</v>
      </c>
      <c r="V856" s="3">
        <v>15.3</v>
      </c>
      <c r="W856" s="3" t="s">
        <v>28</v>
      </c>
      <c r="X856" s="3">
        <v>0.4</v>
      </c>
      <c r="Y856" s="3" t="s">
        <v>28</v>
      </c>
      <c r="Z856">
        <f t="shared" si="39"/>
        <v>1</v>
      </c>
      <c r="AA856">
        <f t="shared" si="40"/>
        <v>11</v>
      </c>
      <c r="AB856" t="str">
        <f>VLOOKUP(AA856,Problem3!$B$4:$C$15,2,FALSE)</f>
        <v>November</v>
      </c>
      <c r="AC856">
        <f t="shared" si="41"/>
        <v>2</v>
      </c>
      <c r="AD856" t="str">
        <f>VLOOKUP($AC856,Problem3!$M$7:$N$13,2,FALSE)</f>
        <v>Sunday</v>
      </c>
    </row>
    <row r="857" spans="1:30" x14ac:dyDescent="0.25">
      <c r="A857" s="3">
        <v>856</v>
      </c>
      <c r="B857" s="4">
        <v>39761</v>
      </c>
      <c r="C857" s="3" t="s">
        <v>24</v>
      </c>
      <c r="D857" s="3">
        <v>1.1000000000000001</v>
      </c>
      <c r="E857" s="3">
        <v>15.2</v>
      </c>
      <c r="F857" s="3">
        <v>0</v>
      </c>
      <c r="G857" s="3" t="s">
        <v>25</v>
      </c>
      <c r="H857" s="3" t="s">
        <v>25</v>
      </c>
      <c r="I857" s="3" t="s">
        <v>31</v>
      </c>
      <c r="J857" s="3">
        <v>13</v>
      </c>
      <c r="K857" s="3" t="s">
        <v>25</v>
      </c>
      <c r="L857" s="3" t="s">
        <v>25</v>
      </c>
      <c r="M857" s="3">
        <v>0</v>
      </c>
      <c r="N857" s="3">
        <v>0</v>
      </c>
      <c r="O857" s="3">
        <v>100</v>
      </c>
      <c r="P857" s="3">
        <v>66</v>
      </c>
      <c r="Q857" s="3">
        <v>1029.9000000000001</v>
      </c>
      <c r="R857" s="3">
        <v>1029.7</v>
      </c>
      <c r="S857" s="3">
        <v>8</v>
      </c>
      <c r="T857" s="3" t="s">
        <v>25</v>
      </c>
      <c r="U857" s="3">
        <v>4.4000000000000004</v>
      </c>
      <c r="V857" s="3">
        <v>14.1</v>
      </c>
      <c r="W857" s="3" t="s">
        <v>28</v>
      </c>
      <c r="X857" s="3">
        <v>0</v>
      </c>
      <c r="Y857" s="3" t="s">
        <v>28</v>
      </c>
      <c r="Z857">
        <f t="shared" si="39"/>
        <v>1</v>
      </c>
      <c r="AA857">
        <f t="shared" si="40"/>
        <v>11</v>
      </c>
      <c r="AB857" t="str">
        <f>VLOOKUP(AA857,Problem3!$B$4:$C$15,2,FALSE)</f>
        <v>November</v>
      </c>
      <c r="AC857">
        <f t="shared" si="41"/>
        <v>1</v>
      </c>
      <c r="AD857" t="str">
        <f>VLOOKUP($AC857,Problem3!$M$7:$N$13,2,FALSE)</f>
        <v>Saturday</v>
      </c>
    </row>
    <row r="858" spans="1:30" x14ac:dyDescent="0.25">
      <c r="A858" s="3">
        <v>857</v>
      </c>
      <c r="B858" s="4">
        <v>39760</v>
      </c>
      <c r="C858" s="3" t="s">
        <v>24</v>
      </c>
      <c r="D858" s="3">
        <v>1.9</v>
      </c>
      <c r="E858" s="3">
        <v>16.7</v>
      </c>
      <c r="F858" s="3">
        <v>0</v>
      </c>
      <c r="G858" s="3" t="s">
        <v>25</v>
      </c>
      <c r="H858" s="3" t="s">
        <v>25</v>
      </c>
      <c r="I858" s="3" t="s">
        <v>35</v>
      </c>
      <c r="J858" s="3">
        <v>13</v>
      </c>
      <c r="K858" s="3" t="s">
        <v>31</v>
      </c>
      <c r="L858" s="3" t="s">
        <v>33</v>
      </c>
      <c r="M858" s="3">
        <v>6</v>
      </c>
      <c r="N858" s="3">
        <v>2</v>
      </c>
      <c r="O858" s="3">
        <v>94</v>
      </c>
      <c r="P858" s="3">
        <v>58</v>
      </c>
      <c r="Q858" s="3">
        <v>1034.4000000000001</v>
      </c>
      <c r="R858" s="3">
        <v>1031.3</v>
      </c>
      <c r="S858" s="3" t="s">
        <v>25</v>
      </c>
      <c r="T858" s="3" t="s">
        <v>25</v>
      </c>
      <c r="U858" s="3">
        <v>7.1</v>
      </c>
      <c r="V858" s="3">
        <v>16</v>
      </c>
      <c r="W858" s="3" t="s">
        <v>28</v>
      </c>
      <c r="X858" s="3">
        <v>0</v>
      </c>
      <c r="Y858" s="3" t="s">
        <v>28</v>
      </c>
      <c r="Z858">
        <f t="shared" si="39"/>
        <v>1</v>
      </c>
      <c r="AA858">
        <f t="shared" si="40"/>
        <v>11</v>
      </c>
      <c r="AB858" t="str">
        <f>VLOOKUP(AA858,Problem3!$B$4:$C$15,2,FALSE)</f>
        <v>November</v>
      </c>
      <c r="AC858">
        <f t="shared" si="41"/>
        <v>7</v>
      </c>
      <c r="AD858" t="str">
        <f>VLOOKUP($AC858,Problem3!$M$7:$N$13,2,FALSE)</f>
        <v>Friday</v>
      </c>
    </row>
    <row r="859" spans="1:30" x14ac:dyDescent="0.25">
      <c r="A859" s="3">
        <v>858</v>
      </c>
      <c r="B859" s="4">
        <v>39759</v>
      </c>
      <c r="C859" s="3" t="s">
        <v>47</v>
      </c>
      <c r="D859" s="3">
        <v>11.2</v>
      </c>
      <c r="E859" s="3">
        <v>17.5</v>
      </c>
      <c r="F859" s="3">
        <v>1.4</v>
      </c>
      <c r="G859" s="3" t="s">
        <v>25</v>
      </c>
      <c r="H859" s="3" t="s">
        <v>25</v>
      </c>
      <c r="I859" s="3" t="s">
        <v>43</v>
      </c>
      <c r="J859" s="3">
        <v>11</v>
      </c>
      <c r="K859" s="3" t="s">
        <v>33</v>
      </c>
      <c r="L859" s="3" t="s">
        <v>42</v>
      </c>
      <c r="M859" s="3">
        <v>4</v>
      </c>
      <c r="N859" s="3">
        <v>7</v>
      </c>
      <c r="O859" s="3">
        <v>98</v>
      </c>
      <c r="P859" s="3">
        <v>85</v>
      </c>
      <c r="Q859" s="3" t="s">
        <v>25</v>
      </c>
      <c r="R859" s="3" t="s">
        <v>25</v>
      </c>
      <c r="S859" s="3" t="s">
        <v>25</v>
      </c>
      <c r="T859" s="3" t="s">
        <v>25</v>
      </c>
      <c r="U859" s="3">
        <v>13.4</v>
      </c>
      <c r="V859" s="3">
        <v>16.7</v>
      </c>
      <c r="W859" s="3" t="s">
        <v>38</v>
      </c>
      <c r="X859" s="3">
        <v>0.2</v>
      </c>
      <c r="Y859" s="3" t="s">
        <v>28</v>
      </c>
      <c r="Z859">
        <f t="shared" si="39"/>
        <v>0</v>
      </c>
      <c r="AA859">
        <f t="shared" si="40"/>
        <v>11</v>
      </c>
      <c r="AB859" t="str">
        <f>VLOOKUP(AA859,Problem3!$B$4:$C$15,2,FALSE)</f>
        <v>November</v>
      </c>
      <c r="AC859">
        <f t="shared" si="41"/>
        <v>6</v>
      </c>
      <c r="AD859" t="str">
        <f>VLOOKUP($AC859,Problem3!$M$7:$N$13,2,FALSE)</f>
        <v>Thursday</v>
      </c>
    </row>
    <row r="860" spans="1:30" x14ac:dyDescent="0.25">
      <c r="A860" s="3">
        <v>859</v>
      </c>
      <c r="B860" s="4">
        <v>39758</v>
      </c>
      <c r="C860" s="3" t="s">
        <v>24</v>
      </c>
      <c r="D860" s="3">
        <v>1.4</v>
      </c>
      <c r="E860" s="3">
        <v>16.600000000000001</v>
      </c>
      <c r="F860" s="3">
        <v>0</v>
      </c>
      <c r="G860" s="3" t="s">
        <v>25</v>
      </c>
      <c r="H860" s="3" t="s">
        <v>25</v>
      </c>
      <c r="I860" s="3" t="s">
        <v>34</v>
      </c>
      <c r="J860" s="3">
        <v>13</v>
      </c>
      <c r="K860" s="3" t="s">
        <v>31</v>
      </c>
      <c r="L860" s="3" t="s">
        <v>31</v>
      </c>
      <c r="M860" s="3">
        <v>4</v>
      </c>
      <c r="N860" s="3">
        <v>6</v>
      </c>
      <c r="O860" s="3">
        <v>100</v>
      </c>
      <c r="P860" s="3">
        <v>60</v>
      </c>
      <c r="Q860" s="3">
        <v>1031.0999999999999</v>
      </c>
      <c r="R860" s="3">
        <v>1026.5</v>
      </c>
      <c r="S860" s="3">
        <v>1</v>
      </c>
      <c r="T860" s="3" t="s">
        <v>25</v>
      </c>
      <c r="U860" s="3">
        <v>6.6</v>
      </c>
      <c r="V860" s="3">
        <v>16.3</v>
      </c>
      <c r="W860" s="3" t="s">
        <v>28</v>
      </c>
      <c r="X860" s="3">
        <v>0.2</v>
      </c>
      <c r="Y860" s="3" t="s">
        <v>28</v>
      </c>
      <c r="Z860">
        <f t="shared" si="39"/>
        <v>1</v>
      </c>
      <c r="AA860">
        <f t="shared" si="40"/>
        <v>11</v>
      </c>
      <c r="AB860" t="str">
        <f>VLOOKUP(AA860,Problem3!$B$4:$C$15,2,FALSE)</f>
        <v>November</v>
      </c>
      <c r="AC860">
        <f t="shared" si="41"/>
        <v>5</v>
      </c>
      <c r="AD860" t="str">
        <f>VLOOKUP($AC860,Problem3!$M$7:$N$13,2,FALSE)</f>
        <v>Wednesday</v>
      </c>
    </row>
    <row r="861" spans="1:30" x14ac:dyDescent="0.25">
      <c r="A861" s="3">
        <v>860</v>
      </c>
      <c r="B861" s="4">
        <v>39757</v>
      </c>
      <c r="C861" s="3" t="s">
        <v>52</v>
      </c>
      <c r="D861" s="3">
        <v>-0.1</v>
      </c>
      <c r="E861" s="3">
        <v>15.4</v>
      </c>
      <c r="F861" s="3">
        <v>0</v>
      </c>
      <c r="G861" s="3" t="s">
        <v>25</v>
      </c>
      <c r="H861" s="3" t="s">
        <v>25</v>
      </c>
      <c r="I861" s="3" t="s">
        <v>26</v>
      </c>
      <c r="J861" s="3">
        <v>13</v>
      </c>
      <c r="K861" s="3" t="s">
        <v>25</v>
      </c>
      <c r="L861" s="3" t="s">
        <v>35</v>
      </c>
      <c r="M861" s="3">
        <v>0</v>
      </c>
      <c r="N861" s="3">
        <v>2</v>
      </c>
      <c r="O861" s="3">
        <v>100</v>
      </c>
      <c r="P861" s="3">
        <v>61</v>
      </c>
      <c r="Q861" s="3">
        <v>1031.8</v>
      </c>
      <c r="R861" s="3">
        <v>1026.5999999999999</v>
      </c>
      <c r="S861" s="3" t="s">
        <v>25</v>
      </c>
      <c r="T861" s="3" t="s">
        <v>25</v>
      </c>
      <c r="U861" s="3">
        <v>3.4</v>
      </c>
      <c r="V861" s="3">
        <v>15.1</v>
      </c>
      <c r="W861" s="3" t="s">
        <v>28</v>
      </c>
      <c r="X861" s="3">
        <v>0</v>
      </c>
      <c r="Y861" s="3" t="s">
        <v>28</v>
      </c>
      <c r="Z861">
        <f t="shared" si="39"/>
        <v>1</v>
      </c>
      <c r="AA861">
        <f t="shared" si="40"/>
        <v>11</v>
      </c>
      <c r="AB861" t="str">
        <f>VLOOKUP(AA861,Problem3!$B$4:$C$15,2,FALSE)</f>
        <v>November</v>
      </c>
      <c r="AC861">
        <f t="shared" si="41"/>
        <v>4</v>
      </c>
      <c r="AD861" t="str">
        <f>VLOOKUP($AC861,Problem3!$M$7:$N$13,2,FALSE)</f>
        <v>Tuesday</v>
      </c>
    </row>
    <row r="862" spans="1:30" x14ac:dyDescent="0.25">
      <c r="A862" s="3">
        <v>861</v>
      </c>
      <c r="B862" s="4">
        <v>39756</v>
      </c>
      <c r="C862" s="3" t="s">
        <v>44</v>
      </c>
      <c r="D862" s="3">
        <v>9.5</v>
      </c>
      <c r="E862" s="3">
        <v>17.899999999999999</v>
      </c>
      <c r="F862" s="3">
        <v>0.4</v>
      </c>
      <c r="G862" s="3" t="s">
        <v>25</v>
      </c>
      <c r="H862" s="3" t="s">
        <v>25</v>
      </c>
      <c r="I862" s="3" t="s">
        <v>36</v>
      </c>
      <c r="J862" s="3">
        <v>15</v>
      </c>
      <c r="K862" s="3" t="s">
        <v>30</v>
      </c>
      <c r="L862" s="3" t="s">
        <v>40</v>
      </c>
      <c r="M862" s="3">
        <v>4</v>
      </c>
      <c r="N862" s="3">
        <v>4</v>
      </c>
      <c r="O862" s="3">
        <v>99</v>
      </c>
      <c r="P862" s="3">
        <v>80</v>
      </c>
      <c r="Q862" s="3">
        <v>1029.5</v>
      </c>
      <c r="R862" s="3">
        <v>1026</v>
      </c>
      <c r="S862" s="3" t="s">
        <v>25</v>
      </c>
      <c r="T862" s="3" t="s">
        <v>25</v>
      </c>
      <c r="U862" s="3">
        <v>13</v>
      </c>
      <c r="V862" s="3">
        <v>16.399999999999999</v>
      </c>
      <c r="W862" s="3" t="s">
        <v>28</v>
      </c>
      <c r="X862" s="3">
        <v>0.2</v>
      </c>
      <c r="Y862" s="3" t="s">
        <v>28</v>
      </c>
      <c r="Z862">
        <f t="shared" si="39"/>
        <v>1</v>
      </c>
      <c r="AA862">
        <f t="shared" si="40"/>
        <v>11</v>
      </c>
      <c r="AB862" t="str">
        <f>VLOOKUP(AA862,Problem3!$B$4:$C$15,2,FALSE)</f>
        <v>November</v>
      </c>
      <c r="AC862">
        <f t="shared" si="41"/>
        <v>3</v>
      </c>
      <c r="AD862" t="str">
        <f>VLOOKUP($AC862,Problem3!$M$7:$N$13,2,FALSE)</f>
        <v>Monday</v>
      </c>
    </row>
    <row r="863" spans="1:30" x14ac:dyDescent="0.25">
      <c r="A863" s="3">
        <v>862</v>
      </c>
      <c r="B863" s="4">
        <v>39755</v>
      </c>
      <c r="C863" s="3" t="s">
        <v>52</v>
      </c>
      <c r="D863" s="3">
        <v>0.1</v>
      </c>
      <c r="E863" s="3">
        <v>15</v>
      </c>
      <c r="F863" s="3">
        <v>0</v>
      </c>
      <c r="G863" s="3" t="s">
        <v>25</v>
      </c>
      <c r="H863" s="3" t="s">
        <v>25</v>
      </c>
      <c r="I863" s="3" t="s">
        <v>40</v>
      </c>
      <c r="J863" s="3">
        <v>13</v>
      </c>
      <c r="K863" s="3" t="s">
        <v>25</v>
      </c>
      <c r="L863" s="3" t="s">
        <v>35</v>
      </c>
      <c r="M863" s="3">
        <v>0</v>
      </c>
      <c r="N863" s="3">
        <v>9</v>
      </c>
      <c r="O863" s="3">
        <v>100</v>
      </c>
      <c r="P863" s="3">
        <v>52</v>
      </c>
      <c r="Q863" s="3">
        <v>1028.2</v>
      </c>
      <c r="R863" s="3">
        <v>1025.2</v>
      </c>
      <c r="S863" s="3" t="s">
        <v>25</v>
      </c>
      <c r="T863" s="3" t="s">
        <v>25</v>
      </c>
      <c r="U863" s="3">
        <v>3.1</v>
      </c>
      <c r="V863" s="3">
        <v>14.6</v>
      </c>
      <c r="W863" s="3" t="s">
        <v>28</v>
      </c>
      <c r="X863" s="3">
        <v>0.2</v>
      </c>
      <c r="Y863" s="3" t="s">
        <v>28</v>
      </c>
      <c r="Z863">
        <f t="shared" si="39"/>
        <v>1</v>
      </c>
      <c r="AA863">
        <f t="shared" si="40"/>
        <v>11</v>
      </c>
      <c r="AB863" t="str">
        <f>VLOOKUP(AA863,Problem3!$B$4:$C$15,2,FALSE)</f>
        <v>November</v>
      </c>
      <c r="AC863">
        <f t="shared" si="41"/>
        <v>2</v>
      </c>
      <c r="AD863" t="str">
        <f>VLOOKUP($AC863,Problem3!$M$7:$N$13,2,FALSE)</f>
        <v>Sunday</v>
      </c>
    </row>
    <row r="864" spans="1:30" x14ac:dyDescent="0.25">
      <c r="A864" s="3">
        <v>863</v>
      </c>
      <c r="B864" s="4">
        <v>39754</v>
      </c>
      <c r="C864" s="3" t="s">
        <v>61</v>
      </c>
      <c r="D864" s="3">
        <v>7.3</v>
      </c>
      <c r="E864" s="3">
        <v>13.6</v>
      </c>
      <c r="F864" s="3">
        <v>0.4</v>
      </c>
      <c r="G864" s="3">
        <v>1.4</v>
      </c>
      <c r="H864" s="3">
        <v>2.9</v>
      </c>
      <c r="I864" s="3" t="s">
        <v>36</v>
      </c>
      <c r="J864" s="3">
        <v>11</v>
      </c>
      <c r="K864" s="3" t="s">
        <v>25</v>
      </c>
      <c r="L864" s="3" t="s">
        <v>29</v>
      </c>
      <c r="M864" s="3">
        <v>0</v>
      </c>
      <c r="N864" s="3">
        <v>4</v>
      </c>
      <c r="O864" s="3">
        <v>100</v>
      </c>
      <c r="P864" s="3">
        <v>76</v>
      </c>
      <c r="Q864" s="3">
        <v>1032.0999999999999</v>
      </c>
      <c r="R864" s="3">
        <v>1030.0999999999999</v>
      </c>
      <c r="S864" s="3">
        <v>7</v>
      </c>
      <c r="T864" s="3">
        <v>4</v>
      </c>
      <c r="U864" s="3">
        <v>9</v>
      </c>
      <c r="V864" s="3">
        <v>13.2</v>
      </c>
      <c r="W864" s="3" t="s">
        <v>28</v>
      </c>
      <c r="X864" s="3">
        <v>0.2</v>
      </c>
      <c r="Y864" s="3" t="s">
        <v>28</v>
      </c>
      <c r="Z864">
        <f t="shared" si="39"/>
        <v>1</v>
      </c>
      <c r="AA864">
        <f t="shared" si="40"/>
        <v>11</v>
      </c>
      <c r="AB864" t="str">
        <f>VLOOKUP(AA864,Problem3!$B$4:$C$15,2,FALSE)</f>
        <v>November</v>
      </c>
      <c r="AC864">
        <f t="shared" si="41"/>
        <v>1</v>
      </c>
      <c r="AD864" t="str">
        <f>VLOOKUP($AC864,Problem3!$M$7:$N$13,2,FALSE)</f>
        <v>Saturday</v>
      </c>
    </row>
    <row r="865" spans="1:30" x14ac:dyDescent="0.25">
      <c r="A865" s="3">
        <v>864</v>
      </c>
      <c r="B865" s="4">
        <v>39753</v>
      </c>
      <c r="C865" s="3" t="s">
        <v>62</v>
      </c>
      <c r="D865" s="3">
        <v>9.3000000000000007</v>
      </c>
      <c r="E865" s="3">
        <v>14.1</v>
      </c>
      <c r="F865" s="3">
        <v>0.2</v>
      </c>
      <c r="G865" s="3" t="s">
        <v>25</v>
      </c>
      <c r="H865" s="3" t="s">
        <v>25</v>
      </c>
      <c r="I865" s="3" t="s">
        <v>35</v>
      </c>
      <c r="J865" s="3">
        <v>13</v>
      </c>
      <c r="K865" s="3" t="s">
        <v>25</v>
      </c>
      <c r="L865" s="3" t="s">
        <v>36</v>
      </c>
      <c r="M865" s="3">
        <v>0</v>
      </c>
      <c r="N865" s="3">
        <v>2</v>
      </c>
      <c r="O865" s="3">
        <v>93</v>
      </c>
      <c r="P865" s="3">
        <v>79</v>
      </c>
      <c r="Q865" s="3">
        <v>1032.0999999999999</v>
      </c>
      <c r="R865" s="3">
        <v>1029.5</v>
      </c>
      <c r="S865" s="3" t="s">
        <v>25</v>
      </c>
      <c r="T865" s="3" t="s">
        <v>25</v>
      </c>
      <c r="U865" s="3">
        <v>10.4</v>
      </c>
      <c r="V865" s="3">
        <v>13.4</v>
      </c>
      <c r="W865" s="3" t="s">
        <v>28</v>
      </c>
      <c r="X865" s="3">
        <v>0.2</v>
      </c>
      <c r="Y865" s="3" t="s">
        <v>28</v>
      </c>
      <c r="Z865">
        <f t="shared" si="39"/>
        <v>1</v>
      </c>
      <c r="AA865">
        <f t="shared" si="40"/>
        <v>11</v>
      </c>
      <c r="AB865" t="str">
        <f>VLOOKUP(AA865,Problem3!$B$4:$C$15,2,FALSE)</f>
        <v>November</v>
      </c>
      <c r="AC865">
        <f t="shared" si="41"/>
        <v>7</v>
      </c>
      <c r="AD865" t="str">
        <f>VLOOKUP($AC865,Problem3!$M$7:$N$13,2,FALSE)</f>
        <v>Friday</v>
      </c>
    </row>
    <row r="866" spans="1:30" x14ac:dyDescent="0.25">
      <c r="A866" s="3">
        <v>865</v>
      </c>
      <c r="B866" s="4">
        <v>39752</v>
      </c>
      <c r="C866" s="3" t="s">
        <v>44</v>
      </c>
      <c r="D866" s="3">
        <v>5.7</v>
      </c>
      <c r="E866" s="3">
        <v>19.100000000000001</v>
      </c>
      <c r="F866" s="3">
        <v>0.2</v>
      </c>
      <c r="G866" s="3" t="s">
        <v>25</v>
      </c>
      <c r="H866" s="3" t="s">
        <v>25</v>
      </c>
      <c r="I866" s="3" t="s">
        <v>31</v>
      </c>
      <c r="J866" s="3">
        <v>11</v>
      </c>
      <c r="K866" s="3" t="s">
        <v>35</v>
      </c>
      <c r="L866" s="3" t="s">
        <v>42</v>
      </c>
      <c r="M866" s="3">
        <v>2</v>
      </c>
      <c r="N866" s="3">
        <v>2</v>
      </c>
      <c r="O866" s="3">
        <v>100</v>
      </c>
      <c r="P866" s="3">
        <v>62</v>
      </c>
      <c r="Q866" s="3">
        <v>1028.0999999999999</v>
      </c>
      <c r="R866" s="3">
        <v>1024.5</v>
      </c>
      <c r="S866" s="3" t="s">
        <v>25</v>
      </c>
      <c r="T866" s="3" t="s">
        <v>25</v>
      </c>
      <c r="U866" s="3">
        <v>11.2</v>
      </c>
      <c r="V866" s="3">
        <v>18.8</v>
      </c>
      <c r="W866" s="3" t="s">
        <v>28</v>
      </c>
      <c r="X866" s="3">
        <v>0</v>
      </c>
      <c r="Y866" s="3" t="s">
        <v>28</v>
      </c>
      <c r="Z866">
        <f t="shared" si="39"/>
        <v>1</v>
      </c>
      <c r="AA866">
        <f t="shared" si="40"/>
        <v>10</v>
      </c>
      <c r="AB866" t="str">
        <f>VLOOKUP(AA866,Problem3!$B$4:$C$15,2,FALSE)</f>
        <v>October</v>
      </c>
      <c r="AC866">
        <f t="shared" si="41"/>
        <v>6</v>
      </c>
      <c r="AD866" t="str">
        <f>VLOOKUP($AC866,Problem3!$M$7:$N$13,2,FALSE)</f>
        <v>Thursday</v>
      </c>
    </row>
    <row r="867" spans="1:30" x14ac:dyDescent="0.25">
      <c r="A867" s="3">
        <v>866</v>
      </c>
      <c r="B867" s="4">
        <v>39751</v>
      </c>
      <c r="C867" s="3" t="s">
        <v>47</v>
      </c>
      <c r="D867" s="3">
        <v>7.1</v>
      </c>
      <c r="E867" s="3">
        <v>18.7</v>
      </c>
      <c r="F867" s="3">
        <v>0.2</v>
      </c>
      <c r="G867" s="3" t="s">
        <v>25</v>
      </c>
      <c r="H867" s="3" t="s">
        <v>25</v>
      </c>
      <c r="I867" s="3" t="s">
        <v>42</v>
      </c>
      <c r="J867" s="3">
        <v>11</v>
      </c>
      <c r="K867" s="3" t="s">
        <v>25</v>
      </c>
      <c r="L867" s="3" t="s">
        <v>35</v>
      </c>
      <c r="M867" s="3">
        <v>0</v>
      </c>
      <c r="N867" s="3">
        <v>4</v>
      </c>
      <c r="O867" s="3">
        <v>98</v>
      </c>
      <c r="P867" s="3">
        <v>69</v>
      </c>
      <c r="Q867" s="3" t="s">
        <v>25</v>
      </c>
      <c r="R867" s="3" t="s">
        <v>25</v>
      </c>
      <c r="S867" s="3" t="s">
        <v>25</v>
      </c>
      <c r="T867" s="3" t="s">
        <v>25</v>
      </c>
      <c r="U867" s="3">
        <v>9.5</v>
      </c>
      <c r="V867" s="3">
        <v>18.399999999999999</v>
      </c>
      <c r="W867" s="3" t="s">
        <v>28</v>
      </c>
      <c r="X867" s="3">
        <v>0</v>
      </c>
      <c r="Y867" s="3" t="s">
        <v>28</v>
      </c>
      <c r="Z867">
        <f t="shared" si="39"/>
        <v>1</v>
      </c>
      <c r="AA867">
        <f t="shared" si="40"/>
        <v>10</v>
      </c>
      <c r="AB867" t="str">
        <f>VLOOKUP(AA867,Problem3!$B$4:$C$15,2,FALSE)</f>
        <v>October</v>
      </c>
      <c r="AC867">
        <f t="shared" si="41"/>
        <v>5</v>
      </c>
      <c r="AD867" t="str">
        <f>VLOOKUP($AC867,Problem3!$M$7:$N$13,2,FALSE)</f>
        <v>Wednesday</v>
      </c>
    </row>
    <row r="868" spans="1:30" x14ac:dyDescent="0.25">
      <c r="A868" s="3">
        <v>867</v>
      </c>
      <c r="B868" s="4">
        <v>39750</v>
      </c>
      <c r="C868" s="3" t="s">
        <v>51</v>
      </c>
      <c r="D868" s="3">
        <v>-2.8</v>
      </c>
      <c r="E868" s="3">
        <v>9.9</v>
      </c>
      <c r="F868" s="3">
        <v>0.2</v>
      </c>
      <c r="G868" s="3" t="s">
        <v>25</v>
      </c>
      <c r="H868" s="3" t="s">
        <v>25</v>
      </c>
      <c r="I868" s="3" t="s">
        <v>29</v>
      </c>
      <c r="J868" s="3">
        <v>11</v>
      </c>
      <c r="K868" s="3" t="s">
        <v>30</v>
      </c>
      <c r="L868" s="3" t="s">
        <v>36</v>
      </c>
      <c r="M868" s="3">
        <v>7</v>
      </c>
      <c r="N868" s="3">
        <v>9</v>
      </c>
      <c r="O868" s="3">
        <v>99</v>
      </c>
      <c r="P868" s="3">
        <v>71</v>
      </c>
      <c r="Q868" s="3">
        <v>1029.9000000000001</v>
      </c>
      <c r="R868" s="3">
        <v>1027</v>
      </c>
      <c r="S868" s="3">
        <v>8</v>
      </c>
      <c r="T868" s="3">
        <v>8</v>
      </c>
      <c r="U868" s="3">
        <v>2.5</v>
      </c>
      <c r="V868" s="3">
        <v>9.5</v>
      </c>
      <c r="W868" s="3" t="s">
        <v>28</v>
      </c>
      <c r="X868" s="3">
        <v>0.2</v>
      </c>
      <c r="Y868" s="3" t="s">
        <v>28</v>
      </c>
      <c r="Z868">
        <f t="shared" si="39"/>
        <v>1</v>
      </c>
      <c r="AA868">
        <f t="shared" si="40"/>
        <v>10</v>
      </c>
      <c r="AB868" t="str">
        <f>VLOOKUP(AA868,Problem3!$B$4:$C$15,2,FALSE)</f>
        <v>October</v>
      </c>
      <c r="AC868">
        <f t="shared" si="41"/>
        <v>4</v>
      </c>
      <c r="AD868" t="str">
        <f>VLOOKUP($AC868,Problem3!$M$7:$N$13,2,FALSE)</f>
        <v>Tuesday</v>
      </c>
    </row>
    <row r="869" spans="1:30" x14ac:dyDescent="0.25">
      <c r="A869" s="3">
        <v>868</v>
      </c>
      <c r="B869" s="4">
        <v>39749</v>
      </c>
      <c r="C869" s="3" t="s">
        <v>52</v>
      </c>
      <c r="D869" s="3">
        <v>-1</v>
      </c>
      <c r="E869" s="3">
        <v>10.7</v>
      </c>
      <c r="F869" s="3">
        <v>0</v>
      </c>
      <c r="G869" s="3" t="s">
        <v>25</v>
      </c>
      <c r="H869" s="3" t="s">
        <v>25</v>
      </c>
      <c r="I869" s="3" t="s">
        <v>30</v>
      </c>
      <c r="J869" s="3">
        <v>13</v>
      </c>
      <c r="K869" s="3" t="s">
        <v>30</v>
      </c>
      <c r="L869" s="3" t="s">
        <v>39</v>
      </c>
      <c r="M869" s="3">
        <v>4</v>
      </c>
      <c r="N869" s="3">
        <v>2</v>
      </c>
      <c r="O869" s="3">
        <v>100</v>
      </c>
      <c r="P869" s="3">
        <v>71</v>
      </c>
      <c r="Q869" s="3">
        <v>1029.5999999999999</v>
      </c>
      <c r="R869" s="3">
        <v>1026.5999999999999</v>
      </c>
      <c r="S869" s="3" t="s">
        <v>25</v>
      </c>
      <c r="T869" s="3" t="s">
        <v>25</v>
      </c>
      <c r="U869" s="3">
        <v>1.6</v>
      </c>
      <c r="V869" s="3">
        <v>10.199999999999999</v>
      </c>
      <c r="W869" s="3" t="s">
        <v>28</v>
      </c>
      <c r="X869" s="3">
        <v>0</v>
      </c>
      <c r="Y869" s="3" t="s">
        <v>28</v>
      </c>
      <c r="Z869">
        <f t="shared" si="39"/>
        <v>1</v>
      </c>
      <c r="AA869">
        <f t="shared" si="40"/>
        <v>10</v>
      </c>
      <c r="AB869" t="str">
        <f>VLOOKUP(AA869,Problem3!$B$4:$C$15,2,FALSE)</f>
        <v>October</v>
      </c>
      <c r="AC869">
        <f t="shared" si="41"/>
        <v>3</v>
      </c>
      <c r="AD869" t="str">
        <f>VLOOKUP($AC869,Problem3!$M$7:$N$13,2,FALSE)</f>
        <v>Monday</v>
      </c>
    </row>
    <row r="870" spans="1:30" x14ac:dyDescent="0.25">
      <c r="A870" s="3">
        <v>869</v>
      </c>
      <c r="B870" s="4">
        <v>39748</v>
      </c>
      <c r="C870" s="3" t="s">
        <v>55</v>
      </c>
      <c r="D870" s="3">
        <v>3.9</v>
      </c>
      <c r="E870" s="3">
        <v>15.3</v>
      </c>
      <c r="F870" s="3">
        <v>0</v>
      </c>
      <c r="G870" s="3" t="s">
        <v>25</v>
      </c>
      <c r="H870" s="3" t="s">
        <v>25</v>
      </c>
      <c r="I870" s="3" t="s">
        <v>37</v>
      </c>
      <c r="J870" s="3">
        <v>13</v>
      </c>
      <c r="K870" s="3" t="s">
        <v>37</v>
      </c>
      <c r="L870" s="3" t="s">
        <v>25</v>
      </c>
      <c r="M870" s="3">
        <v>2</v>
      </c>
      <c r="N870" s="3">
        <v>0</v>
      </c>
      <c r="O870" s="3">
        <v>98</v>
      </c>
      <c r="P870" s="3">
        <v>70</v>
      </c>
      <c r="Q870" s="3">
        <v>1028.4000000000001</v>
      </c>
      <c r="R870" s="3">
        <v>1025.9000000000001</v>
      </c>
      <c r="S870" s="3">
        <v>3</v>
      </c>
      <c r="T870" s="3" t="s">
        <v>25</v>
      </c>
      <c r="U870" s="3">
        <v>7.7</v>
      </c>
      <c r="V870" s="3">
        <v>14.1</v>
      </c>
      <c r="W870" s="3" t="s">
        <v>28</v>
      </c>
      <c r="X870" s="3">
        <v>0.2</v>
      </c>
      <c r="Y870" s="3" t="s">
        <v>28</v>
      </c>
      <c r="Z870">
        <f t="shared" si="39"/>
        <v>1</v>
      </c>
      <c r="AA870">
        <f t="shared" si="40"/>
        <v>10</v>
      </c>
      <c r="AB870" t="str">
        <f>VLOOKUP(AA870,Problem3!$B$4:$C$15,2,FALSE)</f>
        <v>October</v>
      </c>
      <c r="AC870">
        <f t="shared" si="41"/>
        <v>2</v>
      </c>
      <c r="AD870" t="str">
        <f>VLOOKUP($AC870,Problem3!$M$7:$N$13,2,FALSE)</f>
        <v>Sunday</v>
      </c>
    </row>
    <row r="871" spans="1:30" x14ac:dyDescent="0.25">
      <c r="A871" s="3">
        <v>870</v>
      </c>
      <c r="B871" s="4">
        <v>39747</v>
      </c>
      <c r="C871" s="3" t="s">
        <v>52</v>
      </c>
      <c r="D871" s="3">
        <v>-1.1000000000000001</v>
      </c>
      <c r="E871" s="3">
        <v>11.2</v>
      </c>
      <c r="F871" s="3">
        <v>0</v>
      </c>
      <c r="G871" s="3" t="s">
        <v>25</v>
      </c>
      <c r="H871" s="3" t="s">
        <v>25</v>
      </c>
      <c r="I871" s="3" t="s">
        <v>27</v>
      </c>
      <c r="J871" s="3">
        <v>9</v>
      </c>
      <c r="K871" s="3" t="s">
        <v>25</v>
      </c>
      <c r="L871" s="3" t="s">
        <v>25</v>
      </c>
      <c r="M871" s="3">
        <v>0</v>
      </c>
      <c r="N871" s="3">
        <v>0</v>
      </c>
      <c r="O871" s="3">
        <v>100</v>
      </c>
      <c r="P871" s="3">
        <v>69</v>
      </c>
      <c r="Q871" s="3">
        <v>1028</v>
      </c>
      <c r="R871" s="3">
        <v>1025</v>
      </c>
      <c r="S871" s="3" t="s">
        <v>25</v>
      </c>
      <c r="T871" s="3" t="s">
        <v>25</v>
      </c>
      <c r="U871" s="3">
        <v>2.7</v>
      </c>
      <c r="V871" s="3">
        <v>11.1</v>
      </c>
      <c r="W871" s="3" t="s">
        <v>28</v>
      </c>
      <c r="X871" s="3">
        <v>0</v>
      </c>
      <c r="Y871" s="3" t="s">
        <v>28</v>
      </c>
      <c r="Z871">
        <f t="shared" si="39"/>
        <v>1</v>
      </c>
      <c r="AA871">
        <f t="shared" si="40"/>
        <v>10</v>
      </c>
      <c r="AB871" t="str">
        <f>VLOOKUP(AA871,Problem3!$B$4:$C$15,2,FALSE)</f>
        <v>October</v>
      </c>
      <c r="AC871">
        <f t="shared" si="41"/>
        <v>1</v>
      </c>
      <c r="AD871" t="str">
        <f>VLOOKUP($AC871,Problem3!$M$7:$N$13,2,FALSE)</f>
        <v>Saturday</v>
      </c>
    </row>
    <row r="872" spans="1:30" x14ac:dyDescent="0.25">
      <c r="A872" s="3">
        <v>871</v>
      </c>
      <c r="B872" s="4">
        <v>39746</v>
      </c>
      <c r="C872" s="3" t="s">
        <v>47</v>
      </c>
      <c r="D872" s="3">
        <v>9.4</v>
      </c>
      <c r="E872" s="3">
        <v>17.399999999999999</v>
      </c>
      <c r="F872" s="3">
        <v>0</v>
      </c>
      <c r="G872" s="3" t="s">
        <v>25</v>
      </c>
      <c r="H872" s="3" t="s">
        <v>25</v>
      </c>
      <c r="I872" s="3" t="s">
        <v>27</v>
      </c>
      <c r="J872" s="3">
        <v>11</v>
      </c>
      <c r="K872" s="3" t="s">
        <v>37</v>
      </c>
      <c r="L872" s="3" t="s">
        <v>43</v>
      </c>
      <c r="M872" s="3">
        <v>6</v>
      </c>
      <c r="N872" s="3">
        <v>4</v>
      </c>
      <c r="O872" s="3">
        <v>98</v>
      </c>
      <c r="P872" s="3">
        <v>66</v>
      </c>
      <c r="Q872" s="3" t="s">
        <v>25</v>
      </c>
      <c r="R872" s="3" t="s">
        <v>25</v>
      </c>
      <c r="S872" s="3" t="s">
        <v>25</v>
      </c>
      <c r="T872" s="3" t="s">
        <v>25</v>
      </c>
      <c r="U872" s="3">
        <v>12.5</v>
      </c>
      <c r="V872" s="3">
        <v>16.899999999999999</v>
      </c>
      <c r="W872" s="3" t="s">
        <v>28</v>
      </c>
      <c r="X872" s="3">
        <v>0</v>
      </c>
      <c r="Y872" s="3" t="s">
        <v>28</v>
      </c>
      <c r="Z872">
        <f t="shared" si="39"/>
        <v>1</v>
      </c>
      <c r="AA872">
        <f t="shared" si="40"/>
        <v>10</v>
      </c>
      <c r="AB872" t="str">
        <f>VLOOKUP(AA872,Problem3!$B$4:$C$15,2,FALSE)</f>
        <v>October</v>
      </c>
      <c r="AC872">
        <f t="shared" si="41"/>
        <v>7</v>
      </c>
      <c r="AD872" t="str">
        <f>VLOOKUP($AC872,Problem3!$M$7:$N$13,2,FALSE)</f>
        <v>Friday</v>
      </c>
    </row>
    <row r="873" spans="1:30" x14ac:dyDescent="0.25">
      <c r="A873" s="3">
        <v>872</v>
      </c>
      <c r="B873" s="4">
        <v>39745</v>
      </c>
      <c r="C873" s="3" t="s">
        <v>51</v>
      </c>
      <c r="D873" s="3">
        <v>-2</v>
      </c>
      <c r="E873" s="3">
        <v>11.5</v>
      </c>
      <c r="F873" s="3">
        <v>0.2</v>
      </c>
      <c r="G873" s="3" t="s">
        <v>25</v>
      </c>
      <c r="H873" s="3" t="s">
        <v>25</v>
      </c>
      <c r="I873" s="3" t="s">
        <v>36</v>
      </c>
      <c r="J873" s="3">
        <v>11</v>
      </c>
      <c r="K873" s="3" t="s">
        <v>43</v>
      </c>
      <c r="L873" s="3" t="s">
        <v>26</v>
      </c>
      <c r="M873" s="3">
        <v>6</v>
      </c>
      <c r="N873" s="3">
        <v>7</v>
      </c>
      <c r="O873" s="3">
        <v>99</v>
      </c>
      <c r="P873" s="3">
        <v>70</v>
      </c>
      <c r="Q873" s="3">
        <v>1027.9000000000001</v>
      </c>
      <c r="R873" s="3">
        <v>1025.2</v>
      </c>
      <c r="S873" s="3">
        <v>8</v>
      </c>
      <c r="T873" s="3">
        <v>8</v>
      </c>
      <c r="U873" s="3">
        <v>3</v>
      </c>
      <c r="V873" s="3">
        <v>11.2</v>
      </c>
      <c r="W873" s="3" t="s">
        <v>28</v>
      </c>
      <c r="X873" s="3">
        <v>0</v>
      </c>
      <c r="Y873" s="3" t="s">
        <v>28</v>
      </c>
      <c r="Z873">
        <f t="shared" si="39"/>
        <v>1</v>
      </c>
      <c r="AA873">
        <f t="shared" si="40"/>
        <v>10</v>
      </c>
      <c r="AB873" t="str">
        <f>VLOOKUP(AA873,Problem3!$B$4:$C$15,2,FALSE)</f>
        <v>October</v>
      </c>
      <c r="AC873">
        <f t="shared" si="41"/>
        <v>6</v>
      </c>
      <c r="AD873" t="str">
        <f>VLOOKUP($AC873,Problem3!$M$7:$N$13,2,FALSE)</f>
        <v>Thursday</v>
      </c>
    </row>
    <row r="874" spans="1:30" x14ac:dyDescent="0.25">
      <c r="A874" s="3">
        <v>873</v>
      </c>
      <c r="B874" s="4">
        <v>39744</v>
      </c>
      <c r="C874" s="3" t="s">
        <v>66</v>
      </c>
      <c r="D874" s="3">
        <v>7.5</v>
      </c>
      <c r="E874" s="3">
        <v>11</v>
      </c>
      <c r="F874" s="3">
        <v>2.4</v>
      </c>
      <c r="G874" s="3">
        <v>0.2</v>
      </c>
      <c r="H874" s="3">
        <v>0</v>
      </c>
      <c r="I874" s="3" t="s">
        <v>31</v>
      </c>
      <c r="J874" s="3">
        <v>11</v>
      </c>
      <c r="K874" s="3" t="s">
        <v>25</v>
      </c>
      <c r="L874" s="3" t="s">
        <v>43</v>
      </c>
      <c r="M874" s="3">
        <v>0</v>
      </c>
      <c r="N874" s="3">
        <v>6</v>
      </c>
      <c r="O874" s="3">
        <v>97</v>
      </c>
      <c r="P874" s="3">
        <v>94</v>
      </c>
      <c r="Q874" s="3">
        <v>1026.2</v>
      </c>
      <c r="R874" s="3">
        <v>1023.8</v>
      </c>
      <c r="S874" s="3">
        <v>8</v>
      </c>
      <c r="T874" s="3" t="s">
        <v>25</v>
      </c>
      <c r="U874" s="3">
        <v>9.1</v>
      </c>
      <c r="V874" s="3">
        <v>10.7</v>
      </c>
      <c r="W874" s="3" t="s">
        <v>38</v>
      </c>
      <c r="X874" s="3">
        <v>3.8</v>
      </c>
      <c r="Y874" s="3" t="s">
        <v>38</v>
      </c>
      <c r="Z874">
        <f t="shared" si="39"/>
        <v>0</v>
      </c>
      <c r="AA874">
        <f t="shared" si="40"/>
        <v>10</v>
      </c>
      <c r="AB874" t="str">
        <f>VLOOKUP(AA874,Problem3!$B$4:$C$15,2,FALSE)</f>
        <v>October</v>
      </c>
      <c r="AC874">
        <f t="shared" si="41"/>
        <v>5</v>
      </c>
      <c r="AD874" t="str">
        <f>VLOOKUP($AC874,Problem3!$M$7:$N$13,2,FALSE)</f>
        <v>Wednesday</v>
      </c>
    </row>
    <row r="875" spans="1:30" x14ac:dyDescent="0.25">
      <c r="A875" s="3">
        <v>874</v>
      </c>
      <c r="B875" s="4">
        <v>39743</v>
      </c>
      <c r="C875" s="3" t="s">
        <v>64</v>
      </c>
      <c r="D875" s="3">
        <v>9.8000000000000007</v>
      </c>
      <c r="E875" s="3">
        <v>14.8</v>
      </c>
      <c r="F875" s="3">
        <v>0.2</v>
      </c>
      <c r="G875" s="3" t="s">
        <v>25</v>
      </c>
      <c r="H875" s="3" t="s">
        <v>25</v>
      </c>
      <c r="I875" s="3" t="s">
        <v>34</v>
      </c>
      <c r="J875" s="3">
        <v>13</v>
      </c>
      <c r="K875" s="3" t="s">
        <v>31</v>
      </c>
      <c r="L875" s="3" t="s">
        <v>42</v>
      </c>
      <c r="M875" s="3">
        <v>2</v>
      </c>
      <c r="N875" s="3">
        <v>7</v>
      </c>
      <c r="O875" s="3">
        <v>81</v>
      </c>
      <c r="P875" s="3">
        <v>66</v>
      </c>
      <c r="Q875" s="3">
        <v>1026.5</v>
      </c>
      <c r="R875" s="3">
        <v>1023.6</v>
      </c>
      <c r="S875" s="3" t="s">
        <v>25</v>
      </c>
      <c r="T875" s="3" t="s">
        <v>25</v>
      </c>
      <c r="U875" s="3">
        <v>11.8</v>
      </c>
      <c r="V875" s="3">
        <v>14.6</v>
      </c>
      <c r="W875" s="3" t="s">
        <v>28</v>
      </c>
      <c r="X875" s="3">
        <v>1.4</v>
      </c>
      <c r="Y875" s="3" t="s">
        <v>38</v>
      </c>
      <c r="Z875">
        <f t="shared" si="39"/>
        <v>1</v>
      </c>
      <c r="AA875">
        <f t="shared" si="40"/>
        <v>10</v>
      </c>
      <c r="AB875" t="str">
        <f>VLOOKUP(AA875,Problem3!$B$4:$C$15,2,FALSE)</f>
        <v>October</v>
      </c>
      <c r="AC875">
        <f t="shared" si="41"/>
        <v>4</v>
      </c>
      <c r="AD875" t="str">
        <f>VLOOKUP($AC875,Problem3!$M$7:$N$13,2,FALSE)</f>
        <v>Tuesday</v>
      </c>
    </row>
    <row r="876" spans="1:30" x14ac:dyDescent="0.25">
      <c r="A876" s="3">
        <v>875</v>
      </c>
      <c r="B876" s="4">
        <v>39742</v>
      </c>
      <c r="C876" s="3" t="s">
        <v>24</v>
      </c>
      <c r="D876" s="3">
        <v>3.2</v>
      </c>
      <c r="E876" s="3">
        <v>12.9</v>
      </c>
      <c r="F876" s="3">
        <v>0.2</v>
      </c>
      <c r="G876" s="3" t="s">
        <v>25</v>
      </c>
      <c r="H876" s="3" t="s">
        <v>25</v>
      </c>
      <c r="I876" s="3" t="s">
        <v>34</v>
      </c>
      <c r="J876" s="3">
        <v>15</v>
      </c>
      <c r="K876" s="3" t="s">
        <v>39</v>
      </c>
      <c r="L876" s="3" t="s">
        <v>32</v>
      </c>
      <c r="M876" s="3">
        <v>6</v>
      </c>
      <c r="N876" s="3">
        <v>7</v>
      </c>
      <c r="O876" s="3">
        <v>100</v>
      </c>
      <c r="P876" s="3">
        <v>80</v>
      </c>
      <c r="Q876" s="3">
        <v>1026.9000000000001</v>
      </c>
      <c r="R876" s="3">
        <v>1024.7</v>
      </c>
      <c r="S876" s="3">
        <v>8</v>
      </c>
      <c r="T876" s="3" t="s">
        <v>25</v>
      </c>
      <c r="U876" s="3">
        <v>6.5</v>
      </c>
      <c r="V876" s="3">
        <v>12.2</v>
      </c>
      <c r="W876" s="3" t="s">
        <v>28</v>
      </c>
      <c r="X876" s="3">
        <v>0</v>
      </c>
      <c r="Y876" s="3" t="s">
        <v>28</v>
      </c>
      <c r="Z876">
        <f t="shared" si="39"/>
        <v>1</v>
      </c>
      <c r="AA876">
        <f t="shared" si="40"/>
        <v>10</v>
      </c>
      <c r="AB876" t="str">
        <f>VLOOKUP(AA876,Problem3!$B$4:$C$15,2,FALSE)</f>
        <v>October</v>
      </c>
      <c r="AC876">
        <f t="shared" si="41"/>
        <v>3</v>
      </c>
      <c r="AD876" t="str">
        <f>VLOOKUP($AC876,Problem3!$M$7:$N$13,2,FALSE)</f>
        <v>Monday</v>
      </c>
    </row>
    <row r="877" spans="1:30" x14ac:dyDescent="0.25">
      <c r="A877" s="3">
        <v>876</v>
      </c>
      <c r="B877" s="4">
        <v>39741</v>
      </c>
      <c r="C877" s="3" t="s">
        <v>24</v>
      </c>
      <c r="D877" s="3">
        <v>3.6</v>
      </c>
      <c r="E877" s="3">
        <v>15.5</v>
      </c>
      <c r="F877" s="3">
        <v>0</v>
      </c>
      <c r="G877" s="3" t="s">
        <v>25</v>
      </c>
      <c r="H877" s="3" t="s">
        <v>25</v>
      </c>
      <c r="I877" s="3" t="s">
        <v>39</v>
      </c>
      <c r="J877" s="3">
        <v>11</v>
      </c>
      <c r="K877" s="3" t="s">
        <v>42</v>
      </c>
      <c r="L877" s="3" t="s">
        <v>25</v>
      </c>
      <c r="M877" s="3">
        <v>2</v>
      </c>
      <c r="N877" s="3">
        <v>0</v>
      </c>
      <c r="O877" s="3">
        <v>100</v>
      </c>
      <c r="P877" s="3">
        <v>64</v>
      </c>
      <c r="Q877" s="3">
        <v>1025.8</v>
      </c>
      <c r="R877" s="3">
        <v>1023.7</v>
      </c>
      <c r="S877" s="3">
        <v>2</v>
      </c>
      <c r="T877" s="3" t="s">
        <v>25</v>
      </c>
      <c r="U877" s="3">
        <v>7.6</v>
      </c>
      <c r="V877" s="3">
        <v>14.1</v>
      </c>
      <c r="W877" s="3" t="s">
        <v>28</v>
      </c>
      <c r="X877" s="3">
        <v>0</v>
      </c>
      <c r="Y877" s="3" t="s">
        <v>28</v>
      </c>
      <c r="Z877">
        <f t="shared" si="39"/>
        <v>1</v>
      </c>
      <c r="AA877">
        <f t="shared" si="40"/>
        <v>10</v>
      </c>
      <c r="AB877" t="str">
        <f>VLOOKUP(AA877,Problem3!$B$4:$C$15,2,FALSE)</f>
        <v>October</v>
      </c>
      <c r="AC877">
        <f t="shared" si="41"/>
        <v>2</v>
      </c>
      <c r="AD877" t="str">
        <f>VLOOKUP($AC877,Problem3!$M$7:$N$13,2,FALSE)</f>
        <v>Sunday</v>
      </c>
    </row>
    <row r="878" spans="1:30" x14ac:dyDescent="0.25">
      <c r="A878" s="3">
        <v>877</v>
      </c>
      <c r="B878" s="4">
        <v>39740</v>
      </c>
      <c r="C878" s="3" t="s">
        <v>47</v>
      </c>
      <c r="D878" s="3">
        <v>12.1</v>
      </c>
      <c r="E878" s="3">
        <v>18.399999999999999</v>
      </c>
      <c r="F878" s="3">
        <v>0</v>
      </c>
      <c r="G878" s="3" t="s">
        <v>25</v>
      </c>
      <c r="H878" s="3" t="s">
        <v>25</v>
      </c>
      <c r="I878" s="3" t="s">
        <v>43</v>
      </c>
      <c r="J878" s="3">
        <v>13</v>
      </c>
      <c r="K878" s="3" t="s">
        <v>37</v>
      </c>
      <c r="L878" s="3" t="s">
        <v>43</v>
      </c>
      <c r="M878" s="3">
        <v>4</v>
      </c>
      <c r="N878" s="3">
        <v>4</v>
      </c>
      <c r="O878" s="3">
        <v>90</v>
      </c>
      <c r="P878" s="3">
        <v>72</v>
      </c>
      <c r="Q878" s="3" t="s">
        <v>25</v>
      </c>
      <c r="R878" s="3" t="s">
        <v>25</v>
      </c>
      <c r="S878" s="3" t="s">
        <v>25</v>
      </c>
      <c r="T878" s="3" t="s">
        <v>25</v>
      </c>
      <c r="U878" s="3">
        <v>14.2</v>
      </c>
      <c r="V878" s="3">
        <v>17.2</v>
      </c>
      <c r="W878" s="3" t="s">
        <v>28</v>
      </c>
      <c r="X878" s="3">
        <v>0</v>
      </c>
      <c r="Y878" s="3" t="s">
        <v>28</v>
      </c>
      <c r="Z878">
        <f t="shared" si="39"/>
        <v>1</v>
      </c>
      <c r="AA878">
        <f t="shared" si="40"/>
        <v>10</v>
      </c>
      <c r="AB878" t="str">
        <f>VLOOKUP(AA878,Problem3!$B$4:$C$15,2,FALSE)</f>
        <v>October</v>
      </c>
      <c r="AC878">
        <f t="shared" si="41"/>
        <v>1</v>
      </c>
      <c r="AD878" t="str">
        <f>VLOOKUP($AC878,Problem3!$M$7:$N$13,2,FALSE)</f>
        <v>Saturday</v>
      </c>
    </row>
    <row r="879" spans="1:30" x14ac:dyDescent="0.25">
      <c r="A879" s="3">
        <v>878</v>
      </c>
      <c r="B879" s="4">
        <v>39739</v>
      </c>
      <c r="C879" s="3" t="s">
        <v>48</v>
      </c>
      <c r="D879" s="3">
        <v>11.5</v>
      </c>
      <c r="E879" s="3">
        <v>17.2</v>
      </c>
      <c r="F879" s="3">
        <v>0</v>
      </c>
      <c r="G879" s="3" t="s">
        <v>25</v>
      </c>
      <c r="H879" s="3" t="s">
        <v>25</v>
      </c>
      <c r="I879" s="3" t="s">
        <v>35</v>
      </c>
      <c r="J879" s="3">
        <v>13</v>
      </c>
      <c r="K879" s="3" t="s">
        <v>43</v>
      </c>
      <c r="L879" s="3" t="s">
        <v>36</v>
      </c>
      <c r="M879" s="3">
        <v>7</v>
      </c>
      <c r="N879" s="3">
        <v>9</v>
      </c>
      <c r="O879" s="3">
        <v>90</v>
      </c>
      <c r="P879" s="3">
        <v>75</v>
      </c>
      <c r="Q879" s="3">
        <v>1024.3</v>
      </c>
      <c r="R879" s="3">
        <v>1021.7</v>
      </c>
      <c r="S879" s="3">
        <v>8</v>
      </c>
      <c r="T879" s="3">
        <v>1</v>
      </c>
      <c r="U879" s="3">
        <v>14.2</v>
      </c>
      <c r="V879" s="3">
        <v>17.100000000000001</v>
      </c>
      <c r="W879" s="3" t="s">
        <v>28</v>
      </c>
      <c r="X879" s="3">
        <v>0</v>
      </c>
      <c r="Y879" s="3" t="s">
        <v>28</v>
      </c>
      <c r="Z879">
        <f t="shared" si="39"/>
        <v>1</v>
      </c>
      <c r="AA879">
        <f t="shared" si="40"/>
        <v>10</v>
      </c>
      <c r="AB879" t="str">
        <f>VLOOKUP(AA879,Problem3!$B$4:$C$15,2,FALSE)</f>
        <v>October</v>
      </c>
      <c r="AC879">
        <f t="shared" si="41"/>
        <v>7</v>
      </c>
      <c r="AD879" t="str">
        <f>VLOOKUP($AC879,Problem3!$M$7:$N$13,2,FALSE)</f>
        <v>Friday</v>
      </c>
    </row>
    <row r="880" spans="1:30" x14ac:dyDescent="0.25">
      <c r="A880" s="3">
        <v>879</v>
      </c>
      <c r="B880" s="4">
        <v>39738</v>
      </c>
      <c r="C880" s="3" t="s">
        <v>51</v>
      </c>
      <c r="D880" s="3">
        <v>2.9</v>
      </c>
      <c r="E880" s="3">
        <v>13</v>
      </c>
      <c r="F880" s="3">
        <v>0</v>
      </c>
      <c r="G880" s="3" t="s">
        <v>25</v>
      </c>
      <c r="H880" s="3" t="s">
        <v>25</v>
      </c>
      <c r="I880" s="3" t="s">
        <v>29</v>
      </c>
      <c r="J880" s="3">
        <v>13</v>
      </c>
      <c r="K880" s="3" t="s">
        <v>32</v>
      </c>
      <c r="L880" s="3" t="s">
        <v>43</v>
      </c>
      <c r="M880" s="3">
        <v>7</v>
      </c>
      <c r="N880" s="3">
        <v>6</v>
      </c>
      <c r="O880" s="3">
        <v>89</v>
      </c>
      <c r="P880" s="3">
        <v>71</v>
      </c>
      <c r="Q880" s="3">
        <v>1026.2</v>
      </c>
      <c r="R880" s="3">
        <v>1023.8</v>
      </c>
      <c r="S880" s="3">
        <v>8</v>
      </c>
      <c r="T880" s="3">
        <v>8</v>
      </c>
      <c r="U880" s="3">
        <v>9.1999999999999993</v>
      </c>
      <c r="V880" s="3">
        <v>12.8</v>
      </c>
      <c r="W880" s="3" t="s">
        <v>28</v>
      </c>
      <c r="X880" s="3">
        <v>0</v>
      </c>
      <c r="Y880" s="3" t="s">
        <v>28</v>
      </c>
      <c r="Z880">
        <f t="shared" si="39"/>
        <v>1</v>
      </c>
      <c r="AA880">
        <f t="shared" si="40"/>
        <v>10</v>
      </c>
      <c r="AB880" t="str">
        <f>VLOOKUP(AA880,Problem3!$B$4:$C$15,2,FALSE)</f>
        <v>October</v>
      </c>
      <c r="AC880">
        <f t="shared" si="41"/>
        <v>6</v>
      </c>
      <c r="AD880" t="str">
        <f>VLOOKUP($AC880,Problem3!$M$7:$N$13,2,FALSE)</f>
        <v>Thursday</v>
      </c>
    </row>
    <row r="881" spans="1:30" x14ac:dyDescent="0.25">
      <c r="A881" s="3">
        <v>880</v>
      </c>
      <c r="B881" s="4">
        <v>39737</v>
      </c>
      <c r="C881" s="3" t="s">
        <v>52</v>
      </c>
      <c r="D881" s="3">
        <v>2.7</v>
      </c>
      <c r="E881" s="3">
        <v>13</v>
      </c>
      <c r="F881" s="3">
        <v>0</v>
      </c>
      <c r="G881" s="3" t="s">
        <v>25</v>
      </c>
      <c r="H881" s="3" t="s">
        <v>25</v>
      </c>
      <c r="I881" s="3" t="s">
        <v>40</v>
      </c>
      <c r="J881" s="3">
        <v>13</v>
      </c>
      <c r="K881" s="3" t="s">
        <v>27</v>
      </c>
      <c r="L881" s="3" t="s">
        <v>34</v>
      </c>
      <c r="M881" s="3">
        <v>2</v>
      </c>
      <c r="N881" s="3">
        <v>9</v>
      </c>
      <c r="O881" s="3">
        <v>91</v>
      </c>
      <c r="P881" s="3">
        <v>72</v>
      </c>
      <c r="Q881" s="3">
        <v>1026.2</v>
      </c>
      <c r="R881" s="3">
        <v>1023.6</v>
      </c>
      <c r="S881" s="3" t="s">
        <v>25</v>
      </c>
      <c r="T881" s="3" t="s">
        <v>25</v>
      </c>
      <c r="U881" s="3">
        <v>7.3</v>
      </c>
      <c r="V881" s="3">
        <v>12.7</v>
      </c>
      <c r="W881" s="3" t="s">
        <v>28</v>
      </c>
      <c r="X881" s="3">
        <v>0</v>
      </c>
      <c r="Y881" s="3" t="s">
        <v>28</v>
      </c>
      <c r="Z881">
        <f t="shared" si="39"/>
        <v>1</v>
      </c>
      <c r="AA881">
        <f t="shared" si="40"/>
        <v>10</v>
      </c>
      <c r="AB881" t="str">
        <f>VLOOKUP(AA881,Problem3!$B$4:$C$15,2,FALSE)</f>
        <v>October</v>
      </c>
      <c r="AC881">
        <f t="shared" si="41"/>
        <v>5</v>
      </c>
      <c r="AD881" t="str">
        <f>VLOOKUP($AC881,Problem3!$M$7:$N$13,2,FALSE)</f>
        <v>Wednesday</v>
      </c>
    </row>
    <row r="882" spans="1:30" x14ac:dyDescent="0.25">
      <c r="A882" s="3">
        <v>881</v>
      </c>
      <c r="B882" s="4">
        <v>39736</v>
      </c>
      <c r="C882" s="3" t="s">
        <v>61</v>
      </c>
      <c r="D882" s="3">
        <v>1.4</v>
      </c>
      <c r="E882" s="3">
        <v>15.5</v>
      </c>
      <c r="F882" s="3">
        <v>0.2</v>
      </c>
      <c r="G882" s="3">
        <v>1.8</v>
      </c>
      <c r="H882" s="3">
        <v>8.9</v>
      </c>
      <c r="I882" s="3" t="s">
        <v>34</v>
      </c>
      <c r="J882" s="3">
        <v>13</v>
      </c>
      <c r="K882" s="3" t="s">
        <v>34</v>
      </c>
      <c r="L882" s="3" t="s">
        <v>30</v>
      </c>
      <c r="M882" s="3">
        <v>9</v>
      </c>
      <c r="N882" s="3">
        <v>9</v>
      </c>
      <c r="O882" s="3">
        <v>100</v>
      </c>
      <c r="P882" s="3">
        <v>64</v>
      </c>
      <c r="Q882" s="3">
        <v>1026.3</v>
      </c>
      <c r="R882" s="3">
        <v>1024.7</v>
      </c>
      <c r="S882" s="3">
        <v>1</v>
      </c>
      <c r="T882" s="3">
        <v>2</v>
      </c>
      <c r="U882" s="3">
        <v>2.6</v>
      </c>
      <c r="V882" s="3">
        <v>14.8</v>
      </c>
      <c r="W882" s="3" t="s">
        <v>28</v>
      </c>
      <c r="X882" s="3">
        <v>0</v>
      </c>
      <c r="Y882" s="3" t="s">
        <v>28</v>
      </c>
      <c r="Z882">
        <f t="shared" si="39"/>
        <v>1</v>
      </c>
      <c r="AA882">
        <f t="shared" si="40"/>
        <v>10</v>
      </c>
      <c r="AB882" t="str">
        <f>VLOOKUP(AA882,Problem3!$B$4:$C$15,2,FALSE)</f>
        <v>October</v>
      </c>
      <c r="AC882">
        <f t="shared" si="41"/>
        <v>4</v>
      </c>
      <c r="AD882" t="str">
        <f>VLOOKUP($AC882,Problem3!$M$7:$N$13,2,FALSE)</f>
        <v>Tuesday</v>
      </c>
    </row>
    <row r="883" spans="1:30" x14ac:dyDescent="0.25">
      <c r="A883" s="3">
        <v>882</v>
      </c>
      <c r="B883" s="4">
        <v>39735</v>
      </c>
      <c r="C883" s="3" t="s">
        <v>64</v>
      </c>
      <c r="D883" s="3">
        <v>8</v>
      </c>
      <c r="E883" s="3">
        <v>16.899999999999999</v>
      </c>
      <c r="F883" s="3">
        <v>0.2</v>
      </c>
      <c r="G883" s="3" t="s">
        <v>25</v>
      </c>
      <c r="H883" s="3" t="s">
        <v>25</v>
      </c>
      <c r="I883" s="3" t="s">
        <v>30</v>
      </c>
      <c r="J883" s="3">
        <v>13</v>
      </c>
      <c r="K883" s="3" t="s">
        <v>25</v>
      </c>
      <c r="L883" s="3" t="s">
        <v>27</v>
      </c>
      <c r="M883" s="3">
        <v>0</v>
      </c>
      <c r="N883" s="3">
        <v>7</v>
      </c>
      <c r="O883" s="3">
        <v>95</v>
      </c>
      <c r="P883" s="3">
        <v>66</v>
      </c>
      <c r="Q883" s="3">
        <v>1032.9000000000001</v>
      </c>
      <c r="R883" s="3">
        <v>1030.9000000000001</v>
      </c>
      <c r="S883" s="3" t="s">
        <v>25</v>
      </c>
      <c r="T883" s="3" t="s">
        <v>25</v>
      </c>
      <c r="U883" s="3">
        <v>10</v>
      </c>
      <c r="V883" s="3">
        <v>16.2</v>
      </c>
      <c r="W883" s="3" t="s">
        <v>28</v>
      </c>
      <c r="X883" s="3">
        <v>0</v>
      </c>
      <c r="Y883" s="3" t="s">
        <v>28</v>
      </c>
      <c r="Z883">
        <f t="shared" si="39"/>
        <v>1</v>
      </c>
      <c r="AA883">
        <f t="shared" si="40"/>
        <v>10</v>
      </c>
      <c r="AB883" t="str">
        <f>VLOOKUP(AA883,Problem3!$B$4:$C$15,2,FALSE)</f>
        <v>October</v>
      </c>
      <c r="AC883">
        <f t="shared" si="41"/>
        <v>3</v>
      </c>
      <c r="AD883" t="str">
        <f>VLOOKUP($AC883,Problem3!$M$7:$N$13,2,FALSE)</f>
        <v>Monday</v>
      </c>
    </row>
    <row r="884" spans="1:30" x14ac:dyDescent="0.25">
      <c r="A884" s="3">
        <v>883</v>
      </c>
      <c r="B884" s="4">
        <v>39734</v>
      </c>
      <c r="C884" s="3" t="s">
        <v>24</v>
      </c>
      <c r="D884" s="3">
        <v>-0.2</v>
      </c>
      <c r="E884" s="3">
        <v>14.7</v>
      </c>
      <c r="F884" s="3">
        <v>0</v>
      </c>
      <c r="G884" s="3" t="s">
        <v>25</v>
      </c>
      <c r="H884" s="3" t="s">
        <v>25</v>
      </c>
      <c r="I884" s="3" t="s">
        <v>34</v>
      </c>
      <c r="J884" s="3">
        <v>11</v>
      </c>
      <c r="K884" s="3" t="s">
        <v>25</v>
      </c>
      <c r="L884" s="3" t="s">
        <v>37</v>
      </c>
      <c r="M884" s="3">
        <v>0</v>
      </c>
      <c r="N884" s="3">
        <v>6</v>
      </c>
      <c r="O884" s="3">
        <v>100</v>
      </c>
      <c r="P884" s="3">
        <v>64</v>
      </c>
      <c r="Q884" s="3">
        <v>1033.8</v>
      </c>
      <c r="R884" s="3">
        <v>1030.4000000000001</v>
      </c>
      <c r="S884" s="3">
        <v>8</v>
      </c>
      <c r="T884" s="3" t="s">
        <v>25</v>
      </c>
      <c r="U884" s="3">
        <v>4.4000000000000004</v>
      </c>
      <c r="V884" s="3">
        <v>13.6</v>
      </c>
      <c r="W884" s="3" t="s">
        <v>28</v>
      </c>
      <c r="X884" s="3">
        <v>0.2</v>
      </c>
      <c r="Y884" s="3" t="s">
        <v>28</v>
      </c>
      <c r="Z884">
        <f t="shared" si="39"/>
        <v>1</v>
      </c>
      <c r="AA884">
        <f t="shared" si="40"/>
        <v>10</v>
      </c>
      <c r="AB884" t="str">
        <f>VLOOKUP(AA884,Problem3!$B$4:$C$15,2,FALSE)</f>
        <v>October</v>
      </c>
      <c r="AC884">
        <f t="shared" si="41"/>
        <v>2</v>
      </c>
      <c r="AD884" t="str">
        <f>VLOOKUP($AC884,Problem3!$M$7:$N$13,2,FALSE)</f>
        <v>Sunday</v>
      </c>
    </row>
    <row r="885" spans="1:30" x14ac:dyDescent="0.25">
      <c r="A885" s="3">
        <v>884</v>
      </c>
      <c r="B885" s="4">
        <v>39733</v>
      </c>
      <c r="C885" s="3" t="s">
        <v>61</v>
      </c>
      <c r="D885" s="3">
        <v>4.3</v>
      </c>
      <c r="E885" s="3">
        <v>15.1</v>
      </c>
      <c r="F885" s="3">
        <v>0</v>
      </c>
      <c r="G885" s="3">
        <v>0.8</v>
      </c>
      <c r="H885" s="3">
        <v>2.7</v>
      </c>
      <c r="I885" s="3" t="s">
        <v>41</v>
      </c>
      <c r="J885" s="3">
        <v>13</v>
      </c>
      <c r="K885" s="3" t="s">
        <v>41</v>
      </c>
      <c r="L885" s="3" t="s">
        <v>33</v>
      </c>
      <c r="M885" s="3">
        <v>7</v>
      </c>
      <c r="N885" s="3">
        <v>4</v>
      </c>
      <c r="O885" s="3">
        <v>100</v>
      </c>
      <c r="P885" s="3">
        <v>70</v>
      </c>
      <c r="Q885" s="3">
        <v>1032.7</v>
      </c>
      <c r="R885" s="3">
        <v>1029.9000000000001</v>
      </c>
      <c r="S885" s="3">
        <v>7</v>
      </c>
      <c r="T885" s="3">
        <v>7</v>
      </c>
      <c r="U885" s="3">
        <v>6.3</v>
      </c>
      <c r="V885" s="3">
        <v>14.5</v>
      </c>
      <c r="W885" s="3" t="s">
        <v>28</v>
      </c>
      <c r="X885" s="3">
        <v>0</v>
      </c>
      <c r="Y885" s="3" t="s">
        <v>28</v>
      </c>
      <c r="Z885">
        <f t="shared" si="39"/>
        <v>1</v>
      </c>
      <c r="AA885">
        <f t="shared" si="40"/>
        <v>10</v>
      </c>
      <c r="AB885" t="str">
        <f>VLOOKUP(AA885,Problem3!$B$4:$C$15,2,FALSE)</f>
        <v>October</v>
      </c>
      <c r="AC885">
        <f t="shared" si="41"/>
        <v>1</v>
      </c>
      <c r="AD885" t="str">
        <f>VLOOKUP($AC885,Problem3!$M$7:$N$13,2,FALSE)</f>
        <v>Saturday</v>
      </c>
    </row>
    <row r="886" spans="1:30" x14ac:dyDescent="0.25">
      <c r="A886" s="3">
        <v>885</v>
      </c>
      <c r="B886" s="4">
        <v>39732</v>
      </c>
      <c r="C886" s="3" t="s">
        <v>24</v>
      </c>
      <c r="D886" s="3">
        <v>1.2</v>
      </c>
      <c r="E886" s="3">
        <v>14.9</v>
      </c>
      <c r="F886" s="3">
        <v>0.2</v>
      </c>
      <c r="G886" s="3" t="s">
        <v>25</v>
      </c>
      <c r="H886" s="3" t="s">
        <v>25</v>
      </c>
      <c r="I886" s="3" t="s">
        <v>41</v>
      </c>
      <c r="J886" s="3">
        <v>11</v>
      </c>
      <c r="K886" s="3" t="s">
        <v>36</v>
      </c>
      <c r="L886" s="3" t="s">
        <v>32</v>
      </c>
      <c r="M886" s="3">
        <v>4</v>
      </c>
      <c r="N886" s="3">
        <v>2</v>
      </c>
      <c r="O886" s="3">
        <v>100</v>
      </c>
      <c r="P886" s="3">
        <v>66</v>
      </c>
      <c r="Q886" s="3">
        <v>1030.5999999999999</v>
      </c>
      <c r="R886" s="3">
        <v>1027.2</v>
      </c>
      <c r="S886" s="3">
        <v>8</v>
      </c>
      <c r="T886" s="3" t="s">
        <v>25</v>
      </c>
      <c r="U886" s="3">
        <v>3.4</v>
      </c>
      <c r="V886" s="3">
        <v>14</v>
      </c>
      <c r="W886" s="3" t="s">
        <v>28</v>
      </c>
      <c r="X886" s="3">
        <v>0.4</v>
      </c>
      <c r="Y886" s="3" t="s">
        <v>28</v>
      </c>
      <c r="Z886">
        <f t="shared" si="39"/>
        <v>1</v>
      </c>
      <c r="AA886">
        <f t="shared" si="40"/>
        <v>10</v>
      </c>
      <c r="AB886" t="str">
        <f>VLOOKUP(AA886,Problem3!$B$4:$C$15,2,FALSE)</f>
        <v>October</v>
      </c>
      <c r="AC886">
        <f t="shared" si="41"/>
        <v>7</v>
      </c>
      <c r="AD886" t="str">
        <f>VLOOKUP($AC886,Problem3!$M$7:$N$13,2,FALSE)</f>
        <v>Friday</v>
      </c>
    </row>
    <row r="887" spans="1:30" x14ac:dyDescent="0.25">
      <c r="A887" s="3">
        <v>886</v>
      </c>
      <c r="B887" s="4">
        <v>39731</v>
      </c>
      <c r="C887" s="3" t="s">
        <v>52</v>
      </c>
      <c r="D887" s="3">
        <v>-3</v>
      </c>
      <c r="E887" s="3">
        <v>11</v>
      </c>
      <c r="F887" s="3">
        <v>0.2</v>
      </c>
      <c r="G887" s="3" t="s">
        <v>25</v>
      </c>
      <c r="H887" s="3" t="s">
        <v>25</v>
      </c>
      <c r="I887" s="3" t="s">
        <v>30</v>
      </c>
      <c r="J887" s="3">
        <v>13</v>
      </c>
      <c r="K887" s="3" t="s">
        <v>25</v>
      </c>
      <c r="L887" s="3" t="s">
        <v>43</v>
      </c>
      <c r="M887" s="3">
        <v>0</v>
      </c>
      <c r="N887" s="3">
        <v>7</v>
      </c>
      <c r="O887" s="3">
        <v>99</v>
      </c>
      <c r="P887" s="3">
        <v>79</v>
      </c>
      <c r="Q887" s="3">
        <v>1031.3</v>
      </c>
      <c r="R887" s="3">
        <v>1026.5</v>
      </c>
      <c r="S887" s="3" t="s">
        <v>25</v>
      </c>
      <c r="T887" s="3" t="s">
        <v>25</v>
      </c>
      <c r="U887" s="3">
        <v>0.7</v>
      </c>
      <c r="V887" s="3">
        <v>9.8000000000000007</v>
      </c>
      <c r="W887" s="3" t="s">
        <v>28</v>
      </c>
      <c r="X887" s="3">
        <v>0.4</v>
      </c>
      <c r="Y887" s="3" t="s">
        <v>28</v>
      </c>
      <c r="Z887">
        <f t="shared" si="39"/>
        <v>1</v>
      </c>
      <c r="AA887">
        <f t="shared" si="40"/>
        <v>10</v>
      </c>
      <c r="AB887" t="str">
        <f>VLOOKUP(AA887,Problem3!$B$4:$C$15,2,FALSE)</f>
        <v>October</v>
      </c>
      <c r="AC887">
        <f t="shared" si="41"/>
        <v>6</v>
      </c>
      <c r="AD887" t="str">
        <f>VLOOKUP($AC887,Problem3!$M$7:$N$13,2,FALSE)</f>
        <v>Thursday</v>
      </c>
    </row>
    <row r="888" spans="1:30" x14ac:dyDescent="0.25">
      <c r="A888" s="3">
        <v>887</v>
      </c>
      <c r="B888" s="4">
        <v>39730</v>
      </c>
      <c r="C888" s="3" t="s">
        <v>24</v>
      </c>
      <c r="D888" s="3">
        <v>1.2</v>
      </c>
      <c r="E888" s="3">
        <v>15.2</v>
      </c>
      <c r="F888" s="3">
        <v>0.4</v>
      </c>
      <c r="G888" s="3" t="s">
        <v>25</v>
      </c>
      <c r="H888" s="3" t="s">
        <v>25</v>
      </c>
      <c r="I888" s="3" t="s">
        <v>34</v>
      </c>
      <c r="J888" s="3">
        <v>15</v>
      </c>
      <c r="K888" s="3" t="s">
        <v>25</v>
      </c>
      <c r="L888" s="3" t="s">
        <v>42</v>
      </c>
      <c r="M888" s="3">
        <v>0</v>
      </c>
      <c r="N888" s="3">
        <v>2</v>
      </c>
      <c r="O888" s="3">
        <v>100</v>
      </c>
      <c r="P888" s="3">
        <v>62</v>
      </c>
      <c r="Q888" s="3">
        <v>1029.4000000000001</v>
      </c>
      <c r="R888" s="3">
        <v>1026.7</v>
      </c>
      <c r="S888" s="3">
        <v>8</v>
      </c>
      <c r="T888" s="3" t="s">
        <v>25</v>
      </c>
      <c r="U888" s="3">
        <v>2.9</v>
      </c>
      <c r="V888" s="3">
        <v>14.3</v>
      </c>
      <c r="W888" s="3" t="s">
        <v>28</v>
      </c>
      <c r="X888" s="3">
        <v>0</v>
      </c>
      <c r="Y888" s="3" t="s">
        <v>28</v>
      </c>
      <c r="Z888">
        <f t="shared" si="39"/>
        <v>1</v>
      </c>
      <c r="AA888">
        <f t="shared" si="40"/>
        <v>10</v>
      </c>
      <c r="AB888" t="str">
        <f>VLOOKUP(AA888,Problem3!$B$4:$C$15,2,FALSE)</f>
        <v>October</v>
      </c>
      <c r="AC888">
        <f t="shared" si="41"/>
        <v>5</v>
      </c>
      <c r="AD888" t="str">
        <f>VLOOKUP($AC888,Problem3!$M$7:$N$13,2,FALSE)</f>
        <v>Wednesday</v>
      </c>
    </row>
    <row r="889" spans="1:30" x14ac:dyDescent="0.25">
      <c r="A889" s="3">
        <v>888</v>
      </c>
      <c r="B889" s="4">
        <v>39729</v>
      </c>
      <c r="C889" s="3" t="s">
        <v>72</v>
      </c>
      <c r="D889" s="3">
        <v>-1</v>
      </c>
      <c r="E889" s="3">
        <v>14.6</v>
      </c>
      <c r="F889" s="3">
        <v>0.2</v>
      </c>
      <c r="G889" s="3" t="s">
        <v>25</v>
      </c>
      <c r="H889" s="3" t="s">
        <v>25</v>
      </c>
      <c r="I889" s="3" t="s">
        <v>29</v>
      </c>
      <c r="J889" s="3">
        <v>11</v>
      </c>
      <c r="K889" s="3" t="s">
        <v>30</v>
      </c>
      <c r="L889" s="3" t="s">
        <v>35</v>
      </c>
      <c r="M889" s="3">
        <v>4</v>
      </c>
      <c r="N889" s="3">
        <v>4</v>
      </c>
      <c r="O889" s="3">
        <v>98</v>
      </c>
      <c r="P889" s="3">
        <v>46</v>
      </c>
      <c r="Q889" s="3" t="s">
        <v>25</v>
      </c>
      <c r="R889" s="3" t="s">
        <v>25</v>
      </c>
      <c r="S889" s="3" t="s">
        <v>25</v>
      </c>
      <c r="T889" s="3" t="s">
        <v>25</v>
      </c>
      <c r="U889" s="3">
        <v>1.6</v>
      </c>
      <c r="V889" s="3">
        <v>13.4</v>
      </c>
      <c r="W889" s="3" t="s">
        <v>28</v>
      </c>
      <c r="X889" s="3">
        <v>0</v>
      </c>
      <c r="Y889" s="3" t="s">
        <v>28</v>
      </c>
      <c r="Z889">
        <f t="shared" si="39"/>
        <v>1</v>
      </c>
      <c r="AA889">
        <f t="shared" si="40"/>
        <v>10</v>
      </c>
      <c r="AB889" t="str">
        <f>VLOOKUP(AA889,Problem3!$B$4:$C$15,2,FALSE)</f>
        <v>October</v>
      </c>
      <c r="AC889">
        <f t="shared" si="41"/>
        <v>4</v>
      </c>
      <c r="AD889" t="str">
        <f>VLOOKUP($AC889,Problem3!$M$7:$N$13,2,FALSE)</f>
        <v>Tuesday</v>
      </c>
    </row>
    <row r="890" spans="1:30" x14ac:dyDescent="0.25">
      <c r="A890" s="3">
        <v>889</v>
      </c>
      <c r="B890" s="4">
        <v>39728</v>
      </c>
      <c r="C890" s="3" t="s">
        <v>24</v>
      </c>
      <c r="D890" s="3">
        <v>1.9</v>
      </c>
      <c r="E890" s="3">
        <v>12.3</v>
      </c>
      <c r="F890" s="3">
        <v>1.4</v>
      </c>
      <c r="G890" s="3" t="s">
        <v>25</v>
      </c>
      <c r="H890" s="3" t="s">
        <v>25</v>
      </c>
      <c r="I890" s="3" t="s">
        <v>37</v>
      </c>
      <c r="J890" s="3">
        <v>13</v>
      </c>
      <c r="K890" s="3" t="s">
        <v>31</v>
      </c>
      <c r="L890" s="3" t="s">
        <v>32</v>
      </c>
      <c r="M890" s="3">
        <v>2</v>
      </c>
      <c r="N890" s="3">
        <v>6</v>
      </c>
      <c r="O890" s="3">
        <v>100</v>
      </c>
      <c r="P890" s="3">
        <v>84</v>
      </c>
      <c r="Q890" s="3">
        <v>1024</v>
      </c>
      <c r="R890" s="3">
        <v>1024.0999999999999</v>
      </c>
      <c r="S890" s="3">
        <v>8</v>
      </c>
      <c r="T890" s="3">
        <v>7</v>
      </c>
      <c r="U890" s="3">
        <v>4.3</v>
      </c>
      <c r="V890" s="3">
        <v>11.1</v>
      </c>
      <c r="W890" s="3" t="s">
        <v>38</v>
      </c>
      <c r="X890" s="3">
        <v>0</v>
      </c>
      <c r="Y890" s="3" t="s">
        <v>28</v>
      </c>
      <c r="Z890">
        <f t="shared" si="39"/>
        <v>0</v>
      </c>
      <c r="AA890">
        <f t="shared" si="40"/>
        <v>10</v>
      </c>
      <c r="AB890" t="str">
        <f>VLOOKUP(AA890,Problem3!$B$4:$C$15,2,FALSE)</f>
        <v>October</v>
      </c>
      <c r="AC890">
        <f t="shared" si="41"/>
        <v>3</v>
      </c>
      <c r="AD890" t="str">
        <f>VLOOKUP($AC890,Problem3!$M$7:$N$13,2,FALSE)</f>
        <v>Monday</v>
      </c>
    </row>
    <row r="891" spans="1:30" x14ac:dyDescent="0.25">
      <c r="A891" s="3">
        <v>890</v>
      </c>
      <c r="B891" s="4">
        <v>39727</v>
      </c>
      <c r="C891" s="3" t="s">
        <v>66</v>
      </c>
      <c r="D891" s="3">
        <v>4.0999999999999996</v>
      </c>
      <c r="E891" s="3">
        <v>13.6</v>
      </c>
      <c r="F891" s="3">
        <v>1.4</v>
      </c>
      <c r="G891" s="3">
        <v>0.8</v>
      </c>
      <c r="H891" s="3">
        <v>1.6</v>
      </c>
      <c r="I891" s="3" t="s">
        <v>31</v>
      </c>
      <c r="J891" s="3">
        <v>13</v>
      </c>
      <c r="K891" s="3" t="s">
        <v>25</v>
      </c>
      <c r="L891" s="3" t="s">
        <v>30</v>
      </c>
      <c r="M891" s="3">
        <v>0</v>
      </c>
      <c r="N891" s="3">
        <v>2</v>
      </c>
      <c r="O891" s="3">
        <v>100</v>
      </c>
      <c r="P891" s="3">
        <v>77</v>
      </c>
      <c r="Q891" s="3">
        <v>1025.9000000000001</v>
      </c>
      <c r="R891" s="3">
        <v>1024.5999999999999</v>
      </c>
      <c r="S891" s="3">
        <v>7</v>
      </c>
      <c r="T891" s="3" t="s">
        <v>25</v>
      </c>
      <c r="U891" s="3">
        <v>8</v>
      </c>
      <c r="V891" s="3">
        <v>12.3</v>
      </c>
      <c r="W891" s="3" t="s">
        <v>38</v>
      </c>
      <c r="X891" s="3">
        <v>0.1</v>
      </c>
      <c r="Y891" s="3" t="s">
        <v>28</v>
      </c>
      <c r="Z891">
        <f t="shared" si="39"/>
        <v>0</v>
      </c>
      <c r="AA891">
        <f t="shared" si="40"/>
        <v>10</v>
      </c>
      <c r="AB891" t="str">
        <f>VLOOKUP(AA891,Problem3!$B$4:$C$15,2,FALSE)</f>
        <v>October</v>
      </c>
      <c r="AC891">
        <f t="shared" si="41"/>
        <v>2</v>
      </c>
      <c r="AD891" t="str">
        <f>VLOOKUP($AC891,Problem3!$M$7:$N$13,2,FALSE)</f>
        <v>Sunday</v>
      </c>
    </row>
    <row r="892" spans="1:30" x14ac:dyDescent="0.25">
      <c r="A892" s="3">
        <v>891</v>
      </c>
      <c r="B892" s="4">
        <v>39726</v>
      </c>
      <c r="C892" s="3" t="s">
        <v>47</v>
      </c>
      <c r="D892" s="3">
        <v>3.5</v>
      </c>
      <c r="E892" s="3">
        <v>16.100000000000001</v>
      </c>
      <c r="F892" s="3">
        <v>0</v>
      </c>
      <c r="G892" s="3" t="s">
        <v>25</v>
      </c>
      <c r="H892" s="3" t="s">
        <v>25</v>
      </c>
      <c r="I892" s="3" t="s">
        <v>26</v>
      </c>
      <c r="J892" s="3">
        <v>11</v>
      </c>
      <c r="K892" s="3" t="s">
        <v>25</v>
      </c>
      <c r="L892" s="3" t="s">
        <v>33</v>
      </c>
      <c r="M892" s="3">
        <v>0</v>
      </c>
      <c r="N892" s="3">
        <v>4</v>
      </c>
      <c r="O892" s="3">
        <v>96</v>
      </c>
      <c r="P892" s="3">
        <v>67</v>
      </c>
      <c r="Q892" s="3" t="s">
        <v>25</v>
      </c>
      <c r="R892" s="3" t="s">
        <v>25</v>
      </c>
      <c r="S892" s="3" t="s">
        <v>25</v>
      </c>
      <c r="T892" s="3" t="s">
        <v>25</v>
      </c>
      <c r="U892" s="3">
        <v>7.2</v>
      </c>
      <c r="V892" s="3">
        <v>14.7</v>
      </c>
      <c r="W892" s="3" t="s">
        <v>28</v>
      </c>
      <c r="X892" s="3">
        <v>0</v>
      </c>
      <c r="Y892" s="3" t="s">
        <v>28</v>
      </c>
      <c r="Z892">
        <f t="shared" si="39"/>
        <v>1</v>
      </c>
      <c r="AA892">
        <f t="shared" si="40"/>
        <v>10</v>
      </c>
      <c r="AB892" t="str">
        <f>VLOOKUP(AA892,Problem3!$B$4:$C$15,2,FALSE)</f>
        <v>October</v>
      </c>
      <c r="AC892">
        <f t="shared" si="41"/>
        <v>1</v>
      </c>
      <c r="AD892" t="str">
        <f>VLOOKUP($AC892,Problem3!$M$7:$N$13,2,FALSE)</f>
        <v>Saturday</v>
      </c>
    </row>
    <row r="893" spans="1:30" x14ac:dyDescent="0.25">
      <c r="A893" s="3">
        <v>892</v>
      </c>
      <c r="B893" s="4">
        <v>39725</v>
      </c>
      <c r="C893" s="3" t="s">
        <v>24</v>
      </c>
      <c r="D893" s="3">
        <v>0.9</v>
      </c>
      <c r="E893" s="3">
        <v>8.8000000000000007</v>
      </c>
      <c r="F893" s="3">
        <v>0</v>
      </c>
      <c r="G893" s="3" t="s">
        <v>25</v>
      </c>
      <c r="H893" s="3" t="s">
        <v>25</v>
      </c>
      <c r="I893" s="3" t="s">
        <v>37</v>
      </c>
      <c r="J893" s="3">
        <v>13</v>
      </c>
      <c r="K893" s="3" t="s">
        <v>39</v>
      </c>
      <c r="L893" s="3" t="s">
        <v>37</v>
      </c>
      <c r="M893" s="3">
        <v>6</v>
      </c>
      <c r="N893" s="3">
        <v>6</v>
      </c>
      <c r="O893" s="3">
        <v>100</v>
      </c>
      <c r="P893" s="3">
        <v>88</v>
      </c>
      <c r="Q893" s="3">
        <v>1027.5999999999999</v>
      </c>
      <c r="R893" s="3">
        <v>1025.2</v>
      </c>
      <c r="S893" s="3">
        <v>7</v>
      </c>
      <c r="T893" s="3">
        <v>8</v>
      </c>
      <c r="U893" s="3">
        <v>2.9</v>
      </c>
      <c r="V893" s="3">
        <v>8.6</v>
      </c>
      <c r="W893" s="3" t="s">
        <v>28</v>
      </c>
      <c r="X893" s="3">
        <v>0</v>
      </c>
      <c r="Y893" s="3" t="s">
        <v>28</v>
      </c>
      <c r="Z893">
        <f t="shared" si="39"/>
        <v>1</v>
      </c>
      <c r="AA893">
        <f t="shared" si="40"/>
        <v>10</v>
      </c>
      <c r="AB893" t="str">
        <f>VLOOKUP(AA893,Problem3!$B$4:$C$15,2,FALSE)</f>
        <v>October</v>
      </c>
      <c r="AC893">
        <f t="shared" si="41"/>
        <v>7</v>
      </c>
      <c r="AD893" t="str">
        <f>VLOOKUP($AC893,Problem3!$M$7:$N$13,2,FALSE)</f>
        <v>Friday</v>
      </c>
    </row>
    <row r="894" spans="1:30" x14ac:dyDescent="0.25">
      <c r="A894" s="3">
        <v>893</v>
      </c>
      <c r="B894" s="4">
        <v>39724</v>
      </c>
      <c r="C894" s="3" t="s">
        <v>48</v>
      </c>
      <c r="D894" s="3">
        <v>1.3</v>
      </c>
      <c r="E894" s="3">
        <v>16.2</v>
      </c>
      <c r="F894" s="3">
        <v>0</v>
      </c>
      <c r="G894" s="3">
        <v>1.6</v>
      </c>
      <c r="H894" s="3" t="s">
        <v>25</v>
      </c>
      <c r="I894" s="3" t="s">
        <v>31</v>
      </c>
      <c r="J894" s="3">
        <v>13</v>
      </c>
      <c r="K894" s="3" t="s">
        <v>25</v>
      </c>
      <c r="L894" s="3" t="s">
        <v>31</v>
      </c>
      <c r="M894" s="3">
        <v>0</v>
      </c>
      <c r="N894" s="3">
        <v>7</v>
      </c>
      <c r="O894" s="3">
        <v>97</v>
      </c>
      <c r="P894" s="3">
        <v>70</v>
      </c>
      <c r="Q894" s="3">
        <v>1027.5999999999999</v>
      </c>
      <c r="R894" s="3">
        <v>1023.9</v>
      </c>
      <c r="S894" s="3" t="s">
        <v>25</v>
      </c>
      <c r="T894" s="3" t="s">
        <v>25</v>
      </c>
      <c r="U894" s="3">
        <v>6.6</v>
      </c>
      <c r="V894" s="3">
        <v>14.5</v>
      </c>
      <c r="W894" s="3" t="s">
        <v>28</v>
      </c>
      <c r="X894" s="3">
        <v>0</v>
      </c>
      <c r="Y894" s="3" t="s">
        <v>28</v>
      </c>
      <c r="Z894">
        <f t="shared" si="39"/>
        <v>1</v>
      </c>
      <c r="AA894">
        <f t="shared" si="40"/>
        <v>10</v>
      </c>
      <c r="AB894" t="str">
        <f>VLOOKUP(AA894,Problem3!$B$4:$C$15,2,FALSE)</f>
        <v>October</v>
      </c>
      <c r="AC894">
        <f t="shared" si="41"/>
        <v>6</v>
      </c>
      <c r="AD894" t="str">
        <f>VLOOKUP($AC894,Problem3!$M$7:$N$13,2,FALSE)</f>
        <v>Thursday</v>
      </c>
    </row>
    <row r="895" spans="1:30" x14ac:dyDescent="0.25">
      <c r="A895" s="3">
        <v>894</v>
      </c>
      <c r="B895" s="4">
        <v>39723</v>
      </c>
      <c r="C895" s="3" t="s">
        <v>72</v>
      </c>
      <c r="D895" s="3">
        <v>-2.1</v>
      </c>
      <c r="E895" s="3">
        <v>10.4</v>
      </c>
      <c r="F895" s="3">
        <v>0</v>
      </c>
      <c r="G895" s="3" t="s">
        <v>25</v>
      </c>
      <c r="H895" s="3" t="s">
        <v>25</v>
      </c>
      <c r="I895" s="3" t="s">
        <v>35</v>
      </c>
      <c r="J895" s="3">
        <v>13</v>
      </c>
      <c r="K895" s="3" t="s">
        <v>31</v>
      </c>
      <c r="L895" s="3" t="s">
        <v>29</v>
      </c>
      <c r="M895" s="3">
        <v>4</v>
      </c>
      <c r="N895" s="3">
        <v>6</v>
      </c>
      <c r="O895" s="3">
        <v>97</v>
      </c>
      <c r="P895" s="3">
        <v>71</v>
      </c>
      <c r="Q895" s="3" t="s">
        <v>25</v>
      </c>
      <c r="R895" s="3" t="s">
        <v>25</v>
      </c>
      <c r="S895" s="3" t="s">
        <v>25</v>
      </c>
      <c r="T895" s="3">
        <v>8</v>
      </c>
      <c r="U895" s="3">
        <v>0.1</v>
      </c>
      <c r="V895" s="3">
        <v>10.199999999999999</v>
      </c>
      <c r="W895" s="3" t="s">
        <v>28</v>
      </c>
      <c r="X895" s="3">
        <v>0.4</v>
      </c>
      <c r="Y895" s="3" t="s">
        <v>28</v>
      </c>
      <c r="Z895">
        <f t="shared" si="39"/>
        <v>1</v>
      </c>
      <c r="AA895">
        <f t="shared" si="40"/>
        <v>10</v>
      </c>
      <c r="AB895" t="str">
        <f>VLOOKUP(AA895,Problem3!$B$4:$C$15,2,FALSE)</f>
        <v>October</v>
      </c>
      <c r="AC895">
        <f t="shared" si="41"/>
        <v>5</v>
      </c>
      <c r="AD895" t="str">
        <f>VLOOKUP($AC895,Problem3!$M$7:$N$13,2,FALSE)</f>
        <v>Wednesday</v>
      </c>
    </row>
    <row r="896" spans="1:30" x14ac:dyDescent="0.25">
      <c r="A896" s="3">
        <v>895</v>
      </c>
      <c r="B896" s="4">
        <v>39722</v>
      </c>
      <c r="C896" s="3" t="s">
        <v>44</v>
      </c>
      <c r="D896" s="3">
        <v>2.6</v>
      </c>
      <c r="E896" s="3">
        <v>15.7</v>
      </c>
      <c r="F896" s="3">
        <v>0</v>
      </c>
      <c r="G896" s="3" t="s">
        <v>25</v>
      </c>
      <c r="H896" s="3" t="s">
        <v>25</v>
      </c>
      <c r="I896" s="3" t="s">
        <v>36</v>
      </c>
      <c r="J896" s="3">
        <v>15</v>
      </c>
      <c r="K896" s="3" t="s">
        <v>30</v>
      </c>
      <c r="L896" s="3" t="s">
        <v>27</v>
      </c>
      <c r="M896" s="3">
        <v>7</v>
      </c>
      <c r="N896" s="3">
        <v>2</v>
      </c>
      <c r="O896" s="3">
        <v>95</v>
      </c>
      <c r="P896" s="3">
        <v>67</v>
      </c>
      <c r="Q896" s="3">
        <v>1027.4000000000001</v>
      </c>
      <c r="R896" s="3">
        <v>1024.2</v>
      </c>
      <c r="S896" s="3" t="s">
        <v>25</v>
      </c>
      <c r="T896" s="3" t="s">
        <v>25</v>
      </c>
      <c r="U896" s="3">
        <v>8.1</v>
      </c>
      <c r="V896" s="3">
        <v>14.5</v>
      </c>
      <c r="W896" s="3" t="s">
        <v>28</v>
      </c>
      <c r="X896" s="3">
        <v>0</v>
      </c>
      <c r="Y896" s="3" t="s">
        <v>28</v>
      </c>
      <c r="Z896">
        <f t="shared" si="39"/>
        <v>1</v>
      </c>
      <c r="AA896">
        <f t="shared" si="40"/>
        <v>10</v>
      </c>
      <c r="AB896" t="str">
        <f>VLOOKUP(AA896,Problem3!$B$4:$C$15,2,FALSE)</f>
        <v>October</v>
      </c>
      <c r="AC896">
        <f t="shared" si="41"/>
        <v>4</v>
      </c>
      <c r="AD896" t="str">
        <f>VLOOKUP($AC896,Problem3!$M$7:$N$13,2,FALSE)</f>
        <v>Tuesday</v>
      </c>
    </row>
    <row r="897" spans="1:30" x14ac:dyDescent="0.25">
      <c r="A897" s="3">
        <v>896</v>
      </c>
      <c r="B897" s="4">
        <v>39721</v>
      </c>
      <c r="C897" s="3" t="s">
        <v>47</v>
      </c>
      <c r="D897" s="3">
        <v>7.1</v>
      </c>
      <c r="E897" s="3">
        <v>12.1</v>
      </c>
      <c r="F897" s="3">
        <v>0</v>
      </c>
      <c r="G897" s="3" t="s">
        <v>25</v>
      </c>
      <c r="H897" s="3" t="s">
        <v>25</v>
      </c>
      <c r="I897" s="3" t="s">
        <v>40</v>
      </c>
      <c r="J897" s="3">
        <v>9</v>
      </c>
      <c r="K897" s="3" t="s">
        <v>36</v>
      </c>
      <c r="L897" s="3" t="s">
        <v>25</v>
      </c>
      <c r="M897" s="3">
        <v>2</v>
      </c>
      <c r="N897" s="3">
        <v>0</v>
      </c>
      <c r="O897" s="3">
        <v>98</v>
      </c>
      <c r="P897" s="3">
        <v>97</v>
      </c>
      <c r="Q897" s="3" t="s">
        <v>25</v>
      </c>
      <c r="R897" s="3" t="s">
        <v>25</v>
      </c>
      <c r="S897" s="3" t="s">
        <v>25</v>
      </c>
      <c r="T897" s="3" t="s">
        <v>25</v>
      </c>
      <c r="U897" s="3">
        <v>10.199999999999999</v>
      </c>
      <c r="V897" s="3">
        <v>12</v>
      </c>
      <c r="W897" s="3" t="s">
        <v>28</v>
      </c>
      <c r="X897" s="3">
        <v>1.6</v>
      </c>
      <c r="Y897" s="3" t="s">
        <v>38</v>
      </c>
      <c r="Z897">
        <f t="shared" si="39"/>
        <v>1</v>
      </c>
      <c r="AA897">
        <f t="shared" si="40"/>
        <v>9</v>
      </c>
      <c r="AB897" t="str">
        <f>VLOOKUP(AA897,Problem3!$B$4:$C$15,2,FALSE)</f>
        <v>September</v>
      </c>
      <c r="AC897">
        <f t="shared" si="41"/>
        <v>3</v>
      </c>
      <c r="AD897" t="str">
        <f>VLOOKUP($AC897,Problem3!$M$7:$N$13,2,FALSE)</f>
        <v>Monday</v>
      </c>
    </row>
    <row r="898" spans="1:30" x14ac:dyDescent="0.25">
      <c r="A898" s="3">
        <v>897</v>
      </c>
      <c r="B898" s="4">
        <v>39720</v>
      </c>
      <c r="C898" s="3" t="s">
        <v>72</v>
      </c>
      <c r="D898" s="3">
        <v>0.1</v>
      </c>
      <c r="E898" s="3">
        <v>10.9</v>
      </c>
      <c r="F898" s="3">
        <v>0.4</v>
      </c>
      <c r="G898" s="3" t="s">
        <v>25</v>
      </c>
      <c r="H898" s="3" t="s">
        <v>25</v>
      </c>
      <c r="I898" s="3" t="s">
        <v>34</v>
      </c>
      <c r="J898" s="3">
        <v>9</v>
      </c>
      <c r="K898" s="3" t="s">
        <v>25</v>
      </c>
      <c r="L898" s="3" t="s">
        <v>40</v>
      </c>
      <c r="M898" s="3">
        <v>0</v>
      </c>
      <c r="N898" s="3">
        <v>2</v>
      </c>
      <c r="O898" s="3">
        <v>97</v>
      </c>
      <c r="P898" s="3">
        <v>83</v>
      </c>
      <c r="Q898" s="3" t="s">
        <v>25</v>
      </c>
      <c r="R898" s="3" t="s">
        <v>25</v>
      </c>
      <c r="S898" s="3">
        <v>8</v>
      </c>
      <c r="T898" s="3">
        <v>7</v>
      </c>
      <c r="U898" s="3">
        <v>3.9</v>
      </c>
      <c r="V898" s="3">
        <v>10.1</v>
      </c>
      <c r="W898" s="3" t="s">
        <v>28</v>
      </c>
      <c r="X898" s="3">
        <v>0.4</v>
      </c>
      <c r="Y898" s="3" t="s">
        <v>28</v>
      </c>
      <c r="Z898">
        <f t="shared" si="39"/>
        <v>1</v>
      </c>
      <c r="AA898">
        <f t="shared" si="40"/>
        <v>9</v>
      </c>
      <c r="AB898" t="str">
        <f>VLOOKUP(AA898,Problem3!$B$4:$C$15,2,FALSE)</f>
        <v>September</v>
      </c>
      <c r="AC898">
        <f t="shared" si="41"/>
        <v>2</v>
      </c>
      <c r="AD898" t="str">
        <f>VLOOKUP($AC898,Problem3!$M$7:$N$13,2,FALSE)</f>
        <v>Sunday</v>
      </c>
    </row>
    <row r="899" spans="1:30" x14ac:dyDescent="0.25">
      <c r="A899" s="3">
        <v>898</v>
      </c>
      <c r="B899" s="4">
        <v>39719</v>
      </c>
      <c r="C899" s="3" t="s">
        <v>44</v>
      </c>
      <c r="D899" s="3">
        <v>7.6</v>
      </c>
      <c r="E899" s="3">
        <v>14</v>
      </c>
      <c r="F899" s="3">
        <v>0</v>
      </c>
      <c r="G899" s="3" t="s">
        <v>25</v>
      </c>
      <c r="H899" s="3" t="s">
        <v>25</v>
      </c>
      <c r="I899" s="3" t="s">
        <v>27</v>
      </c>
      <c r="J899" s="3">
        <v>13</v>
      </c>
      <c r="K899" s="3" t="s">
        <v>27</v>
      </c>
      <c r="L899" s="3" t="s">
        <v>25</v>
      </c>
      <c r="M899" s="3">
        <v>6</v>
      </c>
      <c r="N899" s="3">
        <v>0</v>
      </c>
      <c r="O899" s="3">
        <v>99</v>
      </c>
      <c r="P899" s="3">
        <v>99</v>
      </c>
      <c r="Q899" s="3">
        <v>1023.3</v>
      </c>
      <c r="R899" s="3">
        <v>1021.4</v>
      </c>
      <c r="S899" s="3" t="s">
        <v>25</v>
      </c>
      <c r="T899" s="3" t="s">
        <v>25</v>
      </c>
      <c r="U899" s="3">
        <v>10.199999999999999</v>
      </c>
      <c r="V899" s="3">
        <v>11.8</v>
      </c>
      <c r="W899" s="3" t="s">
        <v>28</v>
      </c>
      <c r="X899" s="3">
        <v>1.2</v>
      </c>
      <c r="Y899" s="3" t="s">
        <v>38</v>
      </c>
      <c r="Z899">
        <f t="shared" ref="Z899:Z962" si="42">IF(W899="No",1,0)</f>
        <v>1</v>
      </c>
      <c r="AA899">
        <f t="shared" ref="AA899:AA962" si="43">MONTH($B899)</f>
        <v>9</v>
      </c>
      <c r="AB899" t="str">
        <f>VLOOKUP(AA899,Problem3!$B$4:$C$15,2,FALSE)</f>
        <v>September</v>
      </c>
      <c r="AC899">
        <f t="shared" ref="AC899:AC962" si="44">WEEKDAY($B899)</f>
        <v>1</v>
      </c>
      <c r="AD899" t="str">
        <f>VLOOKUP($AC899,Problem3!$M$7:$N$13,2,FALSE)</f>
        <v>Saturday</v>
      </c>
    </row>
    <row r="900" spans="1:30" x14ac:dyDescent="0.25">
      <c r="A900" s="3">
        <v>899</v>
      </c>
      <c r="B900" s="4">
        <v>39718</v>
      </c>
      <c r="C900" s="3" t="s">
        <v>48</v>
      </c>
      <c r="D900" s="3">
        <v>6.5</v>
      </c>
      <c r="E900" s="3">
        <v>12.4</v>
      </c>
      <c r="F900" s="3">
        <v>0</v>
      </c>
      <c r="G900" s="3">
        <v>0.8</v>
      </c>
      <c r="H900" s="3" t="s">
        <v>25</v>
      </c>
      <c r="I900" s="3" t="s">
        <v>41</v>
      </c>
      <c r="J900" s="3">
        <v>13</v>
      </c>
      <c r="K900" s="3" t="s">
        <v>26</v>
      </c>
      <c r="L900" s="3" t="s">
        <v>25</v>
      </c>
      <c r="M900" s="3">
        <v>6</v>
      </c>
      <c r="N900" s="3">
        <v>0</v>
      </c>
      <c r="O900" s="3">
        <v>98</v>
      </c>
      <c r="P900" s="3">
        <v>97</v>
      </c>
      <c r="Q900" s="3">
        <v>1023.4</v>
      </c>
      <c r="R900" s="3">
        <v>1021.3</v>
      </c>
      <c r="S900" s="3">
        <v>5</v>
      </c>
      <c r="T900" s="3">
        <v>8</v>
      </c>
      <c r="U900" s="3">
        <v>10</v>
      </c>
      <c r="V900" s="3">
        <v>11.6</v>
      </c>
      <c r="W900" s="3" t="s">
        <v>28</v>
      </c>
      <c r="X900" s="3">
        <v>3.6</v>
      </c>
      <c r="Y900" s="3" t="s">
        <v>38</v>
      </c>
      <c r="Z900">
        <f t="shared" si="42"/>
        <v>1</v>
      </c>
      <c r="AA900">
        <f t="shared" si="43"/>
        <v>9</v>
      </c>
      <c r="AB900" t="str">
        <f>VLOOKUP(AA900,Problem3!$B$4:$C$15,2,FALSE)</f>
        <v>September</v>
      </c>
      <c r="AC900">
        <f t="shared" si="44"/>
        <v>7</v>
      </c>
      <c r="AD900" t="str">
        <f>VLOOKUP($AC900,Problem3!$M$7:$N$13,2,FALSE)</f>
        <v>Friday</v>
      </c>
    </row>
    <row r="901" spans="1:30" x14ac:dyDescent="0.25">
      <c r="A901" s="3">
        <v>900</v>
      </c>
      <c r="B901" s="4">
        <v>39717</v>
      </c>
      <c r="C901" s="3" t="s">
        <v>72</v>
      </c>
      <c r="D901" s="3">
        <v>-3.1</v>
      </c>
      <c r="E901" s="3">
        <v>10.3</v>
      </c>
      <c r="F901" s="3">
        <v>0</v>
      </c>
      <c r="G901" s="3" t="s">
        <v>25</v>
      </c>
      <c r="H901" s="3" t="s">
        <v>25</v>
      </c>
      <c r="I901" s="3" t="s">
        <v>29</v>
      </c>
      <c r="J901" s="3">
        <v>11</v>
      </c>
      <c r="K901" s="3" t="s">
        <v>33</v>
      </c>
      <c r="L901" s="3" t="s">
        <v>29</v>
      </c>
      <c r="M901" s="3">
        <v>2</v>
      </c>
      <c r="N901" s="3">
        <v>6</v>
      </c>
      <c r="O901" s="3">
        <v>96</v>
      </c>
      <c r="P901" s="3">
        <v>63</v>
      </c>
      <c r="Q901" s="3" t="s">
        <v>25</v>
      </c>
      <c r="R901" s="3" t="s">
        <v>25</v>
      </c>
      <c r="S901" s="3">
        <v>5</v>
      </c>
      <c r="T901" s="3" t="s">
        <v>25</v>
      </c>
      <c r="U901" s="3">
        <v>-1.5</v>
      </c>
      <c r="V901" s="3">
        <v>9.9</v>
      </c>
      <c r="W901" s="3" t="s">
        <v>28</v>
      </c>
      <c r="X901" s="3">
        <v>0</v>
      </c>
      <c r="Y901" s="3" t="s">
        <v>28</v>
      </c>
      <c r="Z901">
        <f t="shared" si="42"/>
        <v>1</v>
      </c>
      <c r="AA901">
        <f t="shared" si="43"/>
        <v>9</v>
      </c>
      <c r="AB901" t="str">
        <f>VLOOKUP(AA901,Problem3!$B$4:$C$15,2,FALSE)</f>
        <v>September</v>
      </c>
      <c r="AC901">
        <f t="shared" si="44"/>
        <v>6</v>
      </c>
      <c r="AD901" t="str">
        <f>VLOOKUP($AC901,Problem3!$M$7:$N$13,2,FALSE)</f>
        <v>Thursday</v>
      </c>
    </row>
    <row r="902" spans="1:30" x14ac:dyDescent="0.25">
      <c r="A902" s="3">
        <v>901</v>
      </c>
      <c r="B902" s="4">
        <v>39716</v>
      </c>
      <c r="C902" s="3" t="s">
        <v>47</v>
      </c>
      <c r="D902" s="3">
        <v>1.3</v>
      </c>
      <c r="E902" s="3">
        <v>16.3</v>
      </c>
      <c r="F902" s="3">
        <v>0.2</v>
      </c>
      <c r="G902" s="3" t="s">
        <v>25</v>
      </c>
      <c r="H902" s="3" t="s">
        <v>25</v>
      </c>
      <c r="I902" s="3" t="s">
        <v>27</v>
      </c>
      <c r="J902" s="3">
        <v>9</v>
      </c>
      <c r="K902" s="3" t="s">
        <v>25</v>
      </c>
      <c r="L902" s="3" t="s">
        <v>25</v>
      </c>
      <c r="M902" s="3">
        <v>0</v>
      </c>
      <c r="N902" s="3">
        <v>0</v>
      </c>
      <c r="O902" s="3">
        <v>98</v>
      </c>
      <c r="P902" s="3">
        <v>53</v>
      </c>
      <c r="Q902" s="3" t="s">
        <v>25</v>
      </c>
      <c r="R902" s="3" t="s">
        <v>25</v>
      </c>
      <c r="S902" s="3" t="s">
        <v>25</v>
      </c>
      <c r="T902" s="3" t="s">
        <v>25</v>
      </c>
      <c r="U902" s="3">
        <v>3.3</v>
      </c>
      <c r="V902" s="3">
        <v>16.100000000000001</v>
      </c>
      <c r="W902" s="3" t="s">
        <v>28</v>
      </c>
      <c r="X902" s="3">
        <v>0</v>
      </c>
      <c r="Y902" s="3" t="s">
        <v>28</v>
      </c>
      <c r="Z902">
        <f t="shared" si="42"/>
        <v>1</v>
      </c>
      <c r="AA902">
        <f t="shared" si="43"/>
        <v>9</v>
      </c>
      <c r="AB902" t="str">
        <f>VLOOKUP(AA902,Problem3!$B$4:$C$15,2,FALSE)</f>
        <v>September</v>
      </c>
      <c r="AC902">
        <f t="shared" si="44"/>
        <v>5</v>
      </c>
      <c r="AD902" t="str">
        <f>VLOOKUP($AC902,Problem3!$M$7:$N$13,2,FALSE)</f>
        <v>Wednesday</v>
      </c>
    </row>
    <row r="903" spans="1:30" x14ac:dyDescent="0.25">
      <c r="A903" s="3">
        <v>902</v>
      </c>
      <c r="B903" s="4">
        <v>39715</v>
      </c>
      <c r="C903" s="3" t="s">
        <v>24</v>
      </c>
      <c r="D903" s="3">
        <v>-3.5</v>
      </c>
      <c r="E903" s="3">
        <v>11.7</v>
      </c>
      <c r="F903" s="3">
        <v>0</v>
      </c>
      <c r="G903" s="3" t="s">
        <v>25</v>
      </c>
      <c r="H903" s="3" t="s">
        <v>25</v>
      </c>
      <c r="I903" s="3" t="s">
        <v>32</v>
      </c>
      <c r="J903" s="3">
        <v>13</v>
      </c>
      <c r="K903" s="3" t="s">
        <v>41</v>
      </c>
      <c r="L903" s="3" t="s">
        <v>32</v>
      </c>
      <c r="M903" s="3">
        <v>6</v>
      </c>
      <c r="N903" s="3">
        <v>7</v>
      </c>
      <c r="O903" s="3">
        <v>97</v>
      </c>
      <c r="P903" s="3">
        <v>54</v>
      </c>
      <c r="Q903" s="3">
        <v>1028.7</v>
      </c>
      <c r="R903" s="3">
        <v>1023.3</v>
      </c>
      <c r="S903" s="3" t="s">
        <v>25</v>
      </c>
      <c r="T903" s="3" t="s">
        <v>25</v>
      </c>
      <c r="U903" s="3">
        <v>0.5</v>
      </c>
      <c r="V903" s="3">
        <v>11.4</v>
      </c>
      <c r="W903" s="3" t="s">
        <v>28</v>
      </c>
      <c r="X903" s="3">
        <v>2.4</v>
      </c>
      <c r="Y903" s="3" t="s">
        <v>38</v>
      </c>
      <c r="Z903">
        <f t="shared" si="42"/>
        <v>1</v>
      </c>
      <c r="AA903">
        <f t="shared" si="43"/>
        <v>9</v>
      </c>
      <c r="AB903" t="str">
        <f>VLOOKUP(AA903,Problem3!$B$4:$C$15,2,FALSE)</f>
        <v>September</v>
      </c>
      <c r="AC903">
        <f t="shared" si="44"/>
        <v>4</v>
      </c>
      <c r="AD903" t="str">
        <f>VLOOKUP($AC903,Problem3!$M$7:$N$13,2,FALSE)</f>
        <v>Tuesday</v>
      </c>
    </row>
    <row r="904" spans="1:30" x14ac:dyDescent="0.25">
      <c r="A904" s="3">
        <v>903</v>
      </c>
      <c r="B904" s="4">
        <v>39714</v>
      </c>
      <c r="C904" s="3" t="s">
        <v>47</v>
      </c>
      <c r="D904" s="3">
        <v>1.7</v>
      </c>
      <c r="E904" s="3">
        <v>11.4</v>
      </c>
      <c r="F904" s="3">
        <v>0</v>
      </c>
      <c r="G904" s="3" t="s">
        <v>25</v>
      </c>
      <c r="H904" s="3" t="s">
        <v>25</v>
      </c>
      <c r="I904" s="3" t="s">
        <v>33</v>
      </c>
      <c r="J904" s="3">
        <v>13</v>
      </c>
      <c r="K904" s="3" t="s">
        <v>37</v>
      </c>
      <c r="L904" s="3" t="s">
        <v>43</v>
      </c>
      <c r="M904" s="3">
        <v>4</v>
      </c>
      <c r="N904" s="3">
        <v>6</v>
      </c>
      <c r="O904" s="3">
        <v>98</v>
      </c>
      <c r="P904" s="3">
        <v>85</v>
      </c>
      <c r="Q904" s="3" t="s">
        <v>25</v>
      </c>
      <c r="R904" s="3" t="s">
        <v>25</v>
      </c>
      <c r="S904" s="3" t="s">
        <v>25</v>
      </c>
      <c r="T904" s="3" t="s">
        <v>25</v>
      </c>
      <c r="U904" s="3">
        <v>4.4000000000000004</v>
      </c>
      <c r="V904" s="3">
        <v>10.9</v>
      </c>
      <c r="W904" s="3" t="s">
        <v>28</v>
      </c>
      <c r="X904" s="3">
        <v>1</v>
      </c>
      <c r="Y904" s="3" t="s">
        <v>28</v>
      </c>
      <c r="Z904">
        <f t="shared" si="42"/>
        <v>1</v>
      </c>
      <c r="AA904">
        <f t="shared" si="43"/>
        <v>9</v>
      </c>
      <c r="AB904" t="str">
        <f>VLOOKUP(AA904,Problem3!$B$4:$C$15,2,FALSE)</f>
        <v>September</v>
      </c>
      <c r="AC904">
        <f t="shared" si="44"/>
        <v>3</v>
      </c>
      <c r="AD904" t="str">
        <f>VLOOKUP($AC904,Problem3!$M$7:$N$13,2,FALSE)</f>
        <v>Monday</v>
      </c>
    </row>
    <row r="905" spans="1:30" x14ac:dyDescent="0.25">
      <c r="A905" s="3">
        <v>904</v>
      </c>
      <c r="B905" s="4">
        <v>39713</v>
      </c>
      <c r="C905" s="3" t="s">
        <v>44</v>
      </c>
      <c r="D905" s="3">
        <v>-1.1000000000000001</v>
      </c>
      <c r="E905" s="3">
        <v>13.1</v>
      </c>
      <c r="F905" s="3">
        <v>0</v>
      </c>
      <c r="G905" s="3" t="s">
        <v>25</v>
      </c>
      <c r="H905" s="3" t="s">
        <v>25</v>
      </c>
      <c r="I905" s="3" t="s">
        <v>29</v>
      </c>
      <c r="J905" s="3">
        <v>15</v>
      </c>
      <c r="K905" s="3" t="s">
        <v>25</v>
      </c>
      <c r="L905" s="3" t="s">
        <v>35</v>
      </c>
      <c r="M905" s="3">
        <v>0</v>
      </c>
      <c r="N905" s="3">
        <v>6</v>
      </c>
      <c r="O905" s="3">
        <v>100</v>
      </c>
      <c r="P905" s="3">
        <v>78</v>
      </c>
      <c r="Q905" s="3">
        <v>1021.4</v>
      </c>
      <c r="R905" s="3">
        <v>1015.3</v>
      </c>
      <c r="S905" s="3" t="s">
        <v>25</v>
      </c>
      <c r="T905" s="3" t="s">
        <v>25</v>
      </c>
      <c r="U905" s="3">
        <v>4</v>
      </c>
      <c r="V905" s="3">
        <v>11.6</v>
      </c>
      <c r="W905" s="3" t="s">
        <v>28</v>
      </c>
      <c r="X905" s="3">
        <v>0.4</v>
      </c>
      <c r="Y905" s="3" t="s">
        <v>28</v>
      </c>
      <c r="Z905">
        <f t="shared" si="42"/>
        <v>1</v>
      </c>
      <c r="AA905">
        <f t="shared" si="43"/>
        <v>9</v>
      </c>
      <c r="AB905" t="str">
        <f>VLOOKUP(AA905,Problem3!$B$4:$C$15,2,FALSE)</f>
        <v>September</v>
      </c>
      <c r="AC905">
        <f t="shared" si="44"/>
        <v>2</v>
      </c>
      <c r="AD905" t="str">
        <f>VLOOKUP($AC905,Problem3!$M$7:$N$13,2,FALSE)</f>
        <v>Sunday</v>
      </c>
    </row>
    <row r="906" spans="1:30" x14ac:dyDescent="0.25">
      <c r="A906" s="3">
        <v>905</v>
      </c>
      <c r="B906" s="4">
        <v>39712</v>
      </c>
      <c r="C906" s="3" t="s">
        <v>69</v>
      </c>
      <c r="D906" s="3">
        <v>6.4</v>
      </c>
      <c r="E906" s="3">
        <v>15.3</v>
      </c>
      <c r="F906" s="3">
        <v>4.8</v>
      </c>
      <c r="G906" s="3">
        <v>1.4</v>
      </c>
      <c r="H906" s="3">
        <v>1.2</v>
      </c>
      <c r="I906" s="3" t="s">
        <v>42</v>
      </c>
      <c r="J906" s="3">
        <v>13</v>
      </c>
      <c r="K906" s="3" t="s">
        <v>32</v>
      </c>
      <c r="L906" s="3" t="s">
        <v>42</v>
      </c>
      <c r="M906" s="3">
        <v>7</v>
      </c>
      <c r="N906" s="3">
        <v>4</v>
      </c>
      <c r="O906" s="3">
        <v>99</v>
      </c>
      <c r="P906" s="3">
        <v>71</v>
      </c>
      <c r="Q906" s="3">
        <v>1024.5</v>
      </c>
      <c r="R906" s="3">
        <v>1022</v>
      </c>
      <c r="S906" s="3">
        <v>6</v>
      </c>
      <c r="T906" s="3">
        <v>7</v>
      </c>
      <c r="U906" s="3">
        <v>8.6999999999999993</v>
      </c>
      <c r="V906" s="3">
        <v>14.6</v>
      </c>
      <c r="W906" s="3" t="s">
        <v>38</v>
      </c>
      <c r="X906" s="3">
        <v>3.6</v>
      </c>
      <c r="Y906" s="3" t="s">
        <v>38</v>
      </c>
      <c r="Z906">
        <f t="shared" si="42"/>
        <v>0</v>
      </c>
      <c r="AA906">
        <f t="shared" si="43"/>
        <v>9</v>
      </c>
      <c r="AB906" t="str">
        <f>VLOOKUP(AA906,Problem3!$B$4:$C$15,2,FALSE)</f>
        <v>September</v>
      </c>
      <c r="AC906">
        <f t="shared" si="44"/>
        <v>1</v>
      </c>
      <c r="AD906" t="str">
        <f>VLOOKUP($AC906,Problem3!$M$7:$N$13,2,FALSE)</f>
        <v>Saturday</v>
      </c>
    </row>
    <row r="907" spans="1:30" x14ac:dyDescent="0.25">
      <c r="A907" s="3">
        <v>906</v>
      </c>
      <c r="B907" s="4">
        <v>39711</v>
      </c>
      <c r="C907" s="3" t="s">
        <v>24</v>
      </c>
      <c r="D907" s="3">
        <v>3.6</v>
      </c>
      <c r="E907" s="3">
        <v>12.2</v>
      </c>
      <c r="F907" s="3">
        <v>15.6</v>
      </c>
      <c r="G907" s="3" t="s">
        <v>25</v>
      </c>
      <c r="H907" s="3" t="s">
        <v>25</v>
      </c>
      <c r="I907" s="3" t="s">
        <v>26</v>
      </c>
      <c r="J907" s="3">
        <v>13</v>
      </c>
      <c r="K907" s="3" t="s">
        <v>25</v>
      </c>
      <c r="L907" s="3" t="s">
        <v>37</v>
      </c>
      <c r="M907" s="3">
        <v>0</v>
      </c>
      <c r="N907" s="3">
        <v>7</v>
      </c>
      <c r="O907" s="3">
        <v>100</v>
      </c>
      <c r="P907" s="3">
        <v>80</v>
      </c>
      <c r="Q907" s="3">
        <v>1019.4</v>
      </c>
      <c r="R907" s="3">
        <v>1016.5</v>
      </c>
      <c r="S907" s="3">
        <v>8</v>
      </c>
      <c r="T907" s="3">
        <v>8</v>
      </c>
      <c r="U907" s="3">
        <v>6.3</v>
      </c>
      <c r="V907" s="3">
        <v>10.5</v>
      </c>
      <c r="W907" s="3" t="s">
        <v>38</v>
      </c>
      <c r="X907" s="3">
        <v>6.6</v>
      </c>
      <c r="Y907" s="3" t="s">
        <v>38</v>
      </c>
      <c r="Z907">
        <f t="shared" si="42"/>
        <v>0</v>
      </c>
      <c r="AA907">
        <f t="shared" si="43"/>
        <v>9</v>
      </c>
      <c r="AB907" t="str">
        <f>VLOOKUP(AA907,Problem3!$B$4:$C$15,2,FALSE)</f>
        <v>September</v>
      </c>
      <c r="AC907">
        <f t="shared" si="44"/>
        <v>7</v>
      </c>
      <c r="AD907" t="str">
        <f>VLOOKUP($AC907,Problem3!$M$7:$N$13,2,FALSE)</f>
        <v>Friday</v>
      </c>
    </row>
    <row r="908" spans="1:30" x14ac:dyDescent="0.25">
      <c r="A908" s="3">
        <v>907</v>
      </c>
      <c r="B908" s="4">
        <v>39710</v>
      </c>
      <c r="C908" s="3" t="s">
        <v>72</v>
      </c>
      <c r="D908" s="3">
        <v>1.8</v>
      </c>
      <c r="E908" s="3">
        <v>9.9</v>
      </c>
      <c r="F908" s="3">
        <v>0.4</v>
      </c>
      <c r="G908" s="3" t="s">
        <v>25</v>
      </c>
      <c r="H908" s="3" t="s">
        <v>25</v>
      </c>
      <c r="I908" s="3" t="s">
        <v>29</v>
      </c>
      <c r="J908" s="3">
        <v>9</v>
      </c>
      <c r="K908" s="3" t="s">
        <v>34</v>
      </c>
      <c r="L908" s="3" t="s">
        <v>29</v>
      </c>
      <c r="M908" s="3">
        <v>6</v>
      </c>
      <c r="N908" s="3">
        <v>2</v>
      </c>
      <c r="O908" s="3">
        <v>98</v>
      </c>
      <c r="P908" s="3">
        <v>81</v>
      </c>
      <c r="Q908" s="3" t="s">
        <v>25</v>
      </c>
      <c r="R908" s="3" t="s">
        <v>25</v>
      </c>
      <c r="S908" s="3">
        <v>8</v>
      </c>
      <c r="T908" s="3">
        <v>3</v>
      </c>
      <c r="U908" s="3">
        <v>3.8</v>
      </c>
      <c r="V908" s="3">
        <v>9.6999999999999993</v>
      </c>
      <c r="W908" s="3" t="s">
        <v>28</v>
      </c>
      <c r="X908" s="3">
        <v>0.4</v>
      </c>
      <c r="Y908" s="3" t="s">
        <v>28</v>
      </c>
      <c r="Z908">
        <f t="shared" si="42"/>
        <v>1</v>
      </c>
      <c r="AA908">
        <f t="shared" si="43"/>
        <v>9</v>
      </c>
      <c r="AB908" t="str">
        <f>VLOOKUP(AA908,Problem3!$B$4:$C$15,2,FALSE)</f>
        <v>September</v>
      </c>
      <c r="AC908">
        <f t="shared" si="44"/>
        <v>6</v>
      </c>
      <c r="AD908" t="str">
        <f>VLOOKUP($AC908,Problem3!$M$7:$N$13,2,FALSE)</f>
        <v>Thursday</v>
      </c>
    </row>
    <row r="909" spans="1:30" x14ac:dyDescent="0.25">
      <c r="A909" s="3">
        <v>908</v>
      </c>
      <c r="B909" s="4">
        <v>39709</v>
      </c>
      <c r="C909" s="3" t="s">
        <v>63</v>
      </c>
      <c r="D909" s="3">
        <v>6.8</v>
      </c>
      <c r="E909" s="3">
        <v>21.5</v>
      </c>
      <c r="F909" s="3">
        <v>0.2</v>
      </c>
      <c r="G909" s="3">
        <v>1.8</v>
      </c>
      <c r="H909" s="3">
        <v>7.8</v>
      </c>
      <c r="I909" s="3" t="s">
        <v>30</v>
      </c>
      <c r="J909" s="3">
        <v>13</v>
      </c>
      <c r="K909" s="3" t="s">
        <v>43</v>
      </c>
      <c r="L909" s="3" t="s">
        <v>34</v>
      </c>
      <c r="M909" s="3">
        <v>2</v>
      </c>
      <c r="N909" s="3">
        <v>4</v>
      </c>
      <c r="O909" s="3">
        <v>60</v>
      </c>
      <c r="P909" s="3">
        <v>33</v>
      </c>
      <c r="Q909" s="3">
        <v>1022.8</v>
      </c>
      <c r="R909" s="3">
        <v>1019.7</v>
      </c>
      <c r="S909" s="3">
        <v>2</v>
      </c>
      <c r="T909" s="3">
        <v>7</v>
      </c>
      <c r="U909" s="3">
        <v>14</v>
      </c>
      <c r="V909" s="3">
        <v>20.8</v>
      </c>
      <c r="W909" s="3" t="s">
        <v>28</v>
      </c>
      <c r="X909" s="3">
        <v>0</v>
      </c>
      <c r="Y909" s="3" t="s">
        <v>28</v>
      </c>
      <c r="Z909">
        <f t="shared" si="42"/>
        <v>1</v>
      </c>
      <c r="AA909">
        <f t="shared" si="43"/>
        <v>9</v>
      </c>
      <c r="AB909" t="str">
        <f>VLOOKUP(AA909,Problem3!$B$4:$C$15,2,FALSE)</f>
        <v>September</v>
      </c>
      <c r="AC909">
        <f t="shared" si="44"/>
        <v>5</v>
      </c>
      <c r="AD909" t="str">
        <f>VLOOKUP($AC909,Problem3!$M$7:$N$13,2,FALSE)</f>
        <v>Wednesday</v>
      </c>
    </row>
    <row r="910" spans="1:30" x14ac:dyDescent="0.25">
      <c r="A910" s="3">
        <v>909</v>
      </c>
      <c r="B910" s="4">
        <v>39708</v>
      </c>
      <c r="C910" s="3" t="s">
        <v>61</v>
      </c>
      <c r="D910" s="3">
        <v>5</v>
      </c>
      <c r="E910" s="3">
        <v>14.5</v>
      </c>
      <c r="F910" s="3">
        <v>0.2</v>
      </c>
      <c r="G910" s="3">
        <v>2.2000000000000002</v>
      </c>
      <c r="H910" s="3">
        <v>5.2</v>
      </c>
      <c r="I910" s="3" t="s">
        <v>40</v>
      </c>
      <c r="J910" s="3">
        <v>9</v>
      </c>
      <c r="K910" s="3" t="s">
        <v>33</v>
      </c>
      <c r="L910" s="3" t="s">
        <v>36</v>
      </c>
      <c r="M910" s="3">
        <v>2</v>
      </c>
      <c r="N910" s="3">
        <v>6</v>
      </c>
      <c r="O910" s="3">
        <v>100</v>
      </c>
      <c r="P910" s="3">
        <v>70</v>
      </c>
      <c r="Q910" s="3">
        <v>1032.8</v>
      </c>
      <c r="R910" s="3">
        <v>1032.5999999999999</v>
      </c>
      <c r="S910" s="3">
        <v>6</v>
      </c>
      <c r="T910" s="3">
        <v>7</v>
      </c>
      <c r="U910" s="3">
        <v>6.9</v>
      </c>
      <c r="V910" s="3">
        <v>11.7</v>
      </c>
      <c r="W910" s="3" t="s">
        <v>28</v>
      </c>
      <c r="X910" s="3">
        <v>0</v>
      </c>
      <c r="Y910" s="3" t="s">
        <v>28</v>
      </c>
      <c r="Z910">
        <f t="shared" si="42"/>
        <v>1</v>
      </c>
      <c r="AA910">
        <f t="shared" si="43"/>
        <v>9</v>
      </c>
      <c r="AB910" t="str">
        <f>VLOOKUP(AA910,Problem3!$B$4:$C$15,2,FALSE)</f>
        <v>September</v>
      </c>
      <c r="AC910">
        <f t="shared" si="44"/>
        <v>4</v>
      </c>
      <c r="AD910" t="str">
        <f>VLOOKUP($AC910,Problem3!$M$7:$N$13,2,FALSE)</f>
        <v>Tuesday</v>
      </c>
    </row>
    <row r="911" spans="1:30" x14ac:dyDescent="0.25">
      <c r="A911" s="3">
        <v>910</v>
      </c>
      <c r="B911" s="4">
        <v>39707</v>
      </c>
      <c r="C911" s="3" t="s">
        <v>24</v>
      </c>
      <c r="D911" s="3">
        <v>1.4</v>
      </c>
      <c r="E911" s="3">
        <v>13.5</v>
      </c>
      <c r="F911" s="3">
        <v>0</v>
      </c>
      <c r="G911" s="3" t="s">
        <v>25</v>
      </c>
      <c r="H911" s="3" t="s">
        <v>25</v>
      </c>
      <c r="I911" s="3" t="s">
        <v>43</v>
      </c>
      <c r="J911" s="3">
        <v>15</v>
      </c>
      <c r="K911" s="3" t="s">
        <v>41</v>
      </c>
      <c r="L911" s="3" t="s">
        <v>39</v>
      </c>
      <c r="M911" s="3">
        <v>6</v>
      </c>
      <c r="N911" s="3">
        <v>4</v>
      </c>
      <c r="O911" s="3">
        <v>100</v>
      </c>
      <c r="P911" s="3">
        <v>72</v>
      </c>
      <c r="Q911" s="3">
        <v>1033.5999999999999</v>
      </c>
      <c r="R911" s="3">
        <v>1032.4000000000001</v>
      </c>
      <c r="S911" s="3">
        <v>8</v>
      </c>
      <c r="T911" s="3">
        <v>8</v>
      </c>
      <c r="U911" s="3">
        <v>4.3</v>
      </c>
      <c r="V911" s="3">
        <v>12.6</v>
      </c>
      <c r="W911" s="3" t="s">
        <v>28</v>
      </c>
      <c r="X911" s="3">
        <v>0.2</v>
      </c>
      <c r="Y911" s="3" t="s">
        <v>28</v>
      </c>
      <c r="Z911">
        <f t="shared" si="42"/>
        <v>1</v>
      </c>
      <c r="AA911">
        <f t="shared" si="43"/>
        <v>9</v>
      </c>
      <c r="AB911" t="str">
        <f>VLOOKUP(AA911,Problem3!$B$4:$C$15,2,FALSE)</f>
        <v>September</v>
      </c>
      <c r="AC911">
        <f t="shared" si="44"/>
        <v>3</v>
      </c>
      <c r="AD911" t="str">
        <f>VLOOKUP($AC911,Problem3!$M$7:$N$13,2,FALSE)</f>
        <v>Monday</v>
      </c>
    </row>
    <row r="912" spans="1:30" x14ac:dyDescent="0.25">
      <c r="A912" s="3">
        <v>911</v>
      </c>
      <c r="B912" s="4">
        <v>39706</v>
      </c>
      <c r="C912" s="3" t="s">
        <v>72</v>
      </c>
      <c r="D912" s="3">
        <v>-1.8</v>
      </c>
      <c r="E912" s="3">
        <v>11.7</v>
      </c>
      <c r="F912" s="3">
        <v>0</v>
      </c>
      <c r="G912" s="3" t="s">
        <v>25</v>
      </c>
      <c r="H912" s="3" t="s">
        <v>25</v>
      </c>
      <c r="I912" s="3" t="s">
        <v>33</v>
      </c>
      <c r="J912" s="3">
        <v>6</v>
      </c>
      <c r="K912" s="3" t="s">
        <v>25</v>
      </c>
      <c r="L912" s="3" t="s">
        <v>40</v>
      </c>
      <c r="M912" s="3">
        <v>0</v>
      </c>
      <c r="N912" s="3">
        <v>2</v>
      </c>
      <c r="O912" s="3">
        <v>97</v>
      </c>
      <c r="P912" s="3">
        <v>69</v>
      </c>
      <c r="Q912" s="3" t="s">
        <v>25</v>
      </c>
      <c r="R912" s="3" t="s">
        <v>25</v>
      </c>
      <c r="S912" s="3">
        <v>2</v>
      </c>
      <c r="T912" s="3">
        <v>5</v>
      </c>
      <c r="U912" s="3">
        <v>0.2</v>
      </c>
      <c r="V912" s="3">
        <v>9.8000000000000007</v>
      </c>
      <c r="W912" s="3" t="s">
        <v>28</v>
      </c>
      <c r="X912" s="3">
        <v>0</v>
      </c>
      <c r="Y912" s="3" t="s">
        <v>28</v>
      </c>
      <c r="Z912">
        <f t="shared" si="42"/>
        <v>1</v>
      </c>
      <c r="AA912">
        <f t="shared" si="43"/>
        <v>9</v>
      </c>
      <c r="AB912" t="str">
        <f>VLOOKUP(AA912,Problem3!$B$4:$C$15,2,FALSE)</f>
        <v>September</v>
      </c>
      <c r="AC912">
        <f t="shared" si="44"/>
        <v>2</v>
      </c>
      <c r="AD912" t="str">
        <f>VLOOKUP($AC912,Problem3!$M$7:$N$13,2,FALSE)</f>
        <v>Sunday</v>
      </c>
    </row>
    <row r="913" spans="1:30" x14ac:dyDescent="0.25">
      <c r="A913" s="3">
        <v>912</v>
      </c>
      <c r="B913" s="4">
        <v>39705</v>
      </c>
      <c r="C913" s="3" t="s">
        <v>24</v>
      </c>
      <c r="D913" s="3">
        <v>0.1</v>
      </c>
      <c r="E913" s="3">
        <v>13.9</v>
      </c>
      <c r="F913" s="3">
        <v>0.2</v>
      </c>
      <c r="G913" s="3" t="s">
        <v>25</v>
      </c>
      <c r="H913" s="3" t="s">
        <v>25</v>
      </c>
      <c r="I913" s="3" t="s">
        <v>33</v>
      </c>
      <c r="J913" s="3">
        <v>13</v>
      </c>
      <c r="K913" s="3" t="s">
        <v>25</v>
      </c>
      <c r="L913" s="3" t="s">
        <v>33</v>
      </c>
      <c r="M913" s="3">
        <v>0</v>
      </c>
      <c r="N913" s="3">
        <v>6</v>
      </c>
      <c r="O913" s="3">
        <v>91</v>
      </c>
      <c r="P913" s="3">
        <v>58</v>
      </c>
      <c r="Q913" s="3">
        <v>1035.8</v>
      </c>
      <c r="R913" s="3">
        <v>1031.7</v>
      </c>
      <c r="S913" s="3" t="s">
        <v>25</v>
      </c>
      <c r="T913" s="3" t="s">
        <v>25</v>
      </c>
      <c r="U913" s="3">
        <v>4.0999999999999996</v>
      </c>
      <c r="V913" s="3">
        <v>13</v>
      </c>
      <c r="W913" s="3" t="s">
        <v>28</v>
      </c>
      <c r="X913" s="3">
        <v>0.2</v>
      </c>
      <c r="Y913" s="3" t="s">
        <v>28</v>
      </c>
      <c r="Z913">
        <f t="shared" si="42"/>
        <v>1</v>
      </c>
      <c r="AA913">
        <f t="shared" si="43"/>
        <v>9</v>
      </c>
      <c r="AB913" t="str">
        <f>VLOOKUP(AA913,Problem3!$B$4:$C$15,2,FALSE)</f>
        <v>September</v>
      </c>
      <c r="AC913">
        <f t="shared" si="44"/>
        <v>1</v>
      </c>
      <c r="AD913" t="str">
        <f>VLOOKUP($AC913,Problem3!$M$7:$N$13,2,FALSE)</f>
        <v>Saturday</v>
      </c>
    </row>
    <row r="914" spans="1:30" x14ac:dyDescent="0.25">
      <c r="A914" s="3">
        <v>913</v>
      </c>
      <c r="B914" s="4">
        <v>39704</v>
      </c>
      <c r="C914" s="3" t="s">
        <v>24</v>
      </c>
      <c r="D914" s="3">
        <v>-1.2</v>
      </c>
      <c r="E914" s="3">
        <v>12.1</v>
      </c>
      <c r="F914" s="3">
        <v>0.2</v>
      </c>
      <c r="G914" s="3" t="s">
        <v>25</v>
      </c>
      <c r="H914" s="3" t="s">
        <v>25</v>
      </c>
      <c r="I914" s="3" t="s">
        <v>41</v>
      </c>
      <c r="J914" s="3">
        <v>15</v>
      </c>
      <c r="K914" s="3" t="s">
        <v>25</v>
      </c>
      <c r="L914" s="3" t="s">
        <v>41</v>
      </c>
      <c r="M914" s="3">
        <v>0</v>
      </c>
      <c r="N914" s="3">
        <v>9</v>
      </c>
      <c r="O914" s="3">
        <v>100</v>
      </c>
      <c r="P914" s="3">
        <v>71</v>
      </c>
      <c r="Q914" s="3">
        <v>1028.8</v>
      </c>
      <c r="R914" s="3">
        <v>1023.4</v>
      </c>
      <c r="S914" s="3">
        <v>1</v>
      </c>
      <c r="T914" s="3" t="s">
        <v>25</v>
      </c>
      <c r="U914" s="3">
        <v>3.6</v>
      </c>
      <c r="V914" s="3">
        <v>11.8</v>
      </c>
      <c r="W914" s="3" t="s">
        <v>28</v>
      </c>
      <c r="X914" s="3">
        <v>0.2</v>
      </c>
      <c r="Y914" s="3" t="s">
        <v>28</v>
      </c>
      <c r="Z914">
        <f t="shared" si="42"/>
        <v>1</v>
      </c>
      <c r="AA914">
        <f t="shared" si="43"/>
        <v>9</v>
      </c>
      <c r="AB914" t="str">
        <f>VLOOKUP(AA914,Problem3!$B$4:$C$15,2,FALSE)</f>
        <v>September</v>
      </c>
      <c r="AC914">
        <f t="shared" si="44"/>
        <v>7</v>
      </c>
      <c r="AD914" t="str">
        <f>VLOOKUP($AC914,Problem3!$M$7:$N$13,2,FALSE)</f>
        <v>Friday</v>
      </c>
    </row>
    <row r="915" spans="1:30" x14ac:dyDescent="0.25">
      <c r="A915" s="3">
        <v>914</v>
      </c>
      <c r="B915" s="4">
        <v>39703</v>
      </c>
      <c r="C915" s="3" t="s">
        <v>47</v>
      </c>
      <c r="D915" s="3">
        <v>3.4</v>
      </c>
      <c r="E915" s="3">
        <v>16.8</v>
      </c>
      <c r="F915" s="3">
        <v>0</v>
      </c>
      <c r="G915" s="3" t="s">
        <v>25</v>
      </c>
      <c r="H915" s="3" t="s">
        <v>25</v>
      </c>
      <c r="I915" s="3" t="s">
        <v>42</v>
      </c>
      <c r="J915" s="3">
        <v>13</v>
      </c>
      <c r="K915" s="3" t="s">
        <v>40</v>
      </c>
      <c r="L915" s="3" t="s">
        <v>42</v>
      </c>
      <c r="M915" s="3">
        <v>2</v>
      </c>
      <c r="N915" s="3">
        <v>4</v>
      </c>
      <c r="O915" s="3">
        <v>77</v>
      </c>
      <c r="P915" s="3">
        <v>40</v>
      </c>
      <c r="Q915" s="3" t="s">
        <v>25</v>
      </c>
      <c r="R915" s="3" t="s">
        <v>25</v>
      </c>
      <c r="S915" s="3" t="s">
        <v>25</v>
      </c>
      <c r="T915" s="3" t="s">
        <v>25</v>
      </c>
      <c r="U915" s="3">
        <v>8.9</v>
      </c>
      <c r="V915" s="3">
        <v>16.399999999999999</v>
      </c>
      <c r="W915" s="3" t="s">
        <v>28</v>
      </c>
      <c r="X915" s="3">
        <v>0</v>
      </c>
      <c r="Y915" s="3" t="s">
        <v>28</v>
      </c>
      <c r="Z915">
        <f t="shared" si="42"/>
        <v>1</v>
      </c>
      <c r="AA915">
        <f t="shared" si="43"/>
        <v>9</v>
      </c>
      <c r="AB915" t="str">
        <f>VLOOKUP(AA915,Problem3!$B$4:$C$15,2,FALSE)</f>
        <v>September</v>
      </c>
      <c r="AC915">
        <f t="shared" si="44"/>
        <v>6</v>
      </c>
      <c r="AD915" t="str">
        <f>VLOOKUP($AC915,Problem3!$M$7:$N$13,2,FALSE)</f>
        <v>Thursday</v>
      </c>
    </row>
    <row r="916" spans="1:30" x14ac:dyDescent="0.25">
      <c r="A916" s="3">
        <v>915</v>
      </c>
      <c r="B916" s="4">
        <v>39702</v>
      </c>
      <c r="C916" s="3" t="s">
        <v>44</v>
      </c>
      <c r="D916" s="3">
        <v>2.2000000000000002</v>
      </c>
      <c r="E916" s="3">
        <v>16.5</v>
      </c>
      <c r="F916" s="3">
        <v>0</v>
      </c>
      <c r="G916" s="3" t="s">
        <v>25</v>
      </c>
      <c r="H916" s="3" t="s">
        <v>25</v>
      </c>
      <c r="I916" s="3" t="s">
        <v>40</v>
      </c>
      <c r="J916" s="3">
        <v>15</v>
      </c>
      <c r="K916" s="3" t="s">
        <v>30</v>
      </c>
      <c r="L916" s="3" t="s">
        <v>40</v>
      </c>
      <c r="M916" s="3">
        <v>2</v>
      </c>
      <c r="N916" s="3">
        <v>7</v>
      </c>
      <c r="O916" s="3">
        <v>76</v>
      </c>
      <c r="P916" s="3">
        <v>40</v>
      </c>
      <c r="Q916" s="3">
        <v>1024.0999999999999</v>
      </c>
      <c r="R916" s="3">
        <v>1020.6</v>
      </c>
      <c r="S916" s="3" t="s">
        <v>25</v>
      </c>
      <c r="T916" s="3" t="s">
        <v>25</v>
      </c>
      <c r="U916" s="3">
        <v>8.6</v>
      </c>
      <c r="V916" s="3">
        <v>16</v>
      </c>
      <c r="W916" s="3" t="s">
        <v>28</v>
      </c>
      <c r="X916" s="3">
        <v>0</v>
      </c>
      <c r="Y916" s="3" t="s">
        <v>28</v>
      </c>
      <c r="Z916">
        <f t="shared" si="42"/>
        <v>1</v>
      </c>
      <c r="AA916">
        <f t="shared" si="43"/>
        <v>9</v>
      </c>
      <c r="AB916" t="str">
        <f>VLOOKUP(AA916,Problem3!$B$4:$C$15,2,FALSE)</f>
        <v>September</v>
      </c>
      <c r="AC916">
        <f t="shared" si="44"/>
        <v>5</v>
      </c>
      <c r="AD916" t="str">
        <f>VLOOKUP($AC916,Problem3!$M$7:$N$13,2,FALSE)</f>
        <v>Wednesday</v>
      </c>
    </row>
    <row r="917" spans="1:30" x14ac:dyDescent="0.25">
      <c r="A917" s="3">
        <v>916</v>
      </c>
      <c r="B917" s="4">
        <v>39701</v>
      </c>
      <c r="C917" s="3" t="s">
        <v>44</v>
      </c>
      <c r="D917" s="3">
        <v>1.8</v>
      </c>
      <c r="E917" s="3">
        <v>17</v>
      </c>
      <c r="F917" s="3">
        <v>0</v>
      </c>
      <c r="G917" s="3" t="s">
        <v>25</v>
      </c>
      <c r="H917" s="3" t="s">
        <v>25</v>
      </c>
      <c r="I917" s="3" t="s">
        <v>42</v>
      </c>
      <c r="J917" s="3">
        <v>13</v>
      </c>
      <c r="K917" s="3" t="s">
        <v>29</v>
      </c>
      <c r="L917" s="3" t="s">
        <v>31</v>
      </c>
      <c r="M917" s="3">
        <v>4</v>
      </c>
      <c r="N917" s="3">
        <v>4</v>
      </c>
      <c r="O917" s="3">
        <v>97</v>
      </c>
      <c r="P917" s="3">
        <v>53</v>
      </c>
      <c r="Q917" s="3">
        <v>1021.2</v>
      </c>
      <c r="R917" s="3">
        <v>1017.1</v>
      </c>
      <c r="S917" s="3" t="s">
        <v>25</v>
      </c>
      <c r="T917" s="3" t="s">
        <v>25</v>
      </c>
      <c r="U917" s="3">
        <v>7.1</v>
      </c>
      <c r="V917" s="3">
        <v>15.8</v>
      </c>
      <c r="W917" s="3" t="s">
        <v>28</v>
      </c>
      <c r="X917" s="3">
        <v>0</v>
      </c>
      <c r="Y917" s="3" t="s">
        <v>28</v>
      </c>
      <c r="Z917">
        <f t="shared" si="42"/>
        <v>1</v>
      </c>
      <c r="AA917">
        <f t="shared" si="43"/>
        <v>9</v>
      </c>
      <c r="AB917" t="str">
        <f>VLOOKUP(AA917,Problem3!$B$4:$C$15,2,FALSE)</f>
        <v>September</v>
      </c>
      <c r="AC917">
        <f t="shared" si="44"/>
        <v>4</v>
      </c>
      <c r="AD917" t="str">
        <f>VLOOKUP($AC917,Problem3!$M$7:$N$13,2,FALSE)</f>
        <v>Tuesday</v>
      </c>
    </row>
    <row r="918" spans="1:30" x14ac:dyDescent="0.25">
      <c r="A918" s="3">
        <v>917</v>
      </c>
      <c r="B918" s="4">
        <v>39700</v>
      </c>
      <c r="C918" s="3" t="s">
        <v>47</v>
      </c>
      <c r="D918" s="3">
        <v>3.5</v>
      </c>
      <c r="E918" s="3">
        <v>17.5</v>
      </c>
      <c r="F918" s="3">
        <v>0</v>
      </c>
      <c r="G918" s="3" t="s">
        <v>25</v>
      </c>
      <c r="H918" s="3" t="s">
        <v>25</v>
      </c>
      <c r="I918" s="3" t="s">
        <v>27</v>
      </c>
      <c r="J918" s="3">
        <v>13</v>
      </c>
      <c r="K918" s="3" t="s">
        <v>25</v>
      </c>
      <c r="L918" s="3" t="s">
        <v>30</v>
      </c>
      <c r="M918" s="3">
        <v>0</v>
      </c>
      <c r="N918" s="3">
        <v>6</v>
      </c>
      <c r="O918" s="3">
        <v>98</v>
      </c>
      <c r="P918" s="3">
        <v>59</v>
      </c>
      <c r="Q918" s="3" t="s">
        <v>25</v>
      </c>
      <c r="R918" s="3" t="s">
        <v>25</v>
      </c>
      <c r="S918" s="3" t="s">
        <v>25</v>
      </c>
      <c r="T918" s="3" t="s">
        <v>25</v>
      </c>
      <c r="U918" s="3">
        <v>7.3</v>
      </c>
      <c r="V918" s="3">
        <v>16.600000000000001</v>
      </c>
      <c r="W918" s="3" t="s">
        <v>28</v>
      </c>
      <c r="X918" s="3">
        <v>0.2</v>
      </c>
      <c r="Y918" s="3" t="s">
        <v>28</v>
      </c>
      <c r="Z918">
        <f t="shared" si="42"/>
        <v>1</v>
      </c>
      <c r="AA918">
        <f t="shared" si="43"/>
        <v>9</v>
      </c>
      <c r="AB918" t="str">
        <f>VLOOKUP(AA918,Problem3!$B$4:$C$15,2,FALSE)</f>
        <v>September</v>
      </c>
      <c r="AC918">
        <f t="shared" si="44"/>
        <v>3</v>
      </c>
      <c r="AD918" t="str">
        <f>VLOOKUP($AC918,Problem3!$M$7:$N$13,2,FALSE)</f>
        <v>Monday</v>
      </c>
    </row>
    <row r="919" spans="1:30" x14ac:dyDescent="0.25">
      <c r="A919" s="3">
        <v>918</v>
      </c>
      <c r="B919" s="4">
        <v>39699</v>
      </c>
      <c r="C919" s="3" t="s">
        <v>24</v>
      </c>
      <c r="D919" s="3">
        <v>-2.4</v>
      </c>
      <c r="E919" s="3">
        <v>13.2</v>
      </c>
      <c r="F919" s="3">
        <v>0.2</v>
      </c>
      <c r="G919" s="3" t="s">
        <v>25</v>
      </c>
      <c r="H919" s="3" t="s">
        <v>25</v>
      </c>
      <c r="I919" s="3" t="s">
        <v>33</v>
      </c>
      <c r="J919" s="3">
        <v>13</v>
      </c>
      <c r="K919" s="3" t="s">
        <v>25</v>
      </c>
      <c r="L919" s="3" t="s">
        <v>37</v>
      </c>
      <c r="M919" s="3">
        <v>0</v>
      </c>
      <c r="N919" s="3">
        <v>6</v>
      </c>
      <c r="O919" s="3">
        <v>89</v>
      </c>
      <c r="P919" s="3">
        <v>51</v>
      </c>
      <c r="Q919" s="3">
        <v>1025.3</v>
      </c>
      <c r="R919" s="3">
        <v>1023</v>
      </c>
      <c r="S919" s="3" t="s">
        <v>25</v>
      </c>
      <c r="T919" s="3" t="s">
        <v>25</v>
      </c>
      <c r="U919" s="3">
        <v>2</v>
      </c>
      <c r="V919" s="3">
        <v>11.8</v>
      </c>
      <c r="W919" s="3" t="s">
        <v>28</v>
      </c>
      <c r="X919" s="3">
        <v>0.2</v>
      </c>
      <c r="Y919" s="3" t="s">
        <v>28</v>
      </c>
      <c r="Z919">
        <f t="shared" si="42"/>
        <v>1</v>
      </c>
      <c r="AA919">
        <f t="shared" si="43"/>
        <v>9</v>
      </c>
      <c r="AB919" t="str">
        <f>VLOOKUP(AA919,Problem3!$B$4:$C$15,2,FALSE)</f>
        <v>September</v>
      </c>
      <c r="AC919">
        <f t="shared" si="44"/>
        <v>2</v>
      </c>
      <c r="AD919" t="str">
        <f>VLOOKUP($AC919,Problem3!$M$7:$N$13,2,FALSE)</f>
        <v>Sunday</v>
      </c>
    </row>
    <row r="920" spans="1:30" x14ac:dyDescent="0.25">
      <c r="A920" s="3">
        <v>919</v>
      </c>
      <c r="B920" s="4">
        <v>39698</v>
      </c>
      <c r="C920" s="3" t="s">
        <v>47</v>
      </c>
      <c r="D920" s="3">
        <v>0.5</v>
      </c>
      <c r="E920" s="3">
        <v>18.600000000000001</v>
      </c>
      <c r="F920" s="3">
        <v>0</v>
      </c>
      <c r="G920" s="3" t="s">
        <v>25</v>
      </c>
      <c r="H920" s="3" t="s">
        <v>25</v>
      </c>
      <c r="I920" s="3" t="s">
        <v>29</v>
      </c>
      <c r="J920" s="3">
        <v>11</v>
      </c>
      <c r="K920" s="3" t="s">
        <v>40</v>
      </c>
      <c r="L920" s="3" t="s">
        <v>42</v>
      </c>
      <c r="M920" s="3">
        <v>4</v>
      </c>
      <c r="N920" s="3">
        <v>2</v>
      </c>
      <c r="O920" s="3">
        <v>95</v>
      </c>
      <c r="P920" s="3">
        <v>35</v>
      </c>
      <c r="Q920" s="3" t="s">
        <v>25</v>
      </c>
      <c r="R920" s="3" t="s">
        <v>25</v>
      </c>
      <c r="S920" s="3" t="s">
        <v>25</v>
      </c>
      <c r="T920" s="3" t="s">
        <v>25</v>
      </c>
      <c r="U920" s="3">
        <v>4.5999999999999996</v>
      </c>
      <c r="V920" s="3">
        <v>18.2</v>
      </c>
      <c r="W920" s="3" t="s">
        <v>28</v>
      </c>
      <c r="X920" s="3">
        <v>0</v>
      </c>
      <c r="Y920" s="3" t="s">
        <v>28</v>
      </c>
      <c r="Z920">
        <f t="shared" si="42"/>
        <v>1</v>
      </c>
      <c r="AA920">
        <f t="shared" si="43"/>
        <v>9</v>
      </c>
      <c r="AB920" t="str">
        <f>VLOOKUP(AA920,Problem3!$B$4:$C$15,2,FALSE)</f>
        <v>September</v>
      </c>
      <c r="AC920">
        <f t="shared" si="44"/>
        <v>1</v>
      </c>
      <c r="AD920" t="str">
        <f>VLOOKUP($AC920,Problem3!$M$7:$N$13,2,FALSE)</f>
        <v>Saturday</v>
      </c>
    </row>
    <row r="921" spans="1:30" x14ac:dyDescent="0.25">
      <c r="A921" s="3">
        <v>920</v>
      </c>
      <c r="B921" s="4">
        <v>39697</v>
      </c>
      <c r="C921" s="3" t="s">
        <v>44</v>
      </c>
      <c r="D921" s="3">
        <v>-1.2</v>
      </c>
      <c r="E921" s="3">
        <v>17.3</v>
      </c>
      <c r="F921" s="3">
        <v>0</v>
      </c>
      <c r="G921" s="3" t="s">
        <v>25</v>
      </c>
      <c r="H921" s="3" t="s">
        <v>25</v>
      </c>
      <c r="I921" s="3" t="s">
        <v>31</v>
      </c>
      <c r="J921" s="3">
        <v>13</v>
      </c>
      <c r="K921" s="3" t="s">
        <v>26</v>
      </c>
      <c r="L921" s="3" t="s">
        <v>42</v>
      </c>
      <c r="M921" s="3">
        <v>6</v>
      </c>
      <c r="N921" s="3">
        <v>6</v>
      </c>
      <c r="O921" s="3">
        <v>93</v>
      </c>
      <c r="P921" s="3">
        <v>34</v>
      </c>
      <c r="Q921" s="3">
        <v>1024.4000000000001</v>
      </c>
      <c r="R921" s="3">
        <v>1019</v>
      </c>
      <c r="S921" s="3" t="s">
        <v>25</v>
      </c>
      <c r="T921" s="3" t="s">
        <v>25</v>
      </c>
      <c r="U921" s="3">
        <v>5.4</v>
      </c>
      <c r="V921" s="3">
        <v>16.7</v>
      </c>
      <c r="W921" s="3" t="s">
        <v>28</v>
      </c>
      <c r="X921" s="3">
        <v>0</v>
      </c>
      <c r="Y921" s="3" t="s">
        <v>28</v>
      </c>
      <c r="Z921">
        <f t="shared" si="42"/>
        <v>1</v>
      </c>
      <c r="AA921">
        <f t="shared" si="43"/>
        <v>9</v>
      </c>
      <c r="AB921" t="str">
        <f>VLOOKUP(AA921,Problem3!$B$4:$C$15,2,FALSE)</f>
        <v>September</v>
      </c>
      <c r="AC921">
        <f t="shared" si="44"/>
        <v>7</v>
      </c>
      <c r="AD921" t="str">
        <f>VLOOKUP($AC921,Problem3!$M$7:$N$13,2,FALSE)</f>
        <v>Friday</v>
      </c>
    </row>
    <row r="922" spans="1:30" x14ac:dyDescent="0.25">
      <c r="A922" s="3">
        <v>921</v>
      </c>
      <c r="B922" s="4">
        <v>39696</v>
      </c>
      <c r="C922" s="3" t="s">
        <v>72</v>
      </c>
      <c r="D922" s="3">
        <v>-0.6</v>
      </c>
      <c r="E922" s="3">
        <v>14.2</v>
      </c>
      <c r="F922" s="3">
        <v>4.4000000000000004</v>
      </c>
      <c r="G922" s="3" t="s">
        <v>25</v>
      </c>
      <c r="H922" s="3" t="s">
        <v>25</v>
      </c>
      <c r="I922" s="3" t="s">
        <v>37</v>
      </c>
      <c r="J922" s="3">
        <v>11</v>
      </c>
      <c r="K922" s="3" t="s">
        <v>42</v>
      </c>
      <c r="L922" s="3" t="s">
        <v>32</v>
      </c>
      <c r="M922" s="3">
        <v>2</v>
      </c>
      <c r="N922" s="3">
        <v>4</v>
      </c>
      <c r="O922" s="3">
        <v>98</v>
      </c>
      <c r="P922" s="3">
        <v>48</v>
      </c>
      <c r="Q922" s="3" t="s">
        <v>25</v>
      </c>
      <c r="R922" s="3" t="s">
        <v>25</v>
      </c>
      <c r="S922" s="3" t="s">
        <v>25</v>
      </c>
      <c r="T922" s="3" t="s">
        <v>25</v>
      </c>
      <c r="U922" s="3">
        <v>3.2</v>
      </c>
      <c r="V922" s="3">
        <v>12.6</v>
      </c>
      <c r="W922" s="3" t="s">
        <v>38</v>
      </c>
      <c r="X922" s="3">
        <v>0</v>
      </c>
      <c r="Y922" s="3" t="s">
        <v>28</v>
      </c>
      <c r="Z922">
        <f t="shared" si="42"/>
        <v>0</v>
      </c>
      <c r="AA922">
        <f t="shared" si="43"/>
        <v>9</v>
      </c>
      <c r="AB922" t="str">
        <f>VLOOKUP(AA922,Problem3!$B$4:$C$15,2,FALSE)</f>
        <v>September</v>
      </c>
      <c r="AC922">
        <f t="shared" si="44"/>
        <v>6</v>
      </c>
      <c r="AD922" t="str">
        <f>VLOOKUP($AC922,Problem3!$M$7:$N$13,2,FALSE)</f>
        <v>Thursday</v>
      </c>
    </row>
    <row r="923" spans="1:30" x14ac:dyDescent="0.25">
      <c r="A923" s="3">
        <v>922</v>
      </c>
      <c r="B923" s="4">
        <v>39695</v>
      </c>
      <c r="C923" s="3" t="s">
        <v>24</v>
      </c>
      <c r="D923" s="3">
        <v>1.1000000000000001</v>
      </c>
      <c r="E923" s="3">
        <v>16</v>
      </c>
      <c r="F923" s="3">
        <v>1.4</v>
      </c>
      <c r="G923" s="3" t="s">
        <v>25</v>
      </c>
      <c r="H923" s="3" t="s">
        <v>25</v>
      </c>
      <c r="I923" s="3" t="s">
        <v>36</v>
      </c>
      <c r="J923" s="3">
        <v>15</v>
      </c>
      <c r="K923" s="3" t="s">
        <v>25</v>
      </c>
      <c r="L923" s="3" t="s">
        <v>27</v>
      </c>
      <c r="M923" s="3">
        <v>0</v>
      </c>
      <c r="N923" s="3">
        <v>7</v>
      </c>
      <c r="O923" s="3">
        <v>100</v>
      </c>
      <c r="P923" s="3">
        <v>55</v>
      </c>
      <c r="Q923" s="3">
        <v>1027</v>
      </c>
      <c r="R923" s="3">
        <v>1025</v>
      </c>
      <c r="S923" s="3">
        <v>8</v>
      </c>
      <c r="T923" s="3" t="s">
        <v>25</v>
      </c>
      <c r="U923" s="3">
        <v>5.3</v>
      </c>
      <c r="V923" s="3">
        <v>14.3</v>
      </c>
      <c r="W923" s="3" t="s">
        <v>38</v>
      </c>
      <c r="X923" s="3">
        <v>0.2</v>
      </c>
      <c r="Y923" s="3" t="s">
        <v>28</v>
      </c>
      <c r="Z923">
        <f t="shared" si="42"/>
        <v>0</v>
      </c>
      <c r="AA923">
        <f t="shared" si="43"/>
        <v>9</v>
      </c>
      <c r="AB923" t="str">
        <f>VLOOKUP(AA923,Problem3!$B$4:$C$15,2,FALSE)</f>
        <v>September</v>
      </c>
      <c r="AC923">
        <f t="shared" si="44"/>
        <v>5</v>
      </c>
      <c r="AD923" t="str">
        <f>VLOOKUP($AC923,Problem3!$M$7:$N$13,2,FALSE)</f>
        <v>Wednesday</v>
      </c>
    </row>
    <row r="924" spans="1:30" x14ac:dyDescent="0.25">
      <c r="A924" s="3">
        <v>923</v>
      </c>
      <c r="B924" s="4">
        <v>39694</v>
      </c>
      <c r="C924" s="3" t="s">
        <v>61</v>
      </c>
      <c r="D924" s="3">
        <v>1.5</v>
      </c>
      <c r="E924" s="3">
        <v>12.7</v>
      </c>
      <c r="F924" s="3">
        <v>0</v>
      </c>
      <c r="G924" s="3">
        <v>1.6</v>
      </c>
      <c r="H924" s="3">
        <v>5.2</v>
      </c>
      <c r="I924" s="3" t="s">
        <v>34</v>
      </c>
      <c r="J924" s="3">
        <v>11</v>
      </c>
      <c r="K924" s="3" t="s">
        <v>25</v>
      </c>
      <c r="L924" s="3" t="s">
        <v>32</v>
      </c>
      <c r="M924" s="3">
        <v>0</v>
      </c>
      <c r="N924" s="3">
        <v>4</v>
      </c>
      <c r="O924" s="3">
        <v>100</v>
      </c>
      <c r="P924" s="3">
        <v>68</v>
      </c>
      <c r="Q924" s="3">
        <v>1027</v>
      </c>
      <c r="R924" s="3">
        <v>1022.9</v>
      </c>
      <c r="S924" s="3">
        <v>8</v>
      </c>
      <c r="T924" s="3">
        <v>4</v>
      </c>
      <c r="U924" s="3">
        <v>5.3</v>
      </c>
      <c r="V924" s="3">
        <v>11.6</v>
      </c>
      <c r="W924" s="3" t="s">
        <v>28</v>
      </c>
      <c r="X924" s="3">
        <v>0</v>
      </c>
      <c r="Y924" s="3" t="s">
        <v>28</v>
      </c>
      <c r="Z924">
        <f t="shared" si="42"/>
        <v>1</v>
      </c>
      <c r="AA924">
        <f t="shared" si="43"/>
        <v>9</v>
      </c>
      <c r="AB924" t="str">
        <f>VLOOKUP(AA924,Problem3!$B$4:$C$15,2,FALSE)</f>
        <v>September</v>
      </c>
      <c r="AC924">
        <f t="shared" si="44"/>
        <v>4</v>
      </c>
      <c r="AD924" t="str">
        <f>VLOOKUP($AC924,Problem3!$M$7:$N$13,2,FALSE)</f>
        <v>Tuesday</v>
      </c>
    </row>
    <row r="925" spans="1:30" x14ac:dyDescent="0.25">
      <c r="A925" s="3">
        <v>924</v>
      </c>
      <c r="B925" s="4">
        <v>39693</v>
      </c>
      <c r="C925" s="3" t="s">
        <v>57</v>
      </c>
      <c r="D925" s="3">
        <v>3.4</v>
      </c>
      <c r="E925" s="3">
        <v>12.9</v>
      </c>
      <c r="F925" s="3">
        <v>0</v>
      </c>
      <c r="G925" s="3">
        <v>1.6</v>
      </c>
      <c r="H925" s="3">
        <v>5.2</v>
      </c>
      <c r="I925" s="3" t="s">
        <v>42</v>
      </c>
      <c r="J925" s="3">
        <v>13</v>
      </c>
      <c r="K925" s="3" t="s">
        <v>31</v>
      </c>
      <c r="L925" s="3" t="s">
        <v>25</v>
      </c>
      <c r="M925" s="3">
        <v>2</v>
      </c>
      <c r="N925" s="3">
        <v>0</v>
      </c>
      <c r="O925" s="3">
        <v>100</v>
      </c>
      <c r="P925" s="3">
        <v>61</v>
      </c>
      <c r="Q925" s="3">
        <v>1027.0999999999999</v>
      </c>
      <c r="R925" s="3">
        <v>1023</v>
      </c>
      <c r="S925" s="3">
        <v>8</v>
      </c>
      <c r="T925" s="3">
        <v>4</v>
      </c>
      <c r="U925" s="3">
        <v>5.6</v>
      </c>
      <c r="V925" s="3">
        <v>12.8</v>
      </c>
      <c r="W925" s="3" t="s">
        <v>28</v>
      </c>
      <c r="X925" s="3">
        <v>0</v>
      </c>
      <c r="Y925" s="3" t="s">
        <v>28</v>
      </c>
      <c r="Z925">
        <f t="shared" si="42"/>
        <v>1</v>
      </c>
      <c r="AA925">
        <f t="shared" si="43"/>
        <v>9</v>
      </c>
      <c r="AB925" t="str">
        <f>VLOOKUP(AA925,Problem3!$B$4:$C$15,2,FALSE)</f>
        <v>September</v>
      </c>
      <c r="AC925">
        <f t="shared" si="44"/>
        <v>3</v>
      </c>
      <c r="AD925" t="str">
        <f>VLOOKUP($AC925,Problem3!$M$7:$N$13,2,FALSE)</f>
        <v>Monday</v>
      </c>
    </row>
    <row r="926" spans="1:30" x14ac:dyDescent="0.25">
      <c r="A926" s="3">
        <v>925</v>
      </c>
      <c r="B926" s="4">
        <v>39692</v>
      </c>
      <c r="C926" s="3" t="s">
        <v>61</v>
      </c>
      <c r="D926" s="3">
        <v>-0.4</v>
      </c>
      <c r="E926" s="3">
        <v>8.1</v>
      </c>
      <c r="F926" s="3">
        <v>0</v>
      </c>
      <c r="G926" s="3">
        <v>1.6</v>
      </c>
      <c r="H926" s="3">
        <v>0</v>
      </c>
      <c r="I926" s="3" t="s">
        <v>34</v>
      </c>
      <c r="J926" s="3">
        <v>13</v>
      </c>
      <c r="K926" s="3" t="s">
        <v>25</v>
      </c>
      <c r="L926" s="3" t="s">
        <v>33</v>
      </c>
      <c r="M926" s="3">
        <v>0</v>
      </c>
      <c r="N926" s="3">
        <v>4</v>
      </c>
      <c r="O926" s="3">
        <v>100</v>
      </c>
      <c r="P926" s="3">
        <v>100</v>
      </c>
      <c r="Q926" s="3">
        <v>1017.8</v>
      </c>
      <c r="R926" s="3">
        <v>1011.2</v>
      </c>
      <c r="S926" s="3">
        <v>7</v>
      </c>
      <c r="T926" s="3">
        <v>8</v>
      </c>
      <c r="U926" s="3">
        <v>1.7</v>
      </c>
      <c r="V926" s="3">
        <v>7.4</v>
      </c>
      <c r="W926" s="3" t="s">
        <v>28</v>
      </c>
      <c r="X926" s="3">
        <v>7.8</v>
      </c>
      <c r="Y926" s="3" t="s">
        <v>38</v>
      </c>
      <c r="Z926">
        <f t="shared" si="42"/>
        <v>1</v>
      </c>
      <c r="AA926">
        <f t="shared" si="43"/>
        <v>9</v>
      </c>
      <c r="AB926" t="str">
        <f>VLOOKUP(AA926,Problem3!$B$4:$C$15,2,FALSE)</f>
        <v>September</v>
      </c>
      <c r="AC926">
        <f t="shared" si="44"/>
        <v>2</v>
      </c>
      <c r="AD926" t="str">
        <f>VLOOKUP($AC926,Problem3!$M$7:$N$13,2,FALSE)</f>
        <v>Sunday</v>
      </c>
    </row>
    <row r="927" spans="1:30" x14ac:dyDescent="0.25">
      <c r="A927" s="3">
        <v>926</v>
      </c>
      <c r="B927" s="4">
        <v>39691</v>
      </c>
      <c r="C927" s="3" t="s">
        <v>44</v>
      </c>
      <c r="D927" s="3">
        <v>1.5</v>
      </c>
      <c r="E927" s="3">
        <v>21.1</v>
      </c>
      <c r="F927" s="3">
        <v>0</v>
      </c>
      <c r="G927" s="3" t="s">
        <v>25</v>
      </c>
      <c r="H927" s="3" t="s">
        <v>25</v>
      </c>
      <c r="I927" s="3" t="s">
        <v>42</v>
      </c>
      <c r="J927" s="3">
        <v>15</v>
      </c>
      <c r="K927" s="3" t="s">
        <v>30</v>
      </c>
      <c r="L927" s="3" t="s">
        <v>42</v>
      </c>
      <c r="M927" s="3">
        <v>4</v>
      </c>
      <c r="N927" s="3">
        <v>7</v>
      </c>
      <c r="O927" s="3">
        <v>100</v>
      </c>
      <c r="P927" s="3">
        <v>36</v>
      </c>
      <c r="Q927" s="3">
        <v>1020.2</v>
      </c>
      <c r="R927" s="3">
        <v>1014.9</v>
      </c>
      <c r="S927" s="3" t="s">
        <v>25</v>
      </c>
      <c r="T927" s="3" t="s">
        <v>25</v>
      </c>
      <c r="U927" s="3">
        <v>8.1</v>
      </c>
      <c r="V927" s="3">
        <v>20.8</v>
      </c>
      <c r="W927" s="3" t="s">
        <v>28</v>
      </c>
      <c r="X927" s="3">
        <v>0.2</v>
      </c>
      <c r="Y927" s="3" t="s">
        <v>28</v>
      </c>
      <c r="Z927">
        <f t="shared" si="42"/>
        <v>1</v>
      </c>
      <c r="AA927">
        <f t="shared" si="43"/>
        <v>8</v>
      </c>
      <c r="AB927" t="str">
        <f>VLOOKUP(AA927,Problem3!$B$4:$C$15,2,FALSE)</f>
        <v>August</v>
      </c>
      <c r="AC927">
        <f t="shared" si="44"/>
        <v>1</v>
      </c>
      <c r="AD927" t="str">
        <f>VLOOKUP($AC927,Problem3!$M$7:$N$13,2,FALSE)</f>
        <v>Saturday</v>
      </c>
    </row>
    <row r="928" spans="1:30" x14ac:dyDescent="0.25">
      <c r="A928" s="3">
        <v>927</v>
      </c>
      <c r="B928" s="4">
        <v>39690</v>
      </c>
      <c r="C928" s="3" t="s">
        <v>47</v>
      </c>
      <c r="D928" s="3">
        <v>5.2</v>
      </c>
      <c r="E928" s="3">
        <v>15</v>
      </c>
      <c r="F928" s="3">
        <v>0</v>
      </c>
      <c r="G928" s="3" t="s">
        <v>25</v>
      </c>
      <c r="H928" s="3" t="s">
        <v>25</v>
      </c>
      <c r="I928" s="3" t="s">
        <v>35</v>
      </c>
      <c r="J928" s="3">
        <v>9</v>
      </c>
      <c r="K928" s="3" t="s">
        <v>25</v>
      </c>
      <c r="L928" s="3" t="s">
        <v>35</v>
      </c>
      <c r="M928" s="3">
        <v>0</v>
      </c>
      <c r="N928" s="3">
        <v>6</v>
      </c>
      <c r="O928" s="3">
        <v>85</v>
      </c>
      <c r="P928" s="3">
        <v>69</v>
      </c>
      <c r="Q928" s="3" t="s">
        <v>25</v>
      </c>
      <c r="R928" s="3" t="s">
        <v>25</v>
      </c>
      <c r="S928" s="3" t="s">
        <v>25</v>
      </c>
      <c r="T928" s="3" t="s">
        <v>25</v>
      </c>
      <c r="U928" s="3">
        <v>8.6</v>
      </c>
      <c r="V928" s="3">
        <v>13.6</v>
      </c>
      <c r="W928" s="3" t="s">
        <v>28</v>
      </c>
      <c r="X928" s="3">
        <v>0</v>
      </c>
      <c r="Y928" s="3" t="s">
        <v>28</v>
      </c>
      <c r="Z928">
        <f t="shared" si="42"/>
        <v>1</v>
      </c>
      <c r="AA928">
        <f t="shared" si="43"/>
        <v>8</v>
      </c>
      <c r="AB928" t="str">
        <f>VLOOKUP(AA928,Problem3!$B$4:$C$15,2,FALSE)</f>
        <v>August</v>
      </c>
      <c r="AC928">
        <f t="shared" si="44"/>
        <v>7</v>
      </c>
      <c r="AD928" t="str">
        <f>VLOOKUP($AC928,Problem3!$M$7:$N$13,2,FALSE)</f>
        <v>Friday</v>
      </c>
    </row>
    <row r="929" spans="1:30" x14ac:dyDescent="0.25">
      <c r="A929" s="3">
        <v>928</v>
      </c>
      <c r="B929" s="4">
        <v>39689</v>
      </c>
      <c r="C929" s="3" t="s">
        <v>44</v>
      </c>
      <c r="D929" s="3">
        <v>1.9</v>
      </c>
      <c r="E929" s="3">
        <v>22</v>
      </c>
      <c r="F929" s="3">
        <v>0</v>
      </c>
      <c r="G929" s="3" t="s">
        <v>25</v>
      </c>
      <c r="H929" s="3" t="s">
        <v>25</v>
      </c>
      <c r="I929" s="3" t="s">
        <v>42</v>
      </c>
      <c r="J929" s="3">
        <v>13</v>
      </c>
      <c r="K929" s="3" t="s">
        <v>25</v>
      </c>
      <c r="L929" s="3" t="s">
        <v>41</v>
      </c>
      <c r="M929" s="3">
        <v>0</v>
      </c>
      <c r="N929" s="3">
        <v>4</v>
      </c>
      <c r="O929" s="3">
        <v>80</v>
      </c>
      <c r="P929" s="3">
        <v>36</v>
      </c>
      <c r="Q929" s="3">
        <v>1020.6</v>
      </c>
      <c r="R929" s="3">
        <v>1015.4</v>
      </c>
      <c r="S929" s="3" t="s">
        <v>25</v>
      </c>
      <c r="T929" s="3" t="s">
        <v>25</v>
      </c>
      <c r="U929" s="3">
        <v>10.6</v>
      </c>
      <c r="V929" s="3">
        <v>21.3</v>
      </c>
      <c r="W929" s="3" t="s">
        <v>28</v>
      </c>
      <c r="X929" s="3">
        <v>0</v>
      </c>
      <c r="Y929" s="3" t="s">
        <v>28</v>
      </c>
      <c r="Z929">
        <f t="shared" si="42"/>
        <v>1</v>
      </c>
      <c r="AA929">
        <f t="shared" si="43"/>
        <v>8</v>
      </c>
      <c r="AB929" t="str">
        <f>VLOOKUP(AA929,Problem3!$B$4:$C$15,2,FALSE)</f>
        <v>August</v>
      </c>
      <c r="AC929">
        <f t="shared" si="44"/>
        <v>6</v>
      </c>
      <c r="AD929" t="str">
        <f>VLOOKUP($AC929,Problem3!$M$7:$N$13,2,FALSE)</f>
        <v>Thursday</v>
      </c>
    </row>
    <row r="930" spans="1:30" x14ac:dyDescent="0.25">
      <c r="A930" s="3">
        <v>929</v>
      </c>
      <c r="B930" s="4">
        <v>39688</v>
      </c>
      <c r="C930" s="3" t="s">
        <v>47</v>
      </c>
      <c r="D930" s="3">
        <v>4</v>
      </c>
      <c r="E930" s="3">
        <v>22.1</v>
      </c>
      <c r="F930" s="3">
        <v>0</v>
      </c>
      <c r="G930" s="3" t="s">
        <v>25</v>
      </c>
      <c r="H930" s="3" t="s">
        <v>25</v>
      </c>
      <c r="I930" s="3" t="s">
        <v>35</v>
      </c>
      <c r="J930" s="3">
        <v>13</v>
      </c>
      <c r="K930" s="3" t="s">
        <v>35</v>
      </c>
      <c r="L930" s="3" t="s">
        <v>26</v>
      </c>
      <c r="M930" s="3">
        <v>4</v>
      </c>
      <c r="N930" s="3">
        <v>2</v>
      </c>
      <c r="O930" s="3">
        <v>96</v>
      </c>
      <c r="P930" s="3">
        <v>31</v>
      </c>
      <c r="Q930" s="3" t="s">
        <v>25</v>
      </c>
      <c r="R930" s="3" t="s">
        <v>25</v>
      </c>
      <c r="S930" s="3" t="s">
        <v>25</v>
      </c>
      <c r="T930" s="3" t="s">
        <v>25</v>
      </c>
      <c r="U930" s="3">
        <v>9</v>
      </c>
      <c r="V930" s="3">
        <v>21.5</v>
      </c>
      <c r="W930" s="3" t="s">
        <v>28</v>
      </c>
      <c r="X930" s="3">
        <v>0</v>
      </c>
      <c r="Y930" s="3" t="s">
        <v>28</v>
      </c>
      <c r="Z930">
        <f t="shared" si="42"/>
        <v>1</v>
      </c>
      <c r="AA930">
        <f t="shared" si="43"/>
        <v>8</v>
      </c>
      <c r="AB930" t="str">
        <f>VLOOKUP(AA930,Problem3!$B$4:$C$15,2,FALSE)</f>
        <v>August</v>
      </c>
      <c r="AC930">
        <f t="shared" si="44"/>
        <v>5</v>
      </c>
      <c r="AD930" t="str">
        <f>VLOOKUP($AC930,Problem3!$M$7:$N$13,2,FALSE)</f>
        <v>Wednesday</v>
      </c>
    </row>
    <row r="931" spans="1:30" x14ac:dyDescent="0.25">
      <c r="A931" s="3">
        <v>930</v>
      </c>
      <c r="B931" s="4">
        <v>39687</v>
      </c>
      <c r="C931" s="3" t="s">
        <v>44</v>
      </c>
      <c r="D931" s="3">
        <v>1.1000000000000001</v>
      </c>
      <c r="E931" s="3">
        <v>22.2</v>
      </c>
      <c r="F931" s="3">
        <v>0</v>
      </c>
      <c r="G931" s="3" t="s">
        <v>25</v>
      </c>
      <c r="H931" s="3" t="s">
        <v>25</v>
      </c>
      <c r="I931" s="3" t="s">
        <v>42</v>
      </c>
      <c r="J931" s="3">
        <v>15</v>
      </c>
      <c r="K931" s="3" t="s">
        <v>42</v>
      </c>
      <c r="L931" s="3" t="s">
        <v>42</v>
      </c>
      <c r="M931" s="3">
        <v>4</v>
      </c>
      <c r="N931" s="3">
        <v>6</v>
      </c>
      <c r="O931" s="3">
        <v>80</v>
      </c>
      <c r="P931" s="3">
        <v>31</v>
      </c>
      <c r="Q931" s="3">
        <v>1021.6</v>
      </c>
      <c r="R931" s="3">
        <v>1017.4</v>
      </c>
      <c r="S931" s="3" t="s">
        <v>25</v>
      </c>
      <c r="T931" s="3" t="s">
        <v>25</v>
      </c>
      <c r="U931" s="3">
        <v>9.9</v>
      </c>
      <c r="V931" s="3">
        <v>21</v>
      </c>
      <c r="W931" s="3" t="s">
        <v>28</v>
      </c>
      <c r="X931" s="3">
        <v>0</v>
      </c>
      <c r="Y931" s="3" t="s">
        <v>28</v>
      </c>
      <c r="Z931">
        <f t="shared" si="42"/>
        <v>1</v>
      </c>
      <c r="AA931">
        <f t="shared" si="43"/>
        <v>8</v>
      </c>
      <c r="AB931" t="str">
        <f>VLOOKUP(AA931,Problem3!$B$4:$C$15,2,FALSE)</f>
        <v>August</v>
      </c>
      <c r="AC931">
        <f t="shared" si="44"/>
        <v>4</v>
      </c>
      <c r="AD931" t="str">
        <f>VLOOKUP($AC931,Problem3!$M$7:$N$13,2,FALSE)</f>
        <v>Tuesday</v>
      </c>
    </row>
    <row r="932" spans="1:30" x14ac:dyDescent="0.25">
      <c r="A932" s="3">
        <v>931</v>
      </c>
      <c r="B932" s="4">
        <v>39686</v>
      </c>
      <c r="C932" s="3" t="s">
        <v>53</v>
      </c>
      <c r="D932" s="3">
        <v>-2.2999999999999998</v>
      </c>
      <c r="E932" s="3">
        <v>-0.9</v>
      </c>
      <c r="F932" s="3">
        <v>7</v>
      </c>
      <c r="G932" s="3" t="s">
        <v>25</v>
      </c>
      <c r="H932" s="3" t="s">
        <v>25</v>
      </c>
      <c r="I932" s="3" t="s">
        <v>30</v>
      </c>
      <c r="J932" s="3">
        <v>2</v>
      </c>
      <c r="K932" s="3" t="s">
        <v>25</v>
      </c>
      <c r="L932" s="3" t="s">
        <v>25</v>
      </c>
      <c r="M932" s="3">
        <v>0</v>
      </c>
      <c r="N932" s="3">
        <v>0</v>
      </c>
      <c r="O932" s="3">
        <v>98</v>
      </c>
      <c r="P932" s="3">
        <v>98</v>
      </c>
      <c r="Q932" s="3" t="s">
        <v>25</v>
      </c>
      <c r="R932" s="3" t="s">
        <v>25</v>
      </c>
      <c r="S932" s="3" t="s">
        <v>25</v>
      </c>
      <c r="T932" s="3" t="s">
        <v>25</v>
      </c>
      <c r="U932" s="3">
        <v>-2</v>
      </c>
      <c r="V932" s="3">
        <v>-2</v>
      </c>
      <c r="W932" s="3" t="s">
        <v>38</v>
      </c>
      <c r="X932" s="3">
        <v>0</v>
      </c>
      <c r="Y932" s="3" t="s">
        <v>28</v>
      </c>
      <c r="Z932">
        <f t="shared" si="42"/>
        <v>0</v>
      </c>
      <c r="AA932">
        <f t="shared" si="43"/>
        <v>8</v>
      </c>
      <c r="AB932" t="str">
        <f>VLOOKUP(AA932,Problem3!$B$4:$C$15,2,FALSE)</f>
        <v>August</v>
      </c>
      <c r="AC932">
        <f t="shared" si="44"/>
        <v>3</v>
      </c>
      <c r="AD932" t="str">
        <f>VLOOKUP($AC932,Problem3!$M$7:$N$13,2,FALSE)</f>
        <v>Monday</v>
      </c>
    </row>
    <row r="933" spans="1:30" x14ac:dyDescent="0.25">
      <c r="A933" s="3">
        <v>932</v>
      </c>
      <c r="B933" s="4">
        <v>39685</v>
      </c>
      <c r="C933" s="3" t="s">
        <v>44</v>
      </c>
      <c r="D933" s="3">
        <v>2.5</v>
      </c>
      <c r="E933" s="3">
        <v>24.2</v>
      </c>
      <c r="F933" s="3">
        <v>0</v>
      </c>
      <c r="G933" s="3" t="s">
        <v>25</v>
      </c>
      <c r="H933" s="3" t="s">
        <v>25</v>
      </c>
      <c r="I933" s="3" t="s">
        <v>36</v>
      </c>
      <c r="J933" s="3">
        <v>15</v>
      </c>
      <c r="K933" s="3" t="s">
        <v>41</v>
      </c>
      <c r="L933" s="3" t="s">
        <v>42</v>
      </c>
      <c r="M933" s="3">
        <v>2</v>
      </c>
      <c r="N933" s="3">
        <v>2</v>
      </c>
      <c r="O933" s="3">
        <v>69</v>
      </c>
      <c r="P933" s="3">
        <v>27</v>
      </c>
      <c r="Q933" s="3">
        <v>1020.4</v>
      </c>
      <c r="R933" s="3">
        <v>1014.9</v>
      </c>
      <c r="S933" s="3" t="s">
        <v>25</v>
      </c>
      <c r="T933" s="3" t="s">
        <v>25</v>
      </c>
      <c r="U933" s="3">
        <v>12.9</v>
      </c>
      <c r="V933" s="3">
        <v>24</v>
      </c>
      <c r="W933" s="3" t="s">
        <v>28</v>
      </c>
      <c r="X933" s="3">
        <v>0</v>
      </c>
      <c r="Y933" s="3" t="s">
        <v>28</v>
      </c>
      <c r="Z933">
        <f t="shared" si="42"/>
        <v>1</v>
      </c>
      <c r="AA933">
        <f t="shared" si="43"/>
        <v>8</v>
      </c>
      <c r="AB933" t="str">
        <f>VLOOKUP(AA933,Problem3!$B$4:$C$15,2,FALSE)</f>
        <v>August</v>
      </c>
      <c r="AC933">
        <f t="shared" si="44"/>
        <v>2</v>
      </c>
      <c r="AD933" t="str">
        <f>VLOOKUP($AC933,Problem3!$M$7:$N$13,2,FALSE)</f>
        <v>Sunday</v>
      </c>
    </row>
    <row r="934" spans="1:30" x14ac:dyDescent="0.25">
      <c r="A934" s="3">
        <v>933</v>
      </c>
      <c r="B934" s="4">
        <v>39684</v>
      </c>
      <c r="C934" s="3" t="s">
        <v>72</v>
      </c>
      <c r="D934" s="3">
        <v>5.0999999999999996</v>
      </c>
      <c r="E934" s="3">
        <v>17.3</v>
      </c>
      <c r="F934" s="3">
        <v>0</v>
      </c>
      <c r="G934" s="3" t="s">
        <v>25</v>
      </c>
      <c r="H934" s="3" t="s">
        <v>25</v>
      </c>
      <c r="I934" s="3" t="s">
        <v>33</v>
      </c>
      <c r="J934" s="3">
        <v>13</v>
      </c>
      <c r="K934" s="3" t="s">
        <v>34</v>
      </c>
      <c r="L934" s="3" t="s">
        <v>26</v>
      </c>
      <c r="M934" s="3">
        <v>6</v>
      </c>
      <c r="N934" s="3">
        <v>6</v>
      </c>
      <c r="O934" s="3">
        <v>91</v>
      </c>
      <c r="P934" s="3">
        <v>57</v>
      </c>
      <c r="Q934" s="3" t="s">
        <v>25</v>
      </c>
      <c r="R934" s="3" t="s">
        <v>25</v>
      </c>
      <c r="S934" s="3">
        <v>8</v>
      </c>
      <c r="T934" s="3" t="s">
        <v>25</v>
      </c>
      <c r="U934" s="3">
        <v>8.8000000000000007</v>
      </c>
      <c r="V934" s="3">
        <v>17</v>
      </c>
      <c r="W934" s="3" t="s">
        <v>28</v>
      </c>
      <c r="X934" s="3">
        <v>0</v>
      </c>
      <c r="Y934" s="3" t="s">
        <v>28</v>
      </c>
      <c r="Z934">
        <f t="shared" si="42"/>
        <v>1</v>
      </c>
      <c r="AA934">
        <f t="shared" si="43"/>
        <v>8</v>
      </c>
      <c r="AB934" t="str">
        <f>VLOOKUP(AA934,Problem3!$B$4:$C$15,2,FALSE)</f>
        <v>August</v>
      </c>
      <c r="AC934">
        <f t="shared" si="44"/>
        <v>1</v>
      </c>
      <c r="AD934" t="str">
        <f>VLOOKUP($AC934,Problem3!$M$7:$N$13,2,FALSE)</f>
        <v>Saturday</v>
      </c>
    </row>
    <row r="935" spans="1:30" x14ac:dyDescent="0.25">
      <c r="A935" s="3">
        <v>934</v>
      </c>
      <c r="B935" s="4">
        <v>39683</v>
      </c>
      <c r="C935" s="3" t="s">
        <v>72</v>
      </c>
      <c r="D935" s="3">
        <v>9</v>
      </c>
      <c r="E935" s="3">
        <v>18.3</v>
      </c>
      <c r="F935" s="3">
        <v>0.2</v>
      </c>
      <c r="G935" s="3" t="s">
        <v>25</v>
      </c>
      <c r="H935" s="3" t="s">
        <v>25</v>
      </c>
      <c r="I935" s="3" t="s">
        <v>37</v>
      </c>
      <c r="J935" s="3">
        <v>11</v>
      </c>
      <c r="K935" s="3" t="s">
        <v>33</v>
      </c>
      <c r="L935" s="3" t="s">
        <v>40</v>
      </c>
      <c r="M935" s="3">
        <v>4</v>
      </c>
      <c r="N935" s="3">
        <v>6</v>
      </c>
      <c r="O935" s="3">
        <v>98</v>
      </c>
      <c r="P935" s="3">
        <v>71</v>
      </c>
      <c r="Q935" s="3" t="s">
        <v>25</v>
      </c>
      <c r="R935" s="3" t="s">
        <v>25</v>
      </c>
      <c r="S935" s="3">
        <v>8</v>
      </c>
      <c r="T935" s="3" t="s">
        <v>25</v>
      </c>
      <c r="U935" s="3">
        <v>11</v>
      </c>
      <c r="V935" s="3">
        <v>17.8</v>
      </c>
      <c r="W935" s="3" t="s">
        <v>28</v>
      </c>
      <c r="X935" s="3">
        <v>0.2</v>
      </c>
      <c r="Y935" s="3" t="s">
        <v>28</v>
      </c>
      <c r="Z935">
        <f t="shared" si="42"/>
        <v>1</v>
      </c>
      <c r="AA935">
        <f t="shared" si="43"/>
        <v>8</v>
      </c>
      <c r="AB935" t="str">
        <f>VLOOKUP(AA935,Problem3!$B$4:$C$15,2,FALSE)</f>
        <v>August</v>
      </c>
      <c r="AC935">
        <f t="shared" si="44"/>
        <v>7</v>
      </c>
      <c r="AD935" t="str">
        <f>VLOOKUP($AC935,Problem3!$M$7:$N$13,2,FALSE)</f>
        <v>Friday</v>
      </c>
    </row>
    <row r="936" spans="1:30" x14ac:dyDescent="0.25">
      <c r="A936" s="3">
        <v>935</v>
      </c>
      <c r="B936" s="4">
        <v>39682</v>
      </c>
      <c r="C936" s="3" t="s">
        <v>72</v>
      </c>
      <c r="D936" s="3">
        <v>3.4</v>
      </c>
      <c r="E936" s="3">
        <v>19.899999999999999</v>
      </c>
      <c r="F936" s="3">
        <v>0</v>
      </c>
      <c r="G936" s="3" t="s">
        <v>25</v>
      </c>
      <c r="H936" s="3" t="s">
        <v>25</v>
      </c>
      <c r="I936" s="3" t="s">
        <v>29</v>
      </c>
      <c r="J936" s="3">
        <v>13</v>
      </c>
      <c r="K936" s="3" t="s">
        <v>43</v>
      </c>
      <c r="L936" s="3" t="s">
        <v>29</v>
      </c>
      <c r="M936" s="3">
        <v>4</v>
      </c>
      <c r="N936" s="3">
        <v>6</v>
      </c>
      <c r="O936" s="3">
        <v>88</v>
      </c>
      <c r="P936" s="3">
        <v>39</v>
      </c>
      <c r="Q936" s="3" t="s">
        <v>25</v>
      </c>
      <c r="R936" s="3" t="s">
        <v>25</v>
      </c>
      <c r="S936" s="3" t="s">
        <v>25</v>
      </c>
      <c r="T936" s="3" t="s">
        <v>25</v>
      </c>
      <c r="U936" s="3">
        <v>7.5</v>
      </c>
      <c r="V936" s="3">
        <v>19</v>
      </c>
      <c r="W936" s="3" t="s">
        <v>28</v>
      </c>
      <c r="X936" s="3">
        <v>0</v>
      </c>
      <c r="Y936" s="3" t="s">
        <v>28</v>
      </c>
      <c r="Z936">
        <f t="shared" si="42"/>
        <v>1</v>
      </c>
      <c r="AA936">
        <f t="shared" si="43"/>
        <v>8</v>
      </c>
      <c r="AB936" t="str">
        <f>VLOOKUP(AA936,Problem3!$B$4:$C$15,2,FALSE)</f>
        <v>August</v>
      </c>
      <c r="AC936">
        <f t="shared" si="44"/>
        <v>6</v>
      </c>
      <c r="AD936" t="str">
        <f>VLOOKUP($AC936,Problem3!$M$7:$N$13,2,FALSE)</f>
        <v>Thursday</v>
      </c>
    </row>
    <row r="937" spans="1:30" x14ac:dyDescent="0.25">
      <c r="A937" s="3">
        <v>936</v>
      </c>
      <c r="B937" s="4">
        <v>39681</v>
      </c>
      <c r="C937" s="3" t="s">
        <v>47</v>
      </c>
      <c r="D937" s="3">
        <v>9.1</v>
      </c>
      <c r="E937" s="3">
        <v>25.6</v>
      </c>
      <c r="F937" s="3">
        <v>0</v>
      </c>
      <c r="G937" s="3" t="s">
        <v>25</v>
      </c>
      <c r="H937" s="3" t="s">
        <v>25</v>
      </c>
      <c r="I937" s="3" t="s">
        <v>34</v>
      </c>
      <c r="J937" s="3">
        <v>13</v>
      </c>
      <c r="K937" s="3" t="s">
        <v>29</v>
      </c>
      <c r="L937" s="3" t="s">
        <v>39</v>
      </c>
      <c r="M937" s="3">
        <v>4</v>
      </c>
      <c r="N937" s="3">
        <v>4</v>
      </c>
      <c r="O937" s="3">
        <v>83</v>
      </c>
      <c r="P937" s="3">
        <v>25</v>
      </c>
      <c r="Q937" s="3" t="s">
        <v>25</v>
      </c>
      <c r="R937" s="3" t="s">
        <v>25</v>
      </c>
      <c r="S937" s="3" t="s">
        <v>25</v>
      </c>
      <c r="T937" s="3" t="s">
        <v>25</v>
      </c>
      <c r="U937" s="3">
        <v>14.5</v>
      </c>
      <c r="V937" s="3">
        <v>24.3</v>
      </c>
      <c r="W937" s="3" t="s">
        <v>28</v>
      </c>
      <c r="X937" s="3">
        <v>0</v>
      </c>
      <c r="Y937" s="3" t="s">
        <v>28</v>
      </c>
      <c r="Z937">
        <f t="shared" si="42"/>
        <v>1</v>
      </c>
      <c r="AA937">
        <f t="shared" si="43"/>
        <v>8</v>
      </c>
      <c r="AB937" t="str">
        <f>VLOOKUP(AA937,Problem3!$B$4:$C$15,2,FALSE)</f>
        <v>August</v>
      </c>
      <c r="AC937">
        <f t="shared" si="44"/>
        <v>5</v>
      </c>
      <c r="AD937" t="str">
        <f>VLOOKUP($AC937,Problem3!$M$7:$N$13,2,FALSE)</f>
        <v>Wednesday</v>
      </c>
    </row>
    <row r="938" spans="1:30" x14ac:dyDescent="0.25">
      <c r="A938" s="3">
        <v>937</v>
      </c>
      <c r="B938" s="4">
        <v>39680</v>
      </c>
      <c r="C938" s="3" t="s">
        <v>44</v>
      </c>
      <c r="D938" s="3">
        <v>8.6</v>
      </c>
      <c r="E938" s="3">
        <v>20.6</v>
      </c>
      <c r="F938" s="3">
        <v>0</v>
      </c>
      <c r="G938" s="3" t="s">
        <v>25</v>
      </c>
      <c r="H938" s="3" t="s">
        <v>25</v>
      </c>
      <c r="I938" s="3" t="s">
        <v>31</v>
      </c>
      <c r="J938" s="3">
        <v>9</v>
      </c>
      <c r="K938" s="3" t="s">
        <v>29</v>
      </c>
      <c r="L938" s="3" t="s">
        <v>42</v>
      </c>
      <c r="M938" s="3">
        <v>2</v>
      </c>
      <c r="N938" s="3">
        <v>4</v>
      </c>
      <c r="O938" s="3">
        <v>81</v>
      </c>
      <c r="P938" s="3">
        <v>56</v>
      </c>
      <c r="Q938" s="3">
        <v>1023.5</v>
      </c>
      <c r="R938" s="3">
        <v>1019</v>
      </c>
      <c r="S938" s="3" t="s">
        <v>25</v>
      </c>
      <c r="T938" s="3" t="s">
        <v>25</v>
      </c>
      <c r="U938" s="3">
        <v>13.6</v>
      </c>
      <c r="V938" s="3">
        <v>20.399999999999999</v>
      </c>
      <c r="W938" s="3" t="s">
        <v>28</v>
      </c>
      <c r="X938" s="3">
        <v>0</v>
      </c>
      <c r="Y938" s="3" t="s">
        <v>28</v>
      </c>
      <c r="Z938">
        <f t="shared" si="42"/>
        <v>1</v>
      </c>
      <c r="AA938">
        <f t="shared" si="43"/>
        <v>8</v>
      </c>
      <c r="AB938" t="str">
        <f>VLOOKUP(AA938,Problem3!$B$4:$C$15,2,FALSE)</f>
        <v>August</v>
      </c>
      <c r="AC938">
        <f t="shared" si="44"/>
        <v>4</v>
      </c>
      <c r="AD938" t="str">
        <f>VLOOKUP($AC938,Problem3!$M$7:$N$13,2,FALSE)</f>
        <v>Tuesday</v>
      </c>
    </row>
    <row r="939" spans="1:30" x14ac:dyDescent="0.25">
      <c r="A939" s="3">
        <v>938</v>
      </c>
      <c r="B939" s="4">
        <v>39679</v>
      </c>
      <c r="C939" s="3" t="s">
        <v>47</v>
      </c>
      <c r="D939" s="3">
        <v>10.199999999999999</v>
      </c>
      <c r="E939" s="3">
        <v>21.7</v>
      </c>
      <c r="F939" s="3">
        <v>0</v>
      </c>
      <c r="G939" s="3" t="s">
        <v>25</v>
      </c>
      <c r="H939" s="3" t="s">
        <v>25</v>
      </c>
      <c r="I939" s="3" t="s">
        <v>35</v>
      </c>
      <c r="J939" s="3">
        <v>11</v>
      </c>
      <c r="K939" s="3" t="s">
        <v>25</v>
      </c>
      <c r="L939" s="3" t="s">
        <v>25</v>
      </c>
      <c r="M939" s="3">
        <v>0</v>
      </c>
      <c r="N939" s="3">
        <v>0</v>
      </c>
      <c r="O939" s="3">
        <v>79</v>
      </c>
      <c r="P939" s="3">
        <v>56</v>
      </c>
      <c r="Q939" s="3" t="s">
        <v>25</v>
      </c>
      <c r="R939" s="3" t="s">
        <v>25</v>
      </c>
      <c r="S939" s="3" t="s">
        <v>25</v>
      </c>
      <c r="T939" s="3" t="s">
        <v>25</v>
      </c>
      <c r="U939" s="3">
        <v>15.3</v>
      </c>
      <c r="V939" s="3">
        <v>21.1</v>
      </c>
      <c r="W939" s="3" t="s">
        <v>28</v>
      </c>
      <c r="X939" s="3">
        <v>0</v>
      </c>
      <c r="Y939" s="3" t="s">
        <v>28</v>
      </c>
      <c r="Z939">
        <f t="shared" si="42"/>
        <v>1</v>
      </c>
      <c r="AA939">
        <f t="shared" si="43"/>
        <v>8</v>
      </c>
      <c r="AB939" t="str">
        <f>VLOOKUP(AA939,Problem3!$B$4:$C$15,2,FALSE)</f>
        <v>August</v>
      </c>
      <c r="AC939">
        <f t="shared" si="44"/>
        <v>3</v>
      </c>
      <c r="AD939" t="str">
        <f>VLOOKUP($AC939,Problem3!$M$7:$N$13,2,FALSE)</f>
        <v>Monday</v>
      </c>
    </row>
    <row r="940" spans="1:30" x14ac:dyDescent="0.25">
      <c r="A940" s="3">
        <v>939</v>
      </c>
      <c r="B940" s="4">
        <v>39678</v>
      </c>
      <c r="C940" s="3" t="s">
        <v>48</v>
      </c>
      <c r="D940" s="3">
        <v>8.6999999999999993</v>
      </c>
      <c r="E940" s="3">
        <v>20.9</v>
      </c>
      <c r="F940" s="3">
        <v>0.2</v>
      </c>
      <c r="G940" s="3">
        <v>2</v>
      </c>
      <c r="H940" s="3" t="s">
        <v>25</v>
      </c>
      <c r="I940" s="3" t="s">
        <v>30</v>
      </c>
      <c r="J940" s="3">
        <v>11</v>
      </c>
      <c r="K940" s="3" t="s">
        <v>25</v>
      </c>
      <c r="L940" s="3" t="s">
        <v>36</v>
      </c>
      <c r="M940" s="3">
        <v>0</v>
      </c>
      <c r="N940" s="3">
        <v>6</v>
      </c>
      <c r="O940" s="3">
        <v>84</v>
      </c>
      <c r="P940" s="3">
        <v>63</v>
      </c>
      <c r="Q940" s="3">
        <v>1023.3</v>
      </c>
      <c r="R940" s="3">
        <v>1018.8</v>
      </c>
      <c r="S940" s="3" t="s">
        <v>25</v>
      </c>
      <c r="T940" s="3" t="s">
        <v>25</v>
      </c>
      <c r="U940" s="3">
        <v>14</v>
      </c>
      <c r="V940" s="3">
        <v>20.3</v>
      </c>
      <c r="W940" s="3" t="s">
        <v>28</v>
      </c>
      <c r="X940" s="3">
        <v>0</v>
      </c>
      <c r="Y940" s="3" t="s">
        <v>28</v>
      </c>
      <c r="Z940">
        <f t="shared" si="42"/>
        <v>1</v>
      </c>
      <c r="AA940">
        <f t="shared" si="43"/>
        <v>8</v>
      </c>
      <c r="AB940" t="str">
        <f>VLOOKUP(AA940,Problem3!$B$4:$C$15,2,FALSE)</f>
        <v>August</v>
      </c>
      <c r="AC940">
        <f t="shared" si="44"/>
        <v>2</v>
      </c>
      <c r="AD940" t="str">
        <f>VLOOKUP($AC940,Problem3!$M$7:$N$13,2,FALSE)</f>
        <v>Sunday</v>
      </c>
    </row>
    <row r="941" spans="1:30" x14ac:dyDescent="0.25">
      <c r="A941" s="3">
        <v>940</v>
      </c>
      <c r="B941" s="4">
        <v>39677</v>
      </c>
      <c r="C941" s="3" t="s">
        <v>47</v>
      </c>
      <c r="D941" s="3">
        <v>8.6</v>
      </c>
      <c r="E941" s="3">
        <v>25.9</v>
      </c>
      <c r="F941" s="3">
        <v>0</v>
      </c>
      <c r="G941" s="3" t="s">
        <v>25</v>
      </c>
      <c r="H941" s="3" t="s">
        <v>25</v>
      </c>
      <c r="I941" s="3" t="s">
        <v>31</v>
      </c>
      <c r="J941" s="3">
        <v>13</v>
      </c>
      <c r="K941" s="3" t="s">
        <v>39</v>
      </c>
      <c r="L941" s="3" t="s">
        <v>40</v>
      </c>
      <c r="M941" s="3">
        <v>4</v>
      </c>
      <c r="N941" s="3">
        <v>4</v>
      </c>
      <c r="O941" s="3">
        <v>86</v>
      </c>
      <c r="P941" s="3">
        <v>34</v>
      </c>
      <c r="Q941" s="3" t="s">
        <v>25</v>
      </c>
      <c r="R941" s="3" t="s">
        <v>25</v>
      </c>
      <c r="S941" s="3" t="s">
        <v>25</v>
      </c>
      <c r="T941" s="3" t="s">
        <v>25</v>
      </c>
      <c r="U941" s="3">
        <v>12.1</v>
      </c>
      <c r="V941" s="3">
        <v>25.6</v>
      </c>
      <c r="W941" s="3" t="s">
        <v>28</v>
      </c>
      <c r="X941" s="3">
        <v>0</v>
      </c>
      <c r="Y941" s="3" t="s">
        <v>28</v>
      </c>
      <c r="Z941">
        <f t="shared" si="42"/>
        <v>1</v>
      </c>
      <c r="AA941">
        <f t="shared" si="43"/>
        <v>8</v>
      </c>
      <c r="AB941" t="str">
        <f>VLOOKUP(AA941,Problem3!$B$4:$C$15,2,FALSE)</f>
        <v>August</v>
      </c>
      <c r="AC941">
        <f t="shared" si="44"/>
        <v>1</v>
      </c>
      <c r="AD941" t="str">
        <f>VLOOKUP($AC941,Problem3!$M$7:$N$13,2,FALSE)</f>
        <v>Saturday</v>
      </c>
    </row>
    <row r="942" spans="1:30" x14ac:dyDescent="0.25">
      <c r="A942" s="3">
        <v>941</v>
      </c>
      <c r="B942" s="4">
        <v>39676</v>
      </c>
      <c r="C942" s="3" t="s">
        <v>24</v>
      </c>
      <c r="D942" s="3">
        <v>1</v>
      </c>
      <c r="E942" s="3">
        <v>17.3</v>
      </c>
      <c r="F942" s="3">
        <v>0</v>
      </c>
      <c r="G942" s="3" t="s">
        <v>25</v>
      </c>
      <c r="H942" s="3" t="s">
        <v>25</v>
      </c>
      <c r="I942" s="3" t="s">
        <v>30</v>
      </c>
      <c r="J942" s="3">
        <v>15</v>
      </c>
      <c r="K942" s="3" t="s">
        <v>43</v>
      </c>
      <c r="L942" s="3" t="s">
        <v>32</v>
      </c>
      <c r="M942" s="3">
        <v>2</v>
      </c>
      <c r="N942" s="3">
        <v>9</v>
      </c>
      <c r="O942" s="3">
        <v>100</v>
      </c>
      <c r="P942" s="3">
        <v>52</v>
      </c>
      <c r="Q942" s="3">
        <v>1025.5</v>
      </c>
      <c r="R942" s="3">
        <v>1023.2</v>
      </c>
      <c r="S942" s="3">
        <v>8</v>
      </c>
      <c r="T942" s="3" t="s">
        <v>25</v>
      </c>
      <c r="U942" s="3">
        <v>6.3</v>
      </c>
      <c r="V942" s="3">
        <v>15.9</v>
      </c>
      <c r="W942" s="3" t="s">
        <v>28</v>
      </c>
      <c r="X942" s="3">
        <v>0</v>
      </c>
      <c r="Y942" s="3" t="s">
        <v>28</v>
      </c>
      <c r="Z942">
        <f t="shared" si="42"/>
        <v>1</v>
      </c>
      <c r="AA942">
        <f t="shared" si="43"/>
        <v>8</v>
      </c>
      <c r="AB942" t="str">
        <f>VLOOKUP(AA942,Problem3!$B$4:$C$15,2,FALSE)</f>
        <v>August</v>
      </c>
      <c r="AC942">
        <f t="shared" si="44"/>
        <v>7</v>
      </c>
      <c r="AD942" t="str">
        <f>VLOOKUP($AC942,Problem3!$M$7:$N$13,2,FALSE)</f>
        <v>Friday</v>
      </c>
    </row>
    <row r="943" spans="1:30" x14ac:dyDescent="0.25">
      <c r="A943" s="3">
        <v>942</v>
      </c>
      <c r="B943" s="4">
        <v>39675</v>
      </c>
      <c r="C943" s="3" t="s">
        <v>47</v>
      </c>
      <c r="D943" s="3">
        <v>7.3</v>
      </c>
      <c r="E943" s="3">
        <v>22.9</v>
      </c>
      <c r="F943" s="3">
        <v>0</v>
      </c>
      <c r="G943" s="3" t="s">
        <v>25</v>
      </c>
      <c r="H943" s="3" t="s">
        <v>25</v>
      </c>
      <c r="I943" s="3" t="s">
        <v>42</v>
      </c>
      <c r="J943" s="3">
        <v>13</v>
      </c>
      <c r="K943" s="3" t="s">
        <v>40</v>
      </c>
      <c r="L943" s="3" t="s">
        <v>42</v>
      </c>
      <c r="M943" s="3">
        <v>4</v>
      </c>
      <c r="N943" s="3">
        <v>7</v>
      </c>
      <c r="O943" s="3">
        <v>78</v>
      </c>
      <c r="P943" s="3">
        <v>44</v>
      </c>
      <c r="Q943" s="3" t="s">
        <v>25</v>
      </c>
      <c r="R943" s="3" t="s">
        <v>25</v>
      </c>
      <c r="S943" s="3" t="s">
        <v>25</v>
      </c>
      <c r="T943" s="3" t="s">
        <v>25</v>
      </c>
      <c r="U943" s="3">
        <v>13.4</v>
      </c>
      <c r="V943" s="3">
        <v>22.3</v>
      </c>
      <c r="W943" s="3" t="s">
        <v>28</v>
      </c>
      <c r="X943" s="3">
        <v>0</v>
      </c>
      <c r="Y943" s="3" t="s">
        <v>28</v>
      </c>
      <c r="Z943">
        <f t="shared" si="42"/>
        <v>1</v>
      </c>
      <c r="AA943">
        <f t="shared" si="43"/>
        <v>8</v>
      </c>
      <c r="AB943" t="str">
        <f>VLOOKUP(AA943,Problem3!$B$4:$C$15,2,FALSE)</f>
        <v>August</v>
      </c>
      <c r="AC943">
        <f t="shared" si="44"/>
        <v>6</v>
      </c>
      <c r="AD943" t="str">
        <f>VLOOKUP($AC943,Problem3!$M$7:$N$13,2,FALSE)</f>
        <v>Thursday</v>
      </c>
    </row>
    <row r="944" spans="1:30" x14ac:dyDescent="0.25">
      <c r="A944" s="3">
        <v>943</v>
      </c>
      <c r="B944" s="4">
        <v>39674</v>
      </c>
      <c r="C944" s="3" t="s">
        <v>24</v>
      </c>
      <c r="D944" s="3">
        <v>2.6</v>
      </c>
      <c r="E944" s="3">
        <v>18.2</v>
      </c>
      <c r="F944" s="3">
        <v>0</v>
      </c>
      <c r="G944" s="3" t="s">
        <v>25</v>
      </c>
      <c r="H944" s="3" t="s">
        <v>25</v>
      </c>
      <c r="I944" s="3" t="s">
        <v>26</v>
      </c>
      <c r="J944" s="3">
        <v>13</v>
      </c>
      <c r="K944" s="3" t="s">
        <v>34</v>
      </c>
      <c r="L944" s="3" t="s">
        <v>37</v>
      </c>
      <c r="M944" s="3">
        <v>6</v>
      </c>
      <c r="N944" s="3">
        <v>4</v>
      </c>
      <c r="O944" s="3">
        <v>100</v>
      </c>
      <c r="P944" s="3">
        <v>52</v>
      </c>
      <c r="Q944" s="3">
        <v>1026.4000000000001</v>
      </c>
      <c r="R944" s="3">
        <v>1023.3</v>
      </c>
      <c r="S944" s="3">
        <v>8</v>
      </c>
      <c r="T944" s="3" t="s">
        <v>25</v>
      </c>
      <c r="U944" s="3">
        <v>6.8</v>
      </c>
      <c r="V944" s="3">
        <v>16.899999999999999</v>
      </c>
      <c r="W944" s="3" t="s">
        <v>28</v>
      </c>
      <c r="X944" s="3">
        <v>0</v>
      </c>
      <c r="Y944" s="3" t="s">
        <v>28</v>
      </c>
      <c r="Z944">
        <f t="shared" si="42"/>
        <v>1</v>
      </c>
      <c r="AA944">
        <f t="shared" si="43"/>
        <v>8</v>
      </c>
      <c r="AB944" t="str">
        <f>VLOOKUP(AA944,Problem3!$B$4:$C$15,2,FALSE)</f>
        <v>August</v>
      </c>
      <c r="AC944">
        <f t="shared" si="44"/>
        <v>5</v>
      </c>
      <c r="AD944" t="str">
        <f>VLOOKUP($AC944,Problem3!$M$7:$N$13,2,FALSE)</f>
        <v>Wednesday</v>
      </c>
    </row>
    <row r="945" spans="1:30" x14ac:dyDescent="0.25">
      <c r="A945" s="3">
        <v>944</v>
      </c>
      <c r="B945" s="4">
        <v>39673</v>
      </c>
      <c r="C945" s="3" t="s">
        <v>72</v>
      </c>
      <c r="D945" s="3">
        <v>3.3</v>
      </c>
      <c r="E945" s="3">
        <v>13.3</v>
      </c>
      <c r="F945" s="3">
        <v>0</v>
      </c>
      <c r="G945" s="3" t="s">
        <v>25</v>
      </c>
      <c r="H945" s="3" t="s">
        <v>25</v>
      </c>
      <c r="I945" s="3" t="s">
        <v>37</v>
      </c>
      <c r="J945" s="3">
        <v>11</v>
      </c>
      <c r="K945" s="3" t="s">
        <v>33</v>
      </c>
      <c r="L945" s="3" t="s">
        <v>35</v>
      </c>
      <c r="M945" s="3">
        <v>4</v>
      </c>
      <c r="N945" s="3">
        <v>4</v>
      </c>
      <c r="O945" s="3">
        <v>90</v>
      </c>
      <c r="P945" s="3">
        <v>66</v>
      </c>
      <c r="Q945" s="3" t="s">
        <v>25</v>
      </c>
      <c r="R945" s="3" t="s">
        <v>25</v>
      </c>
      <c r="S945" s="3">
        <v>8</v>
      </c>
      <c r="T945" s="3">
        <v>8</v>
      </c>
      <c r="U945" s="3">
        <v>8.6999999999999993</v>
      </c>
      <c r="V945" s="3">
        <v>13</v>
      </c>
      <c r="W945" s="3" t="s">
        <v>28</v>
      </c>
      <c r="X945" s="3">
        <v>0</v>
      </c>
      <c r="Y945" s="3" t="s">
        <v>28</v>
      </c>
      <c r="Z945">
        <f t="shared" si="42"/>
        <v>1</v>
      </c>
      <c r="AA945">
        <f t="shared" si="43"/>
        <v>8</v>
      </c>
      <c r="AB945" t="str">
        <f>VLOOKUP(AA945,Problem3!$B$4:$C$15,2,FALSE)</f>
        <v>August</v>
      </c>
      <c r="AC945">
        <f t="shared" si="44"/>
        <v>4</v>
      </c>
      <c r="AD945" t="str">
        <f>VLOOKUP($AC945,Problem3!$M$7:$N$13,2,FALSE)</f>
        <v>Tuesday</v>
      </c>
    </row>
    <row r="946" spans="1:30" x14ac:dyDescent="0.25">
      <c r="A946" s="3">
        <v>945</v>
      </c>
      <c r="B946" s="4">
        <v>39672</v>
      </c>
      <c r="C946" s="3" t="s">
        <v>52</v>
      </c>
      <c r="D946" s="3">
        <v>-0.5</v>
      </c>
      <c r="E946" s="3">
        <v>16.600000000000001</v>
      </c>
      <c r="F946" s="3">
        <v>0</v>
      </c>
      <c r="G946" s="3" t="s">
        <v>25</v>
      </c>
      <c r="H946" s="3" t="s">
        <v>25</v>
      </c>
      <c r="I946" s="3" t="s">
        <v>35</v>
      </c>
      <c r="J946" s="3">
        <v>13</v>
      </c>
      <c r="K946" s="3" t="s">
        <v>26</v>
      </c>
      <c r="L946" s="3" t="s">
        <v>35</v>
      </c>
      <c r="M946" s="3">
        <v>7</v>
      </c>
      <c r="N946" s="3">
        <v>4</v>
      </c>
      <c r="O946" s="3">
        <v>93</v>
      </c>
      <c r="P946" s="3">
        <v>53</v>
      </c>
      <c r="Q946" s="3">
        <v>1031.0999999999999</v>
      </c>
      <c r="R946" s="3">
        <v>1027.7</v>
      </c>
      <c r="S946" s="3" t="s">
        <v>25</v>
      </c>
      <c r="T946" s="3" t="s">
        <v>25</v>
      </c>
      <c r="U946" s="3">
        <v>4.8</v>
      </c>
      <c r="V946" s="3">
        <v>16.2</v>
      </c>
      <c r="W946" s="3" t="s">
        <v>28</v>
      </c>
      <c r="X946" s="3">
        <v>0</v>
      </c>
      <c r="Y946" s="3" t="s">
        <v>28</v>
      </c>
      <c r="Z946">
        <f t="shared" si="42"/>
        <v>1</v>
      </c>
      <c r="AA946">
        <f t="shared" si="43"/>
        <v>8</v>
      </c>
      <c r="AB946" t="str">
        <f>VLOOKUP(AA946,Problem3!$B$4:$C$15,2,FALSE)</f>
        <v>August</v>
      </c>
      <c r="AC946">
        <f t="shared" si="44"/>
        <v>3</v>
      </c>
      <c r="AD946" t="str">
        <f>VLOOKUP($AC946,Problem3!$M$7:$N$13,2,FALSE)</f>
        <v>Monday</v>
      </c>
    </row>
    <row r="947" spans="1:30" x14ac:dyDescent="0.25">
      <c r="A947" s="3">
        <v>946</v>
      </c>
      <c r="B947" s="4">
        <v>39671</v>
      </c>
      <c r="C947" s="3" t="s">
        <v>47</v>
      </c>
      <c r="D947" s="3">
        <v>8.1</v>
      </c>
      <c r="E947" s="3">
        <v>20.399999999999999</v>
      </c>
      <c r="F947" s="3">
        <v>0.2</v>
      </c>
      <c r="G947" s="3" t="s">
        <v>25</v>
      </c>
      <c r="H947" s="3" t="s">
        <v>25</v>
      </c>
      <c r="I947" s="3" t="s">
        <v>27</v>
      </c>
      <c r="J947" s="3">
        <v>11</v>
      </c>
      <c r="K947" s="3" t="s">
        <v>36</v>
      </c>
      <c r="L947" s="3" t="s">
        <v>25</v>
      </c>
      <c r="M947" s="3">
        <v>2</v>
      </c>
      <c r="N947" s="3">
        <v>0</v>
      </c>
      <c r="O947" s="3">
        <v>98</v>
      </c>
      <c r="P947" s="3">
        <v>58</v>
      </c>
      <c r="Q947" s="3" t="s">
        <v>25</v>
      </c>
      <c r="R947" s="3" t="s">
        <v>25</v>
      </c>
      <c r="S947" s="3" t="s">
        <v>25</v>
      </c>
      <c r="T947" s="3" t="s">
        <v>25</v>
      </c>
      <c r="U947" s="3">
        <v>11</v>
      </c>
      <c r="V947" s="3">
        <v>20</v>
      </c>
      <c r="W947" s="3" t="s">
        <v>28</v>
      </c>
      <c r="X947" s="3">
        <v>0</v>
      </c>
      <c r="Y947" s="3" t="s">
        <v>28</v>
      </c>
      <c r="Z947">
        <f t="shared" si="42"/>
        <v>1</v>
      </c>
      <c r="AA947">
        <f t="shared" si="43"/>
        <v>8</v>
      </c>
      <c r="AB947" t="str">
        <f>VLOOKUP(AA947,Problem3!$B$4:$C$15,2,FALSE)</f>
        <v>August</v>
      </c>
      <c r="AC947">
        <f t="shared" si="44"/>
        <v>2</v>
      </c>
      <c r="AD947" t="str">
        <f>VLOOKUP($AC947,Problem3!$M$7:$N$13,2,FALSE)</f>
        <v>Sunday</v>
      </c>
    </row>
    <row r="948" spans="1:30" x14ac:dyDescent="0.25">
      <c r="A948" s="3">
        <v>947</v>
      </c>
      <c r="B948" s="4">
        <v>39670</v>
      </c>
      <c r="C948" s="3" t="s">
        <v>44</v>
      </c>
      <c r="D948" s="3">
        <v>6.6</v>
      </c>
      <c r="E948" s="3">
        <v>21</v>
      </c>
      <c r="F948" s="3">
        <v>0</v>
      </c>
      <c r="G948" s="3" t="s">
        <v>25</v>
      </c>
      <c r="H948" s="3" t="s">
        <v>25</v>
      </c>
      <c r="I948" s="3" t="s">
        <v>40</v>
      </c>
      <c r="J948" s="3">
        <v>13</v>
      </c>
      <c r="K948" s="3" t="s">
        <v>25</v>
      </c>
      <c r="L948" s="3" t="s">
        <v>40</v>
      </c>
      <c r="M948" s="3">
        <v>0</v>
      </c>
      <c r="N948" s="3">
        <v>6</v>
      </c>
      <c r="O948" s="3">
        <v>93</v>
      </c>
      <c r="P948" s="3">
        <v>48</v>
      </c>
      <c r="Q948" s="3">
        <v>1026.3</v>
      </c>
      <c r="R948" s="3">
        <v>1021.8</v>
      </c>
      <c r="S948" s="3" t="s">
        <v>25</v>
      </c>
      <c r="T948" s="3" t="s">
        <v>25</v>
      </c>
      <c r="U948" s="3">
        <v>11.1</v>
      </c>
      <c r="V948" s="3">
        <v>20.399999999999999</v>
      </c>
      <c r="W948" s="3" t="s">
        <v>28</v>
      </c>
      <c r="X948" s="3">
        <v>0</v>
      </c>
      <c r="Y948" s="3" t="s">
        <v>28</v>
      </c>
      <c r="Z948">
        <f t="shared" si="42"/>
        <v>1</v>
      </c>
      <c r="AA948">
        <f t="shared" si="43"/>
        <v>8</v>
      </c>
      <c r="AB948" t="str">
        <f>VLOOKUP(AA948,Problem3!$B$4:$C$15,2,FALSE)</f>
        <v>August</v>
      </c>
      <c r="AC948">
        <f t="shared" si="44"/>
        <v>1</v>
      </c>
      <c r="AD948" t="str">
        <f>VLOOKUP($AC948,Problem3!$M$7:$N$13,2,FALSE)</f>
        <v>Saturday</v>
      </c>
    </row>
    <row r="949" spans="1:30" x14ac:dyDescent="0.25">
      <c r="A949" s="3">
        <v>948</v>
      </c>
      <c r="B949" s="4">
        <v>39669</v>
      </c>
      <c r="C949" s="3" t="s">
        <v>62</v>
      </c>
      <c r="D949" s="3">
        <v>0.8</v>
      </c>
      <c r="E949" s="3">
        <v>15.4</v>
      </c>
      <c r="F949" s="3">
        <v>0</v>
      </c>
      <c r="G949" s="3" t="s">
        <v>25</v>
      </c>
      <c r="H949" s="3" t="s">
        <v>25</v>
      </c>
      <c r="I949" s="3" t="s">
        <v>29</v>
      </c>
      <c r="J949" s="3">
        <v>13</v>
      </c>
      <c r="K949" s="3" t="s">
        <v>25</v>
      </c>
      <c r="L949" s="3" t="s">
        <v>25</v>
      </c>
      <c r="M949" s="3">
        <v>0</v>
      </c>
      <c r="N949" s="3">
        <v>0</v>
      </c>
      <c r="O949" s="3">
        <v>100</v>
      </c>
      <c r="P949" s="3">
        <v>62</v>
      </c>
      <c r="Q949" s="3">
        <v>1030.7</v>
      </c>
      <c r="R949" s="3">
        <v>1027.9000000000001</v>
      </c>
      <c r="S949" s="3" t="s">
        <v>25</v>
      </c>
      <c r="T949" s="3" t="s">
        <v>25</v>
      </c>
      <c r="U949" s="3">
        <v>3.4</v>
      </c>
      <c r="V949" s="3">
        <v>14.7</v>
      </c>
      <c r="W949" s="3" t="s">
        <v>28</v>
      </c>
      <c r="X949" s="3">
        <v>0.2</v>
      </c>
      <c r="Y949" s="3" t="s">
        <v>28</v>
      </c>
      <c r="Z949">
        <f t="shared" si="42"/>
        <v>1</v>
      </c>
      <c r="AA949">
        <f t="shared" si="43"/>
        <v>8</v>
      </c>
      <c r="AB949" t="str">
        <f>VLOOKUP(AA949,Problem3!$B$4:$C$15,2,FALSE)</f>
        <v>August</v>
      </c>
      <c r="AC949">
        <f t="shared" si="44"/>
        <v>7</v>
      </c>
      <c r="AD949" t="str">
        <f>VLOOKUP($AC949,Problem3!$M$7:$N$13,2,FALSE)</f>
        <v>Friday</v>
      </c>
    </row>
    <row r="950" spans="1:30" x14ac:dyDescent="0.25">
      <c r="A950" s="3">
        <v>949</v>
      </c>
      <c r="B950" s="4">
        <v>39668</v>
      </c>
      <c r="C950" s="3" t="s">
        <v>62</v>
      </c>
      <c r="D950" s="3">
        <v>0.6</v>
      </c>
      <c r="E950" s="3">
        <v>17.2</v>
      </c>
      <c r="F950" s="3">
        <v>0.2</v>
      </c>
      <c r="G950" s="3" t="s">
        <v>25</v>
      </c>
      <c r="H950" s="3" t="s">
        <v>25</v>
      </c>
      <c r="I950" s="3" t="s">
        <v>35</v>
      </c>
      <c r="J950" s="3">
        <v>9</v>
      </c>
      <c r="K950" s="3" t="s">
        <v>25</v>
      </c>
      <c r="L950" s="3" t="s">
        <v>25</v>
      </c>
      <c r="M950" s="3">
        <v>0</v>
      </c>
      <c r="N950" s="3">
        <v>0</v>
      </c>
      <c r="O950" s="3">
        <v>100</v>
      </c>
      <c r="P950" s="3">
        <v>52</v>
      </c>
      <c r="Q950" s="3">
        <v>1028.2</v>
      </c>
      <c r="R950" s="3">
        <v>1026.2</v>
      </c>
      <c r="S950" s="3" t="s">
        <v>25</v>
      </c>
      <c r="T950" s="3" t="s">
        <v>25</v>
      </c>
      <c r="U950" s="3">
        <v>3.8</v>
      </c>
      <c r="V950" s="3">
        <v>16.100000000000001</v>
      </c>
      <c r="W950" s="3" t="s">
        <v>28</v>
      </c>
      <c r="X950" s="3">
        <v>0</v>
      </c>
      <c r="Y950" s="3" t="s">
        <v>28</v>
      </c>
      <c r="Z950">
        <f t="shared" si="42"/>
        <v>1</v>
      </c>
      <c r="AA950">
        <f t="shared" si="43"/>
        <v>8</v>
      </c>
      <c r="AB950" t="str">
        <f>VLOOKUP(AA950,Problem3!$B$4:$C$15,2,FALSE)</f>
        <v>August</v>
      </c>
      <c r="AC950">
        <f t="shared" si="44"/>
        <v>6</v>
      </c>
      <c r="AD950" t="str">
        <f>VLOOKUP($AC950,Problem3!$M$7:$N$13,2,FALSE)</f>
        <v>Thursday</v>
      </c>
    </row>
    <row r="951" spans="1:30" x14ac:dyDescent="0.25">
      <c r="A951" s="3">
        <v>950</v>
      </c>
      <c r="B951" s="4">
        <v>39667</v>
      </c>
      <c r="C951" s="3" t="s">
        <v>72</v>
      </c>
      <c r="D951" s="3">
        <v>0.4</v>
      </c>
      <c r="E951" s="3">
        <v>14.2</v>
      </c>
      <c r="F951" s="3">
        <v>0</v>
      </c>
      <c r="G951" s="3" t="s">
        <v>25</v>
      </c>
      <c r="H951" s="3" t="s">
        <v>25</v>
      </c>
      <c r="I951" s="3" t="s">
        <v>33</v>
      </c>
      <c r="J951" s="3">
        <v>7</v>
      </c>
      <c r="K951" s="3" t="s">
        <v>25</v>
      </c>
      <c r="L951" s="3" t="s">
        <v>42</v>
      </c>
      <c r="M951" s="3">
        <v>0</v>
      </c>
      <c r="N951" s="3">
        <v>2</v>
      </c>
      <c r="O951" s="3">
        <v>99</v>
      </c>
      <c r="P951" s="3">
        <v>67</v>
      </c>
      <c r="Q951" s="3" t="s">
        <v>25</v>
      </c>
      <c r="R951" s="3" t="s">
        <v>25</v>
      </c>
      <c r="S951" s="3">
        <v>3</v>
      </c>
      <c r="T951" s="3" t="s">
        <v>25</v>
      </c>
      <c r="U951" s="3">
        <v>1.8</v>
      </c>
      <c r="V951" s="3">
        <v>13.4</v>
      </c>
      <c r="W951" s="3" t="s">
        <v>28</v>
      </c>
      <c r="X951" s="3">
        <v>0</v>
      </c>
      <c r="Y951" s="3" t="s">
        <v>28</v>
      </c>
      <c r="Z951">
        <f t="shared" si="42"/>
        <v>1</v>
      </c>
      <c r="AA951">
        <f t="shared" si="43"/>
        <v>8</v>
      </c>
      <c r="AB951" t="str">
        <f>VLOOKUP(AA951,Problem3!$B$4:$C$15,2,FALSE)</f>
        <v>August</v>
      </c>
      <c r="AC951">
        <f t="shared" si="44"/>
        <v>5</v>
      </c>
      <c r="AD951" t="str">
        <f>VLOOKUP($AC951,Problem3!$M$7:$N$13,2,FALSE)</f>
        <v>Wednesday</v>
      </c>
    </row>
    <row r="952" spans="1:30" x14ac:dyDescent="0.25">
      <c r="A952" s="3">
        <v>951</v>
      </c>
      <c r="B952" s="4">
        <v>39666</v>
      </c>
      <c r="C952" s="3" t="s">
        <v>62</v>
      </c>
      <c r="D952" s="3">
        <v>0.1</v>
      </c>
      <c r="E952" s="3">
        <v>16.3</v>
      </c>
      <c r="F952" s="3">
        <v>0</v>
      </c>
      <c r="G952" s="3" t="s">
        <v>25</v>
      </c>
      <c r="H952" s="3" t="s">
        <v>25</v>
      </c>
      <c r="I952" s="3" t="s">
        <v>30</v>
      </c>
      <c r="J952" s="3">
        <v>11</v>
      </c>
      <c r="K952" s="3" t="s">
        <v>34</v>
      </c>
      <c r="L952" s="3" t="s">
        <v>27</v>
      </c>
      <c r="M952" s="3">
        <v>4</v>
      </c>
      <c r="N952" s="3">
        <v>4</v>
      </c>
      <c r="O952" s="3">
        <v>100</v>
      </c>
      <c r="P952" s="3">
        <v>54</v>
      </c>
      <c r="Q952" s="3">
        <v>1025.8</v>
      </c>
      <c r="R952" s="3">
        <v>1023.7</v>
      </c>
      <c r="S952" s="3" t="s">
        <v>25</v>
      </c>
      <c r="T952" s="3" t="s">
        <v>25</v>
      </c>
      <c r="U952" s="3">
        <v>2.2999999999999998</v>
      </c>
      <c r="V952" s="3">
        <v>16</v>
      </c>
      <c r="W952" s="3" t="s">
        <v>28</v>
      </c>
      <c r="X952" s="3">
        <v>0.8</v>
      </c>
      <c r="Y952" s="3" t="s">
        <v>28</v>
      </c>
      <c r="Z952">
        <f t="shared" si="42"/>
        <v>1</v>
      </c>
      <c r="AA952">
        <f t="shared" si="43"/>
        <v>8</v>
      </c>
      <c r="AB952" t="str">
        <f>VLOOKUP(AA952,Problem3!$B$4:$C$15,2,FALSE)</f>
        <v>August</v>
      </c>
      <c r="AC952">
        <f t="shared" si="44"/>
        <v>4</v>
      </c>
      <c r="AD952" t="str">
        <f>VLOOKUP($AC952,Problem3!$M$7:$N$13,2,FALSE)</f>
        <v>Tuesday</v>
      </c>
    </row>
    <row r="953" spans="1:30" x14ac:dyDescent="0.25">
      <c r="A953" s="3">
        <v>952</v>
      </c>
      <c r="B953" s="4">
        <v>39665</v>
      </c>
      <c r="C953" s="3" t="s">
        <v>24</v>
      </c>
      <c r="D953" s="3">
        <v>4.8</v>
      </c>
      <c r="E953" s="3">
        <v>18.100000000000001</v>
      </c>
      <c r="F953" s="3">
        <v>0</v>
      </c>
      <c r="G953" s="3" t="s">
        <v>25</v>
      </c>
      <c r="H953" s="3" t="s">
        <v>25</v>
      </c>
      <c r="I953" s="3" t="s">
        <v>36</v>
      </c>
      <c r="J953" s="3">
        <v>13</v>
      </c>
      <c r="K953" s="3" t="s">
        <v>25</v>
      </c>
      <c r="L953" s="3" t="s">
        <v>33</v>
      </c>
      <c r="M953" s="3">
        <v>0</v>
      </c>
      <c r="N953" s="3">
        <v>2</v>
      </c>
      <c r="O953" s="3">
        <v>80</v>
      </c>
      <c r="P953" s="3">
        <v>49</v>
      </c>
      <c r="Q953" s="3">
        <v>1023.8</v>
      </c>
      <c r="R953" s="3">
        <v>1021.2</v>
      </c>
      <c r="S953" s="3">
        <v>8</v>
      </c>
      <c r="T953" s="3">
        <v>1</v>
      </c>
      <c r="U953" s="3">
        <v>9.1999999999999993</v>
      </c>
      <c r="V953" s="3">
        <v>17.600000000000001</v>
      </c>
      <c r="W953" s="3" t="s">
        <v>28</v>
      </c>
      <c r="X953" s="3">
        <v>0</v>
      </c>
      <c r="Y953" s="3" t="s">
        <v>28</v>
      </c>
      <c r="Z953">
        <f t="shared" si="42"/>
        <v>1</v>
      </c>
      <c r="AA953">
        <f t="shared" si="43"/>
        <v>8</v>
      </c>
      <c r="AB953" t="str">
        <f>VLOOKUP(AA953,Problem3!$B$4:$C$15,2,FALSE)</f>
        <v>August</v>
      </c>
      <c r="AC953">
        <f t="shared" si="44"/>
        <v>3</v>
      </c>
      <c r="AD953" t="str">
        <f>VLOOKUP($AC953,Problem3!$M$7:$N$13,2,FALSE)</f>
        <v>Monday</v>
      </c>
    </row>
    <row r="954" spans="1:30" x14ac:dyDescent="0.25">
      <c r="A954" s="3">
        <v>953</v>
      </c>
      <c r="B954" s="4">
        <v>39664</v>
      </c>
      <c r="C954" s="3" t="s">
        <v>72</v>
      </c>
      <c r="D954" s="3">
        <v>-1.3</v>
      </c>
      <c r="E954" s="3">
        <v>14.7</v>
      </c>
      <c r="F954" s="3">
        <v>0</v>
      </c>
      <c r="G954" s="3" t="s">
        <v>25</v>
      </c>
      <c r="H954" s="3" t="s">
        <v>25</v>
      </c>
      <c r="I954" s="3" t="s">
        <v>33</v>
      </c>
      <c r="J954" s="3">
        <v>11</v>
      </c>
      <c r="K954" s="3" t="s">
        <v>34</v>
      </c>
      <c r="L954" s="3" t="s">
        <v>33</v>
      </c>
      <c r="M954" s="3">
        <v>2</v>
      </c>
      <c r="N954" s="3">
        <v>4</v>
      </c>
      <c r="O954" s="3">
        <v>98</v>
      </c>
      <c r="P954" s="3">
        <v>70</v>
      </c>
      <c r="Q954" s="3" t="s">
        <v>25</v>
      </c>
      <c r="R954" s="3" t="s">
        <v>25</v>
      </c>
      <c r="S954" s="3" t="s">
        <v>25</v>
      </c>
      <c r="T954" s="3">
        <v>8</v>
      </c>
      <c r="U954" s="3">
        <v>2.2000000000000002</v>
      </c>
      <c r="V954" s="3">
        <v>12.2</v>
      </c>
      <c r="W954" s="3" t="s">
        <v>28</v>
      </c>
      <c r="X954" s="3">
        <v>0</v>
      </c>
      <c r="Y954" s="3" t="s">
        <v>28</v>
      </c>
      <c r="Z954">
        <f t="shared" si="42"/>
        <v>1</v>
      </c>
      <c r="AA954">
        <f t="shared" si="43"/>
        <v>8</v>
      </c>
      <c r="AB954" t="str">
        <f>VLOOKUP(AA954,Problem3!$B$4:$C$15,2,FALSE)</f>
        <v>August</v>
      </c>
      <c r="AC954">
        <f t="shared" si="44"/>
        <v>2</v>
      </c>
      <c r="AD954" t="str">
        <f>VLOOKUP($AC954,Problem3!$M$7:$N$13,2,FALSE)</f>
        <v>Sunday</v>
      </c>
    </row>
    <row r="955" spans="1:30" x14ac:dyDescent="0.25">
      <c r="A955" s="3">
        <v>954</v>
      </c>
      <c r="B955" s="4">
        <v>39663</v>
      </c>
      <c r="C955" s="3" t="s">
        <v>47</v>
      </c>
      <c r="D955" s="3">
        <v>7.9</v>
      </c>
      <c r="E955" s="3">
        <v>13.4</v>
      </c>
      <c r="F955" s="3">
        <v>0</v>
      </c>
      <c r="G955" s="3" t="s">
        <v>25</v>
      </c>
      <c r="H955" s="3" t="s">
        <v>25</v>
      </c>
      <c r="I955" s="3" t="s">
        <v>40</v>
      </c>
      <c r="J955" s="3">
        <v>13</v>
      </c>
      <c r="K955" s="3" t="s">
        <v>25</v>
      </c>
      <c r="L955" s="3" t="s">
        <v>30</v>
      </c>
      <c r="M955" s="3">
        <v>0</v>
      </c>
      <c r="N955" s="3">
        <v>7</v>
      </c>
      <c r="O955" s="3">
        <v>98</v>
      </c>
      <c r="P955" s="3">
        <v>93</v>
      </c>
      <c r="Q955" s="3" t="s">
        <v>25</v>
      </c>
      <c r="R955" s="3" t="s">
        <v>25</v>
      </c>
      <c r="S955" s="3" t="s">
        <v>25</v>
      </c>
      <c r="T955" s="3" t="s">
        <v>25</v>
      </c>
      <c r="U955" s="3">
        <v>9.4</v>
      </c>
      <c r="V955" s="3">
        <v>13.1</v>
      </c>
      <c r="W955" s="3" t="s">
        <v>28</v>
      </c>
      <c r="X955" s="3">
        <v>2.4</v>
      </c>
      <c r="Y955" s="3" t="s">
        <v>38</v>
      </c>
      <c r="Z955">
        <f t="shared" si="42"/>
        <v>1</v>
      </c>
      <c r="AA955">
        <f t="shared" si="43"/>
        <v>8</v>
      </c>
      <c r="AB955" t="str">
        <f>VLOOKUP(AA955,Problem3!$B$4:$C$15,2,FALSE)</f>
        <v>August</v>
      </c>
      <c r="AC955">
        <f t="shared" si="44"/>
        <v>1</v>
      </c>
      <c r="AD955" t="str">
        <f>VLOOKUP($AC955,Problem3!$M$7:$N$13,2,FALSE)</f>
        <v>Saturday</v>
      </c>
    </row>
    <row r="956" spans="1:30" x14ac:dyDescent="0.25">
      <c r="A956" s="3">
        <v>955</v>
      </c>
      <c r="B956" s="4">
        <v>39662</v>
      </c>
      <c r="C956" s="3" t="s">
        <v>24</v>
      </c>
      <c r="D956" s="3">
        <v>10.5</v>
      </c>
      <c r="E956" s="3">
        <v>14.6</v>
      </c>
      <c r="F956" s="3">
        <v>16</v>
      </c>
      <c r="G956" s="3" t="s">
        <v>25</v>
      </c>
      <c r="H956" s="3" t="s">
        <v>25</v>
      </c>
      <c r="I956" s="3" t="s">
        <v>34</v>
      </c>
      <c r="J956" s="3">
        <v>11</v>
      </c>
      <c r="K956" s="3" t="s">
        <v>34</v>
      </c>
      <c r="L956" s="3" t="s">
        <v>43</v>
      </c>
      <c r="M956" s="3">
        <v>6</v>
      </c>
      <c r="N956" s="3">
        <v>4</v>
      </c>
      <c r="O956" s="3">
        <v>100</v>
      </c>
      <c r="P956" s="3">
        <v>74</v>
      </c>
      <c r="Q956" s="3">
        <v>1023.3</v>
      </c>
      <c r="R956" s="3">
        <v>1022.2</v>
      </c>
      <c r="S956" s="3">
        <v>8</v>
      </c>
      <c r="T956" s="3">
        <v>8</v>
      </c>
      <c r="U956" s="3">
        <v>11</v>
      </c>
      <c r="V956" s="3">
        <v>14.4</v>
      </c>
      <c r="W956" s="3" t="s">
        <v>38</v>
      </c>
      <c r="X956" s="3">
        <v>0.2</v>
      </c>
      <c r="Y956" s="3" t="s">
        <v>28</v>
      </c>
      <c r="Z956">
        <f t="shared" si="42"/>
        <v>0</v>
      </c>
      <c r="AA956">
        <f t="shared" si="43"/>
        <v>8</v>
      </c>
      <c r="AB956" t="str">
        <f>VLOOKUP(AA956,Problem3!$B$4:$C$15,2,FALSE)</f>
        <v>August</v>
      </c>
      <c r="AC956">
        <f t="shared" si="44"/>
        <v>7</v>
      </c>
      <c r="AD956" t="str">
        <f>VLOOKUP($AC956,Problem3!$M$7:$N$13,2,FALSE)</f>
        <v>Friday</v>
      </c>
    </row>
    <row r="957" spans="1:30" x14ac:dyDescent="0.25">
      <c r="A957" s="3">
        <v>956</v>
      </c>
      <c r="B957" s="4">
        <v>39661</v>
      </c>
      <c r="C957" s="3" t="s">
        <v>62</v>
      </c>
      <c r="D957" s="3">
        <v>8</v>
      </c>
      <c r="E957" s="3">
        <v>13.9</v>
      </c>
      <c r="F957" s="3">
        <v>1.2</v>
      </c>
      <c r="G957" s="3" t="s">
        <v>25</v>
      </c>
      <c r="H957" s="3" t="s">
        <v>25</v>
      </c>
      <c r="I957" s="3" t="s">
        <v>40</v>
      </c>
      <c r="J957" s="3">
        <v>11</v>
      </c>
      <c r="K957" s="3" t="s">
        <v>42</v>
      </c>
      <c r="L957" s="3" t="s">
        <v>27</v>
      </c>
      <c r="M957" s="3">
        <v>2</v>
      </c>
      <c r="N957" s="3">
        <v>2</v>
      </c>
      <c r="O957" s="3">
        <v>100</v>
      </c>
      <c r="P957" s="3">
        <v>91</v>
      </c>
      <c r="Q957" s="3">
        <v>1022.6</v>
      </c>
      <c r="R957" s="3">
        <v>1022.5</v>
      </c>
      <c r="S957" s="3" t="s">
        <v>25</v>
      </c>
      <c r="T957" s="3" t="s">
        <v>25</v>
      </c>
      <c r="U957" s="3">
        <v>8.1999999999999993</v>
      </c>
      <c r="V957" s="3">
        <v>12.9</v>
      </c>
      <c r="W957" s="3" t="s">
        <v>38</v>
      </c>
      <c r="X957" s="3">
        <v>0</v>
      </c>
      <c r="Y957" s="3" t="s">
        <v>28</v>
      </c>
      <c r="Z957">
        <f t="shared" si="42"/>
        <v>0</v>
      </c>
      <c r="AA957">
        <f t="shared" si="43"/>
        <v>8</v>
      </c>
      <c r="AB957" t="str">
        <f>VLOOKUP(AA957,Problem3!$B$4:$C$15,2,FALSE)</f>
        <v>August</v>
      </c>
      <c r="AC957">
        <f t="shared" si="44"/>
        <v>6</v>
      </c>
      <c r="AD957" t="str">
        <f>VLOOKUP($AC957,Problem3!$M$7:$N$13,2,FALSE)</f>
        <v>Thursday</v>
      </c>
    </row>
    <row r="958" spans="1:30" x14ac:dyDescent="0.25">
      <c r="A958" s="3">
        <v>957</v>
      </c>
      <c r="B958" s="4">
        <v>39660</v>
      </c>
      <c r="C958" s="3" t="s">
        <v>72</v>
      </c>
      <c r="D958" s="3">
        <v>1.8</v>
      </c>
      <c r="E958" s="3">
        <v>15.9</v>
      </c>
      <c r="F958" s="3">
        <v>1.2</v>
      </c>
      <c r="G958" s="3" t="s">
        <v>25</v>
      </c>
      <c r="H958" s="3" t="s">
        <v>25</v>
      </c>
      <c r="I958" s="3" t="s">
        <v>35</v>
      </c>
      <c r="J958" s="3">
        <v>13</v>
      </c>
      <c r="K958" s="3" t="s">
        <v>31</v>
      </c>
      <c r="L958" s="3" t="s">
        <v>40</v>
      </c>
      <c r="M958" s="3">
        <v>2</v>
      </c>
      <c r="N958" s="3">
        <v>2</v>
      </c>
      <c r="O958" s="3">
        <v>98</v>
      </c>
      <c r="P958" s="3">
        <v>50</v>
      </c>
      <c r="Q958" s="3" t="s">
        <v>25</v>
      </c>
      <c r="R958" s="3" t="s">
        <v>25</v>
      </c>
      <c r="S958" s="3">
        <v>1</v>
      </c>
      <c r="T958" s="3" t="s">
        <v>25</v>
      </c>
      <c r="U958" s="3">
        <v>4.8</v>
      </c>
      <c r="V958" s="3">
        <v>15.5</v>
      </c>
      <c r="W958" s="3" t="s">
        <v>38</v>
      </c>
      <c r="X958" s="3">
        <v>0</v>
      </c>
      <c r="Y958" s="3" t="s">
        <v>28</v>
      </c>
      <c r="Z958">
        <f t="shared" si="42"/>
        <v>0</v>
      </c>
      <c r="AA958">
        <f t="shared" si="43"/>
        <v>7</v>
      </c>
      <c r="AB958" t="str">
        <f>VLOOKUP(AA958,Problem3!$B$4:$C$15,2,FALSE)</f>
        <v>July</v>
      </c>
      <c r="AC958">
        <f t="shared" si="44"/>
        <v>5</v>
      </c>
      <c r="AD958" t="str">
        <f>VLOOKUP($AC958,Problem3!$M$7:$N$13,2,FALSE)</f>
        <v>Wednesday</v>
      </c>
    </row>
    <row r="959" spans="1:30" x14ac:dyDescent="0.25">
      <c r="A959" s="3">
        <v>958</v>
      </c>
      <c r="B959" s="4">
        <v>39659</v>
      </c>
      <c r="C959" s="3" t="s">
        <v>61</v>
      </c>
      <c r="D959" s="3">
        <v>2.8</v>
      </c>
      <c r="E959" s="3">
        <v>17</v>
      </c>
      <c r="F959" s="3">
        <v>0.2</v>
      </c>
      <c r="G959" s="3">
        <v>1</v>
      </c>
      <c r="H959" s="3">
        <v>8.5</v>
      </c>
      <c r="I959" s="3" t="s">
        <v>32</v>
      </c>
      <c r="J959" s="3">
        <v>13</v>
      </c>
      <c r="K959" s="3" t="s">
        <v>25</v>
      </c>
      <c r="L959" s="3" t="s">
        <v>26</v>
      </c>
      <c r="M959" s="3">
        <v>0</v>
      </c>
      <c r="N959" s="3">
        <v>6</v>
      </c>
      <c r="O959" s="3">
        <v>100</v>
      </c>
      <c r="P959" s="3">
        <v>59</v>
      </c>
      <c r="Q959" s="3">
        <v>1028.3</v>
      </c>
      <c r="R959" s="3">
        <v>1025.3</v>
      </c>
      <c r="S959" s="3">
        <v>1</v>
      </c>
      <c r="T959" s="3">
        <v>1</v>
      </c>
      <c r="U959" s="3">
        <v>3.6</v>
      </c>
      <c r="V959" s="3">
        <v>15.7</v>
      </c>
      <c r="W959" s="3" t="s">
        <v>28</v>
      </c>
      <c r="X959" s="3">
        <v>0</v>
      </c>
      <c r="Y959" s="3" t="s">
        <v>28</v>
      </c>
      <c r="Z959">
        <f t="shared" si="42"/>
        <v>1</v>
      </c>
      <c r="AA959">
        <f t="shared" si="43"/>
        <v>7</v>
      </c>
      <c r="AB959" t="str">
        <f>VLOOKUP(AA959,Problem3!$B$4:$C$15,2,FALSE)</f>
        <v>July</v>
      </c>
      <c r="AC959">
        <f t="shared" si="44"/>
        <v>4</v>
      </c>
      <c r="AD959" t="str">
        <f>VLOOKUP($AC959,Problem3!$M$7:$N$13,2,FALSE)</f>
        <v>Tuesday</v>
      </c>
    </row>
    <row r="960" spans="1:30" x14ac:dyDescent="0.25">
      <c r="A960" s="3">
        <v>959</v>
      </c>
      <c r="B960" s="4">
        <v>39658</v>
      </c>
      <c r="C960" s="3" t="s">
        <v>44</v>
      </c>
      <c r="D960" s="3">
        <v>3.2</v>
      </c>
      <c r="E960" s="3">
        <v>16.8</v>
      </c>
      <c r="F960" s="3">
        <v>0</v>
      </c>
      <c r="G960" s="3" t="s">
        <v>25</v>
      </c>
      <c r="H960" s="3" t="s">
        <v>25</v>
      </c>
      <c r="I960" s="3" t="s">
        <v>42</v>
      </c>
      <c r="J960" s="3">
        <v>13</v>
      </c>
      <c r="K960" s="3" t="s">
        <v>33</v>
      </c>
      <c r="L960" s="3" t="s">
        <v>34</v>
      </c>
      <c r="M960" s="3">
        <v>2</v>
      </c>
      <c r="N960" s="3">
        <v>2</v>
      </c>
      <c r="O960" s="3">
        <v>100</v>
      </c>
      <c r="P960" s="3">
        <v>67</v>
      </c>
      <c r="Q960" s="3">
        <v>1014.9</v>
      </c>
      <c r="R960" s="3">
        <v>1008.8</v>
      </c>
      <c r="S960" s="3" t="s">
        <v>25</v>
      </c>
      <c r="T960" s="3" t="s">
        <v>25</v>
      </c>
      <c r="U960" s="3">
        <v>6.8</v>
      </c>
      <c r="V960" s="3">
        <v>15.7</v>
      </c>
      <c r="W960" s="3" t="s">
        <v>28</v>
      </c>
      <c r="X960" s="3">
        <v>0</v>
      </c>
      <c r="Y960" s="3" t="s">
        <v>28</v>
      </c>
      <c r="Z960">
        <f t="shared" si="42"/>
        <v>1</v>
      </c>
      <c r="AA960">
        <f t="shared" si="43"/>
        <v>7</v>
      </c>
      <c r="AB960" t="str">
        <f>VLOOKUP(AA960,Problem3!$B$4:$C$15,2,FALSE)</f>
        <v>July</v>
      </c>
      <c r="AC960">
        <f t="shared" si="44"/>
        <v>3</v>
      </c>
      <c r="AD960" t="str">
        <f>VLOOKUP($AC960,Problem3!$M$7:$N$13,2,FALSE)</f>
        <v>Monday</v>
      </c>
    </row>
    <row r="961" spans="1:30" x14ac:dyDescent="0.25">
      <c r="A961" s="3">
        <v>960</v>
      </c>
      <c r="B961" s="4">
        <v>39657</v>
      </c>
      <c r="C961" s="3" t="s">
        <v>68</v>
      </c>
      <c r="D961" s="3">
        <v>6.8</v>
      </c>
      <c r="E961" s="3">
        <v>17.600000000000001</v>
      </c>
      <c r="F961" s="3">
        <v>3.6</v>
      </c>
      <c r="G961" s="3" t="s">
        <v>25</v>
      </c>
      <c r="H961" s="3">
        <v>1.6</v>
      </c>
      <c r="I961" s="3" t="s">
        <v>42</v>
      </c>
      <c r="J961" s="3">
        <v>13</v>
      </c>
      <c r="K961" s="3" t="s">
        <v>41</v>
      </c>
      <c r="L961" s="3" t="s">
        <v>27</v>
      </c>
      <c r="M961" s="3">
        <v>4</v>
      </c>
      <c r="N961" s="3">
        <v>7</v>
      </c>
      <c r="O961" s="3">
        <v>95</v>
      </c>
      <c r="P961" s="3">
        <v>58</v>
      </c>
      <c r="Q961" s="3">
        <v>1025.0999999999999</v>
      </c>
      <c r="R961" s="3">
        <v>1023.9</v>
      </c>
      <c r="S961" s="3">
        <v>8</v>
      </c>
      <c r="T961" s="3">
        <v>3</v>
      </c>
      <c r="U961" s="3">
        <v>10.7</v>
      </c>
      <c r="V961" s="3">
        <v>16.899999999999999</v>
      </c>
      <c r="W961" s="3" t="s">
        <v>38</v>
      </c>
      <c r="X961" s="3">
        <v>0</v>
      </c>
      <c r="Y961" s="3" t="s">
        <v>28</v>
      </c>
      <c r="Z961">
        <f t="shared" si="42"/>
        <v>0</v>
      </c>
      <c r="AA961">
        <f t="shared" si="43"/>
        <v>7</v>
      </c>
      <c r="AB961" t="str">
        <f>VLOOKUP(AA961,Problem3!$B$4:$C$15,2,FALSE)</f>
        <v>July</v>
      </c>
      <c r="AC961">
        <f t="shared" si="44"/>
        <v>2</v>
      </c>
      <c r="AD961" t="str">
        <f>VLOOKUP($AC961,Problem3!$M$7:$N$13,2,FALSE)</f>
        <v>Sunday</v>
      </c>
    </row>
    <row r="962" spans="1:30" x14ac:dyDescent="0.25">
      <c r="A962" s="3">
        <v>961</v>
      </c>
      <c r="B962" s="4">
        <v>39656</v>
      </c>
      <c r="C962" s="3" t="s">
        <v>69</v>
      </c>
      <c r="D962" s="3">
        <v>7.2</v>
      </c>
      <c r="E962" s="3">
        <v>17.7</v>
      </c>
      <c r="F962" s="3">
        <v>4.2</v>
      </c>
      <c r="G962" s="3">
        <v>1.6</v>
      </c>
      <c r="H962" s="3">
        <v>1.6</v>
      </c>
      <c r="I962" s="3" t="s">
        <v>37</v>
      </c>
      <c r="J962" s="3">
        <v>13</v>
      </c>
      <c r="K962" s="3" t="s">
        <v>37</v>
      </c>
      <c r="L962" s="3" t="s">
        <v>37</v>
      </c>
      <c r="M962" s="3">
        <v>2</v>
      </c>
      <c r="N962" s="3">
        <v>4</v>
      </c>
      <c r="O962" s="3">
        <v>98</v>
      </c>
      <c r="P962" s="3">
        <v>56</v>
      </c>
      <c r="Q962" s="3">
        <v>1025.2</v>
      </c>
      <c r="R962" s="3">
        <v>1023.8</v>
      </c>
      <c r="S962" s="3">
        <v>7</v>
      </c>
      <c r="T962" s="3">
        <v>7</v>
      </c>
      <c r="U962" s="3">
        <v>10.7</v>
      </c>
      <c r="V962" s="3">
        <v>16.899999999999999</v>
      </c>
      <c r="W962" s="3" t="s">
        <v>38</v>
      </c>
      <c r="X962" s="3">
        <v>0</v>
      </c>
      <c r="Y962" s="3" t="s">
        <v>28</v>
      </c>
      <c r="Z962">
        <f t="shared" si="42"/>
        <v>0</v>
      </c>
      <c r="AA962">
        <f t="shared" si="43"/>
        <v>7</v>
      </c>
      <c r="AB962" t="str">
        <f>VLOOKUP(AA962,Problem3!$B$4:$C$15,2,FALSE)</f>
        <v>July</v>
      </c>
      <c r="AC962">
        <f t="shared" si="44"/>
        <v>1</v>
      </c>
      <c r="AD962" t="str">
        <f>VLOOKUP($AC962,Problem3!$M$7:$N$13,2,FALSE)</f>
        <v>Saturday</v>
      </c>
    </row>
    <row r="963" spans="1:30" x14ac:dyDescent="0.25">
      <c r="A963" s="3">
        <v>962</v>
      </c>
      <c r="B963" s="4">
        <v>39655</v>
      </c>
      <c r="C963" s="3" t="s">
        <v>72</v>
      </c>
      <c r="D963" s="3">
        <v>0</v>
      </c>
      <c r="E963" s="3">
        <v>13.4</v>
      </c>
      <c r="F963" s="3">
        <v>0</v>
      </c>
      <c r="G963" s="3" t="s">
        <v>25</v>
      </c>
      <c r="H963" s="3" t="s">
        <v>25</v>
      </c>
      <c r="I963" s="3" t="s">
        <v>33</v>
      </c>
      <c r="J963" s="3">
        <v>9</v>
      </c>
      <c r="K963" s="3" t="s">
        <v>41</v>
      </c>
      <c r="L963" s="3" t="s">
        <v>40</v>
      </c>
      <c r="M963" s="3">
        <v>2</v>
      </c>
      <c r="N963" s="3">
        <v>4</v>
      </c>
      <c r="O963" s="3">
        <v>98</v>
      </c>
      <c r="P963" s="3">
        <v>59</v>
      </c>
      <c r="Q963" s="3" t="s">
        <v>25</v>
      </c>
      <c r="R963" s="3" t="s">
        <v>25</v>
      </c>
      <c r="S963" s="3" t="s">
        <v>25</v>
      </c>
      <c r="T963" s="3" t="s">
        <v>25</v>
      </c>
      <c r="U963" s="3">
        <v>2.7</v>
      </c>
      <c r="V963" s="3">
        <v>13</v>
      </c>
      <c r="W963" s="3" t="s">
        <v>28</v>
      </c>
      <c r="X963" s="3">
        <v>0</v>
      </c>
      <c r="Y963" s="3" t="s">
        <v>28</v>
      </c>
      <c r="Z963">
        <f t="shared" ref="Z963:Z1001" si="45">IF(W963="No",1,0)</f>
        <v>1</v>
      </c>
      <c r="AA963">
        <f t="shared" ref="AA963:AA1001" si="46">MONTH($B963)</f>
        <v>7</v>
      </c>
      <c r="AB963" t="str">
        <f>VLOOKUP(AA963,Problem3!$B$4:$C$15,2,FALSE)</f>
        <v>July</v>
      </c>
      <c r="AC963">
        <f t="shared" ref="AC963:AC1001" si="47">WEEKDAY($B963)</f>
        <v>7</v>
      </c>
      <c r="AD963" t="str">
        <f>VLOOKUP($AC963,Problem3!$M$7:$N$13,2,FALSE)</f>
        <v>Friday</v>
      </c>
    </row>
    <row r="964" spans="1:30" x14ac:dyDescent="0.25">
      <c r="A964" s="3">
        <v>963</v>
      </c>
      <c r="B964" s="4">
        <v>39654</v>
      </c>
      <c r="C964" s="3" t="s">
        <v>24</v>
      </c>
      <c r="D964" s="3">
        <v>0.7</v>
      </c>
      <c r="E964" s="3">
        <v>13.4</v>
      </c>
      <c r="F964" s="3">
        <v>0</v>
      </c>
      <c r="G964" s="3" t="s">
        <v>25</v>
      </c>
      <c r="H964" s="3" t="s">
        <v>25</v>
      </c>
      <c r="I964" s="3" t="s">
        <v>35</v>
      </c>
      <c r="J964" s="3">
        <v>11</v>
      </c>
      <c r="K964" s="3" t="s">
        <v>25</v>
      </c>
      <c r="L964" s="3" t="s">
        <v>41</v>
      </c>
      <c r="M964" s="3">
        <v>0</v>
      </c>
      <c r="N964" s="3">
        <v>2</v>
      </c>
      <c r="O964" s="3">
        <v>90</v>
      </c>
      <c r="P964" s="3">
        <v>62</v>
      </c>
      <c r="Q964" s="3">
        <v>1030.4000000000001</v>
      </c>
      <c r="R964" s="3">
        <v>1028.3</v>
      </c>
      <c r="S964" s="3" t="s">
        <v>25</v>
      </c>
      <c r="T964" s="3" t="s">
        <v>25</v>
      </c>
      <c r="U964" s="3">
        <v>5.0999999999999996</v>
      </c>
      <c r="V964" s="3">
        <v>12.9</v>
      </c>
      <c r="W964" s="3" t="s">
        <v>28</v>
      </c>
      <c r="X964" s="3">
        <v>0</v>
      </c>
      <c r="Y964" s="3" t="s">
        <v>28</v>
      </c>
      <c r="Z964">
        <f t="shared" si="45"/>
        <v>1</v>
      </c>
      <c r="AA964">
        <f t="shared" si="46"/>
        <v>7</v>
      </c>
      <c r="AB964" t="str">
        <f>VLOOKUP(AA964,Problem3!$B$4:$C$15,2,FALSE)</f>
        <v>July</v>
      </c>
      <c r="AC964">
        <f t="shared" si="47"/>
        <v>6</v>
      </c>
      <c r="AD964" t="str">
        <f>VLOOKUP($AC964,Problem3!$M$7:$N$13,2,FALSE)</f>
        <v>Thursday</v>
      </c>
    </row>
    <row r="965" spans="1:30" x14ac:dyDescent="0.25">
      <c r="A965" s="3">
        <v>964</v>
      </c>
      <c r="B965" s="4">
        <v>39653</v>
      </c>
      <c r="C965" s="3" t="s">
        <v>47</v>
      </c>
      <c r="D965" s="3">
        <v>8</v>
      </c>
      <c r="E965" s="3">
        <v>18.8</v>
      </c>
      <c r="F965" s="3">
        <v>0</v>
      </c>
      <c r="G965" s="3" t="s">
        <v>25</v>
      </c>
      <c r="H965" s="3" t="s">
        <v>25</v>
      </c>
      <c r="I965" s="3" t="s">
        <v>34</v>
      </c>
      <c r="J965" s="3">
        <v>9</v>
      </c>
      <c r="K965" s="3" t="s">
        <v>25</v>
      </c>
      <c r="L965" s="3" t="s">
        <v>41</v>
      </c>
      <c r="M965" s="3">
        <v>0</v>
      </c>
      <c r="N965" s="3">
        <v>4</v>
      </c>
      <c r="O965" s="3">
        <v>89</v>
      </c>
      <c r="P965" s="3">
        <v>54</v>
      </c>
      <c r="Q965" s="3" t="s">
        <v>25</v>
      </c>
      <c r="R965" s="3" t="s">
        <v>25</v>
      </c>
      <c r="S965" s="3" t="s">
        <v>25</v>
      </c>
      <c r="T965" s="3" t="s">
        <v>25</v>
      </c>
      <c r="U965" s="3">
        <v>11.2</v>
      </c>
      <c r="V965" s="3">
        <v>17.7</v>
      </c>
      <c r="W965" s="3" t="s">
        <v>28</v>
      </c>
      <c r="X965" s="3">
        <v>0.2</v>
      </c>
      <c r="Y965" s="3" t="s">
        <v>28</v>
      </c>
      <c r="Z965">
        <f t="shared" si="45"/>
        <v>1</v>
      </c>
      <c r="AA965">
        <f t="shared" si="46"/>
        <v>7</v>
      </c>
      <c r="AB965" t="str">
        <f>VLOOKUP(AA965,Problem3!$B$4:$C$15,2,FALSE)</f>
        <v>July</v>
      </c>
      <c r="AC965">
        <f t="shared" si="47"/>
        <v>5</v>
      </c>
      <c r="AD965" t="str">
        <f>VLOOKUP($AC965,Problem3!$M$7:$N$13,2,FALSE)</f>
        <v>Wednesday</v>
      </c>
    </row>
    <row r="966" spans="1:30" x14ac:dyDescent="0.25">
      <c r="A966" s="3">
        <v>965</v>
      </c>
      <c r="B966" s="4">
        <v>39652</v>
      </c>
      <c r="C966" s="3" t="s">
        <v>24</v>
      </c>
      <c r="D966" s="3">
        <v>0</v>
      </c>
      <c r="E966" s="3">
        <v>16</v>
      </c>
      <c r="F966" s="3">
        <v>0</v>
      </c>
      <c r="G966" s="3" t="s">
        <v>25</v>
      </c>
      <c r="H966" s="3" t="s">
        <v>25</v>
      </c>
      <c r="I966" s="3" t="s">
        <v>34</v>
      </c>
      <c r="J966" s="3">
        <v>15</v>
      </c>
      <c r="K966" s="3" t="s">
        <v>29</v>
      </c>
      <c r="L966" s="3" t="s">
        <v>29</v>
      </c>
      <c r="M966" s="3">
        <v>7</v>
      </c>
      <c r="N966" s="3">
        <v>9</v>
      </c>
      <c r="O966" s="3">
        <v>100</v>
      </c>
      <c r="P966" s="3">
        <v>51</v>
      </c>
      <c r="Q966" s="3">
        <v>1030.4000000000001</v>
      </c>
      <c r="R966" s="3">
        <v>1027.8</v>
      </c>
      <c r="S966" s="3">
        <v>1</v>
      </c>
      <c r="T966" s="3" t="s">
        <v>25</v>
      </c>
      <c r="U966" s="3">
        <v>4.7</v>
      </c>
      <c r="V966" s="3">
        <v>15.4</v>
      </c>
      <c r="W966" s="3" t="s">
        <v>28</v>
      </c>
      <c r="X966" s="3">
        <v>0.2</v>
      </c>
      <c r="Y966" s="3" t="s">
        <v>28</v>
      </c>
      <c r="Z966">
        <f t="shared" si="45"/>
        <v>1</v>
      </c>
      <c r="AA966">
        <f t="shared" si="46"/>
        <v>7</v>
      </c>
      <c r="AB966" t="str">
        <f>VLOOKUP(AA966,Problem3!$B$4:$C$15,2,FALSE)</f>
        <v>July</v>
      </c>
      <c r="AC966">
        <f t="shared" si="47"/>
        <v>4</v>
      </c>
      <c r="AD966" t="str">
        <f>VLOOKUP($AC966,Problem3!$M$7:$N$13,2,FALSE)</f>
        <v>Tuesday</v>
      </c>
    </row>
    <row r="967" spans="1:30" x14ac:dyDescent="0.25">
      <c r="A967" s="3">
        <v>966</v>
      </c>
      <c r="B967" s="4">
        <v>39651</v>
      </c>
      <c r="C967" s="3" t="s">
        <v>44</v>
      </c>
      <c r="D967" s="3">
        <v>2.5</v>
      </c>
      <c r="E967" s="3">
        <v>17.8</v>
      </c>
      <c r="F967" s="3">
        <v>0</v>
      </c>
      <c r="G967" s="3" t="s">
        <v>25</v>
      </c>
      <c r="H967" s="3" t="s">
        <v>25</v>
      </c>
      <c r="I967" s="3" t="s">
        <v>40</v>
      </c>
      <c r="J967" s="3">
        <v>13</v>
      </c>
      <c r="K967" s="3" t="s">
        <v>25</v>
      </c>
      <c r="L967" s="3" t="s">
        <v>42</v>
      </c>
      <c r="M967" s="3">
        <v>0</v>
      </c>
      <c r="N967" s="3">
        <v>9</v>
      </c>
      <c r="O967" s="3">
        <v>100</v>
      </c>
      <c r="P967" s="3">
        <v>55</v>
      </c>
      <c r="Q967" s="3">
        <v>1029</v>
      </c>
      <c r="R967" s="3">
        <v>1025.5</v>
      </c>
      <c r="S967" s="3" t="s">
        <v>25</v>
      </c>
      <c r="T967" s="3" t="s">
        <v>25</v>
      </c>
      <c r="U967" s="3">
        <v>7.5</v>
      </c>
      <c r="V967" s="3">
        <v>17.399999999999999</v>
      </c>
      <c r="W967" s="3" t="s">
        <v>28</v>
      </c>
      <c r="X967" s="3">
        <v>0</v>
      </c>
      <c r="Y967" s="3" t="s">
        <v>28</v>
      </c>
      <c r="Z967">
        <f t="shared" si="45"/>
        <v>1</v>
      </c>
      <c r="AA967">
        <f t="shared" si="46"/>
        <v>7</v>
      </c>
      <c r="AB967" t="str">
        <f>VLOOKUP(AA967,Problem3!$B$4:$C$15,2,FALSE)</f>
        <v>July</v>
      </c>
      <c r="AC967">
        <f t="shared" si="47"/>
        <v>3</v>
      </c>
      <c r="AD967" t="str">
        <f>VLOOKUP($AC967,Problem3!$M$7:$N$13,2,FALSE)</f>
        <v>Monday</v>
      </c>
    </row>
    <row r="968" spans="1:30" x14ac:dyDescent="0.25">
      <c r="A968" s="3">
        <v>967</v>
      </c>
      <c r="B968" s="4">
        <v>39650</v>
      </c>
      <c r="C968" s="3" t="s">
        <v>47</v>
      </c>
      <c r="D968" s="3">
        <v>4</v>
      </c>
      <c r="E968" s="3">
        <v>18.399999999999999</v>
      </c>
      <c r="F968" s="3">
        <v>0.2</v>
      </c>
      <c r="G968" s="3" t="s">
        <v>25</v>
      </c>
      <c r="H968" s="3" t="s">
        <v>25</v>
      </c>
      <c r="I968" s="3" t="s">
        <v>27</v>
      </c>
      <c r="J968" s="3">
        <v>13</v>
      </c>
      <c r="K968" s="3" t="s">
        <v>25</v>
      </c>
      <c r="L968" s="3" t="s">
        <v>26</v>
      </c>
      <c r="M968" s="3">
        <v>0</v>
      </c>
      <c r="N968" s="3">
        <v>4</v>
      </c>
      <c r="O968" s="3">
        <v>98</v>
      </c>
      <c r="P968" s="3">
        <v>58</v>
      </c>
      <c r="Q968" s="3" t="s">
        <v>25</v>
      </c>
      <c r="R968" s="3" t="s">
        <v>25</v>
      </c>
      <c r="S968" s="3" t="s">
        <v>25</v>
      </c>
      <c r="T968" s="3" t="s">
        <v>25</v>
      </c>
      <c r="U968" s="3">
        <v>7.6</v>
      </c>
      <c r="V968" s="3">
        <v>17.899999999999999</v>
      </c>
      <c r="W968" s="3" t="s">
        <v>28</v>
      </c>
      <c r="X968" s="3">
        <v>0</v>
      </c>
      <c r="Y968" s="3" t="s">
        <v>28</v>
      </c>
      <c r="Z968">
        <f t="shared" si="45"/>
        <v>1</v>
      </c>
      <c r="AA968">
        <f t="shared" si="46"/>
        <v>7</v>
      </c>
      <c r="AB968" t="str">
        <f>VLOOKUP(AA968,Problem3!$B$4:$C$15,2,FALSE)</f>
        <v>July</v>
      </c>
      <c r="AC968">
        <f t="shared" si="47"/>
        <v>2</v>
      </c>
      <c r="AD968" t="str">
        <f>VLOOKUP($AC968,Problem3!$M$7:$N$13,2,FALSE)</f>
        <v>Sunday</v>
      </c>
    </row>
    <row r="969" spans="1:30" x14ac:dyDescent="0.25">
      <c r="A969" s="3">
        <v>968</v>
      </c>
      <c r="B969" s="4">
        <v>39649</v>
      </c>
      <c r="C969" s="3" t="s">
        <v>69</v>
      </c>
      <c r="D969" s="3">
        <v>9.4</v>
      </c>
      <c r="E969" s="3">
        <v>19.7</v>
      </c>
      <c r="F969" s="3">
        <v>0</v>
      </c>
      <c r="G969" s="3">
        <v>1.6</v>
      </c>
      <c r="H969" s="3">
        <v>3.5</v>
      </c>
      <c r="I969" s="3" t="s">
        <v>32</v>
      </c>
      <c r="J969" s="3">
        <v>13</v>
      </c>
      <c r="K969" s="3" t="s">
        <v>32</v>
      </c>
      <c r="L969" s="3" t="s">
        <v>31</v>
      </c>
      <c r="M969" s="3">
        <v>7</v>
      </c>
      <c r="N969" s="3">
        <v>6</v>
      </c>
      <c r="O969" s="3">
        <v>98</v>
      </c>
      <c r="P969" s="3">
        <v>58</v>
      </c>
      <c r="Q969" s="3">
        <v>1029.9000000000001</v>
      </c>
      <c r="R969" s="3">
        <v>1027.9000000000001</v>
      </c>
      <c r="S969" s="3">
        <v>3</v>
      </c>
      <c r="T969" s="3">
        <v>7</v>
      </c>
      <c r="U969" s="3">
        <v>13.5</v>
      </c>
      <c r="V969" s="3">
        <v>19.399999999999999</v>
      </c>
      <c r="W969" s="3" t="s">
        <v>28</v>
      </c>
      <c r="X969" s="3">
        <v>0</v>
      </c>
      <c r="Y969" s="3" t="s">
        <v>28</v>
      </c>
      <c r="Z969">
        <f t="shared" si="45"/>
        <v>1</v>
      </c>
      <c r="AA969">
        <f t="shared" si="46"/>
        <v>7</v>
      </c>
      <c r="AB969" t="str">
        <f>VLOOKUP(AA969,Problem3!$B$4:$C$15,2,FALSE)</f>
        <v>July</v>
      </c>
      <c r="AC969">
        <f t="shared" si="47"/>
        <v>1</v>
      </c>
      <c r="AD969" t="str">
        <f>VLOOKUP($AC969,Problem3!$M$7:$N$13,2,FALSE)</f>
        <v>Saturday</v>
      </c>
    </row>
    <row r="970" spans="1:30" x14ac:dyDescent="0.25">
      <c r="A970" s="3">
        <v>969</v>
      </c>
      <c r="B970" s="4">
        <v>39648</v>
      </c>
      <c r="C970" s="3" t="s">
        <v>47</v>
      </c>
      <c r="D970" s="3">
        <v>2.6</v>
      </c>
      <c r="E970" s="3">
        <v>18.899999999999999</v>
      </c>
      <c r="F970" s="3">
        <v>0</v>
      </c>
      <c r="G970" s="3" t="s">
        <v>25</v>
      </c>
      <c r="H970" s="3" t="s">
        <v>25</v>
      </c>
      <c r="I970" s="3" t="s">
        <v>35</v>
      </c>
      <c r="J970" s="3">
        <v>11</v>
      </c>
      <c r="K970" s="3" t="s">
        <v>25</v>
      </c>
      <c r="L970" s="3" t="s">
        <v>36</v>
      </c>
      <c r="M970" s="3">
        <v>0</v>
      </c>
      <c r="N970" s="3">
        <v>4</v>
      </c>
      <c r="O970" s="3">
        <v>98</v>
      </c>
      <c r="P970" s="3">
        <v>42</v>
      </c>
      <c r="Q970" s="3" t="s">
        <v>25</v>
      </c>
      <c r="R970" s="3" t="s">
        <v>25</v>
      </c>
      <c r="S970" s="3" t="s">
        <v>25</v>
      </c>
      <c r="T970" s="3" t="s">
        <v>25</v>
      </c>
      <c r="U970" s="3">
        <v>5.8</v>
      </c>
      <c r="V970" s="3">
        <v>18.7</v>
      </c>
      <c r="W970" s="3" t="s">
        <v>28</v>
      </c>
      <c r="X970" s="3">
        <v>0.2</v>
      </c>
      <c r="Y970" s="3" t="s">
        <v>28</v>
      </c>
      <c r="Z970">
        <f t="shared" si="45"/>
        <v>1</v>
      </c>
      <c r="AA970">
        <f t="shared" si="46"/>
        <v>7</v>
      </c>
      <c r="AB970" t="str">
        <f>VLOOKUP(AA970,Problem3!$B$4:$C$15,2,FALSE)</f>
        <v>July</v>
      </c>
      <c r="AC970">
        <f t="shared" si="47"/>
        <v>7</v>
      </c>
      <c r="AD970" t="str">
        <f>VLOOKUP($AC970,Problem3!$M$7:$N$13,2,FALSE)</f>
        <v>Friday</v>
      </c>
    </row>
    <row r="971" spans="1:30" x14ac:dyDescent="0.25">
      <c r="A971" s="3">
        <v>970</v>
      </c>
      <c r="B971" s="4">
        <v>39647</v>
      </c>
      <c r="C971" s="3" t="s">
        <v>24</v>
      </c>
      <c r="D971" s="3">
        <v>0.6</v>
      </c>
      <c r="E971" s="3">
        <v>14.4</v>
      </c>
      <c r="F971" s="3">
        <v>0</v>
      </c>
      <c r="G971" s="3" t="s">
        <v>25</v>
      </c>
      <c r="H971" s="3" t="s">
        <v>25</v>
      </c>
      <c r="I971" s="3" t="s">
        <v>41</v>
      </c>
      <c r="J971" s="3">
        <v>13</v>
      </c>
      <c r="K971" s="3" t="s">
        <v>41</v>
      </c>
      <c r="L971" s="3" t="s">
        <v>40</v>
      </c>
      <c r="M971" s="3">
        <v>7</v>
      </c>
      <c r="N971" s="3">
        <v>2</v>
      </c>
      <c r="O971" s="3">
        <v>100</v>
      </c>
      <c r="P971" s="3">
        <v>53</v>
      </c>
      <c r="Q971" s="3">
        <v>1030</v>
      </c>
      <c r="R971" s="3">
        <v>1027.7</v>
      </c>
      <c r="S971" s="3">
        <v>8</v>
      </c>
      <c r="T971" s="3" t="s">
        <v>25</v>
      </c>
      <c r="U971" s="3">
        <v>4.9000000000000004</v>
      </c>
      <c r="V971" s="3">
        <v>13.7</v>
      </c>
      <c r="W971" s="3" t="s">
        <v>28</v>
      </c>
      <c r="X971" s="3">
        <v>0</v>
      </c>
      <c r="Y971" s="3" t="s">
        <v>28</v>
      </c>
      <c r="Z971">
        <f t="shared" si="45"/>
        <v>1</v>
      </c>
      <c r="AA971">
        <f t="shared" si="46"/>
        <v>7</v>
      </c>
      <c r="AB971" t="str">
        <f>VLOOKUP(AA971,Problem3!$B$4:$C$15,2,FALSE)</f>
        <v>July</v>
      </c>
      <c r="AC971">
        <f t="shared" si="47"/>
        <v>6</v>
      </c>
      <c r="AD971" t="str">
        <f>VLOOKUP($AC971,Problem3!$M$7:$N$13,2,FALSE)</f>
        <v>Thursday</v>
      </c>
    </row>
    <row r="972" spans="1:30" x14ac:dyDescent="0.25">
      <c r="A972" s="3">
        <v>971</v>
      </c>
      <c r="B972" s="4">
        <v>39646</v>
      </c>
      <c r="C972" s="3" t="s">
        <v>72</v>
      </c>
      <c r="D972" s="3">
        <v>-0.7</v>
      </c>
      <c r="E972" s="3">
        <v>15.8</v>
      </c>
      <c r="F972" s="3">
        <v>0.2</v>
      </c>
      <c r="G972" s="3" t="s">
        <v>25</v>
      </c>
      <c r="H972" s="3" t="s">
        <v>25</v>
      </c>
      <c r="I972" s="3" t="s">
        <v>35</v>
      </c>
      <c r="J972" s="3">
        <v>9</v>
      </c>
      <c r="K972" s="3" t="s">
        <v>25</v>
      </c>
      <c r="L972" s="3" t="s">
        <v>36</v>
      </c>
      <c r="M972" s="3">
        <v>0</v>
      </c>
      <c r="N972" s="3">
        <v>2</v>
      </c>
      <c r="O972" s="3">
        <v>99</v>
      </c>
      <c r="P972" s="3">
        <v>47</v>
      </c>
      <c r="Q972" s="3" t="s">
        <v>25</v>
      </c>
      <c r="R972" s="3" t="s">
        <v>25</v>
      </c>
      <c r="S972" s="3" t="s">
        <v>25</v>
      </c>
      <c r="T972" s="3" t="s">
        <v>25</v>
      </c>
      <c r="U972" s="3">
        <v>2</v>
      </c>
      <c r="V972" s="3">
        <v>14.5</v>
      </c>
      <c r="W972" s="3" t="s">
        <v>28</v>
      </c>
      <c r="X972" s="3">
        <v>0</v>
      </c>
      <c r="Y972" s="3" t="s">
        <v>28</v>
      </c>
      <c r="Z972">
        <f t="shared" si="45"/>
        <v>1</v>
      </c>
      <c r="AA972">
        <f t="shared" si="46"/>
        <v>7</v>
      </c>
      <c r="AB972" t="str">
        <f>VLOOKUP(AA972,Problem3!$B$4:$C$15,2,FALSE)</f>
        <v>July</v>
      </c>
      <c r="AC972">
        <f t="shared" si="47"/>
        <v>5</v>
      </c>
      <c r="AD972" t="str">
        <f>VLOOKUP($AC972,Problem3!$M$7:$N$13,2,FALSE)</f>
        <v>Wednesday</v>
      </c>
    </row>
    <row r="973" spans="1:30" x14ac:dyDescent="0.25">
      <c r="A973" s="3">
        <v>972</v>
      </c>
      <c r="B973" s="4">
        <v>39645</v>
      </c>
      <c r="C973" s="3" t="s">
        <v>24</v>
      </c>
      <c r="D973" s="3">
        <v>-1.9</v>
      </c>
      <c r="E973" s="3">
        <v>13.2</v>
      </c>
      <c r="F973" s="3">
        <v>0</v>
      </c>
      <c r="G973" s="3" t="s">
        <v>25</v>
      </c>
      <c r="H973" s="3" t="s">
        <v>25</v>
      </c>
      <c r="I973" s="3" t="s">
        <v>34</v>
      </c>
      <c r="J973" s="3">
        <v>13</v>
      </c>
      <c r="K973" s="3" t="s">
        <v>40</v>
      </c>
      <c r="L973" s="3" t="s">
        <v>37</v>
      </c>
      <c r="M973" s="3">
        <v>6</v>
      </c>
      <c r="N973" s="3">
        <v>4</v>
      </c>
      <c r="O973" s="3">
        <v>94</v>
      </c>
      <c r="P973" s="3">
        <v>48</v>
      </c>
      <c r="Q973" s="3">
        <v>1032.5</v>
      </c>
      <c r="R973" s="3">
        <v>1030.0999999999999</v>
      </c>
      <c r="S973" s="3" t="s">
        <v>25</v>
      </c>
      <c r="T973" s="3" t="s">
        <v>25</v>
      </c>
      <c r="U973" s="3">
        <v>3.9</v>
      </c>
      <c r="V973" s="3">
        <v>12.4</v>
      </c>
      <c r="W973" s="3" t="s">
        <v>28</v>
      </c>
      <c r="X973" s="3">
        <v>0</v>
      </c>
      <c r="Y973" s="3" t="s">
        <v>28</v>
      </c>
      <c r="Z973">
        <f t="shared" si="45"/>
        <v>1</v>
      </c>
      <c r="AA973">
        <f t="shared" si="46"/>
        <v>7</v>
      </c>
      <c r="AB973" t="str">
        <f>VLOOKUP(AA973,Problem3!$B$4:$C$15,2,FALSE)</f>
        <v>July</v>
      </c>
      <c r="AC973">
        <f t="shared" si="47"/>
        <v>4</v>
      </c>
      <c r="AD973" t="str">
        <f>VLOOKUP($AC973,Problem3!$M$7:$N$13,2,FALSE)</f>
        <v>Tuesday</v>
      </c>
    </row>
    <row r="974" spans="1:30" x14ac:dyDescent="0.25">
      <c r="A974" s="3">
        <v>973</v>
      </c>
      <c r="B974" s="4">
        <v>39644</v>
      </c>
      <c r="C974" s="3" t="s">
        <v>44</v>
      </c>
      <c r="D974" s="3">
        <v>1.3</v>
      </c>
      <c r="E974" s="3">
        <v>18.100000000000001</v>
      </c>
      <c r="F974" s="3">
        <v>0</v>
      </c>
      <c r="G974" s="3" t="s">
        <v>25</v>
      </c>
      <c r="H974" s="3" t="s">
        <v>25</v>
      </c>
      <c r="I974" s="3" t="s">
        <v>33</v>
      </c>
      <c r="J974" s="3">
        <v>13</v>
      </c>
      <c r="K974" s="3" t="s">
        <v>36</v>
      </c>
      <c r="L974" s="3" t="s">
        <v>42</v>
      </c>
      <c r="M974" s="3">
        <v>2</v>
      </c>
      <c r="N974" s="3">
        <v>4</v>
      </c>
      <c r="O974" s="3">
        <v>92</v>
      </c>
      <c r="P974" s="3">
        <v>43</v>
      </c>
      <c r="Q974" s="3">
        <v>1034.9000000000001</v>
      </c>
      <c r="R974" s="3">
        <v>1031.5999999999999</v>
      </c>
      <c r="S974" s="3" t="s">
        <v>25</v>
      </c>
      <c r="T974" s="3" t="s">
        <v>25</v>
      </c>
      <c r="U974" s="3">
        <v>8.8000000000000007</v>
      </c>
      <c r="V974" s="3">
        <v>17.600000000000001</v>
      </c>
      <c r="W974" s="3" t="s">
        <v>28</v>
      </c>
      <c r="X974" s="3">
        <v>0</v>
      </c>
      <c r="Y974" s="3" t="s">
        <v>28</v>
      </c>
      <c r="Z974">
        <f t="shared" si="45"/>
        <v>1</v>
      </c>
      <c r="AA974">
        <f t="shared" si="46"/>
        <v>7</v>
      </c>
      <c r="AB974" t="str">
        <f>VLOOKUP(AA974,Problem3!$B$4:$C$15,2,FALSE)</f>
        <v>July</v>
      </c>
      <c r="AC974">
        <f t="shared" si="47"/>
        <v>3</v>
      </c>
      <c r="AD974" t="str">
        <f>VLOOKUP($AC974,Problem3!$M$7:$N$13,2,FALSE)</f>
        <v>Monday</v>
      </c>
    </row>
    <row r="975" spans="1:30" x14ac:dyDescent="0.25">
      <c r="A975" s="3">
        <v>974</v>
      </c>
      <c r="B975" s="4">
        <v>39643</v>
      </c>
      <c r="C975" s="3" t="s">
        <v>47</v>
      </c>
      <c r="D975" s="3">
        <v>2.4</v>
      </c>
      <c r="E975" s="3">
        <v>18.399999999999999</v>
      </c>
      <c r="F975" s="3">
        <v>0</v>
      </c>
      <c r="G975" s="3" t="s">
        <v>25</v>
      </c>
      <c r="H975" s="3" t="s">
        <v>25</v>
      </c>
      <c r="I975" s="3" t="s">
        <v>33</v>
      </c>
      <c r="J975" s="3">
        <v>13</v>
      </c>
      <c r="K975" s="3" t="s">
        <v>25</v>
      </c>
      <c r="L975" s="3" t="s">
        <v>32</v>
      </c>
      <c r="M975" s="3">
        <v>0</v>
      </c>
      <c r="N975" s="3">
        <v>6</v>
      </c>
      <c r="O975" s="3">
        <v>98</v>
      </c>
      <c r="P975" s="3">
        <v>46</v>
      </c>
      <c r="Q975" s="3" t="s">
        <v>25</v>
      </c>
      <c r="R975" s="3" t="s">
        <v>25</v>
      </c>
      <c r="S975" s="3" t="s">
        <v>25</v>
      </c>
      <c r="T975" s="3" t="s">
        <v>25</v>
      </c>
      <c r="U975" s="3">
        <v>5.6</v>
      </c>
      <c r="V975" s="3">
        <v>17.600000000000001</v>
      </c>
      <c r="W975" s="3" t="s">
        <v>28</v>
      </c>
      <c r="X975" s="3">
        <v>0.2</v>
      </c>
      <c r="Y975" s="3" t="s">
        <v>28</v>
      </c>
      <c r="Z975">
        <f t="shared" si="45"/>
        <v>1</v>
      </c>
      <c r="AA975">
        <f t="shared" si="46"/>
        <v>7</v>
      </c>
      <c r="AB975" t="str">
        <f>VLOOKUP(AA975,Problem3!$B$4:$C$15,2,FALSE)</f>
        <v>July</v>
      </c>
      <c r="AC975">
        <f t="shared" si="47"/>
        <v>2</v>
      </c>
      <c r="AD975" t="str">
        <f>VLOOKUP($AC975,Problem3!$M$7:$N$13,2,FALSE)</f>
        <v>Sunday</v>
      </c>
    </row>
    <row r="976" spans="1:30" x14ac:dyDescent="0.25">
      <c r="A976" s="3">
        <v>975</v>
      </c>
      <c r="B976" s="4">
        <v>39642</v>
      </c>
      <c r="C976" s="3" t="s">
        <v>72</v>
      </c>
      <c r="D976" s="3">
        <v>-0.7</v>
      </c>
      <c r="E976" s="3">
        <v>13.6</v>
      </c>
      <c r="F976" s="3">
        <v>0</v>
      </c>
      <c r="G976" s="3" t="s">
        <v>25</v>
      </c>
      <c r="H976" s="3" t="s">
        <v>25</v>
      </c>
      <c r="I976" s="3" t="s">
        <v>40</v>
      </c>
      <c r="J976" s="3">
        <v>13</v>
      </c>
      <c r="K976" s="3" t="s">
        <v>33</v>
      </c>
      <c r="L976" s="3" t="s">
        <v>29</v>
      </c>
      <c r="M976" s="3">
        <v>2</v>
      </c>
      <c r="N976" s="3">
        <v>7</v>
      </c>
      <c r="O976" s="3">
        <v>100</v>
      </c>
      <c r="P976" s="3">
        <v>70</v>
      </c>
      <c r="Q976" s="3" t="s">
        <v>25</v>
      </c>
      <c r="R976" s="3" t="s">
        <v>25</v>
      </c>
      <c r="S976" s="3" t="s">
        <v>25</v>
      </c>
      <c r="T976" s="3" t="s">
        <v>25</v>
      </c>
      <c r="U976" s="3">
        <v>2.5</v>
      </c>
      <c r="V976" s="3">
        <v>12.6</v>
      </c>
      <c r="W976" s="3" t="s">
        <v>28</v>
      </c>
      <c r="X976" s="3">
        <v>0.2</v>
      </c>
      <c r="Y976" s="3" t="s">
        <v>28</v>
      </c>
      <c r="Z976">
        <f t="shared" si="45"/>
        <v>1</v>
      </c>
      <c r="AA976">
        <f t="shared" si="46"/>
        <v>7</v>
      </c>
      <c r="AB976" t="str">
        <f>VLOOKUP(AA976,Problem3!$B$4:$C$15,2,FALSE)</f>
        <v>July</v>
      </c>
      <c r="AC976">
        <f t="shared" si="47"/>
        <v>1</v>
      </c>
      <c r="AD976" t="str">
        <f>VLOOKUP($AC976,Problem3!$M$7:$N$13,2,FALSE)</f>
        <v>Saturday</v>
      </c>
    </row>
    <row r="977" spans="1:30" x14ac:dyDescent="0.25">
      <c r="A977" s="3">
        <v>976</v>
      </c>
      <c r="B977" s="4">
        <v>39641</v>
      </c>
      <c r="C977" s="3" t="s">
        <v>72</v>
      </c>
      <c r="D977" s="3">
        <v>2.4</v>
      </c>
      <c r="E977" s="3">
        <v>13.9</v>
      </c>
      <c r="F977" s="3">
        <v>0.2</v>
      </c>
      <c r="G977" s="3" t="s">
        <v>25</v>
      </c>
      <c r="H977" s="3" t="s">
        <v>25</v>
      </c>
      <c r="I977" s="3" t="s">
        <v>34</v>
      </c>
      <c r="J977" s="3">
        <v>9</v>
      </c>
      <c r="K977" s="3" t="s">
        <v>34</v>
      </c>
      <c r="L977" s="3" t="s">
        <v>40</v>
      </c>
      <c r="M977" s="3">
        <v>6</v>
      </c>
      <c r="N977" s="3">
        <v>2</v>
      </c>
      <c r="O977" s="3">
        <v>98</v>
      </c>
      <c r="P977" s="3">
        <v>68</v>
      </c>
      <c r="Q977" s="3" t="s">
        <v>25</v>
      </c>
      <c r="R977" s="3" t="s">
        <v>25</v>
      </c>
      <c r="S977" s="3">
        <v>8</v>
      </c>
      <c r="T977" s="3">
        <v>8</v>
      </c>
      <c r="U977" s="3">
        <v>7</v>
      </c>
      <c r="V977" s="3">
        <v>12.5</v>
      </c>
      <c r="W977" s="3" t="s">
        <v>28</v>
      </c>
      <c r="X977" s="3">
        <v>0</v>
      </c>
      <c r="Y977" s="3" t="s">
        <v>28</v>
      </c>
      <c r="Z977">
        <f t="shared" si="45"/>
        <v>1</v>
      </c>
      <c r="AA977">
        <f t="shared" si="46"/>
        <v>7</v>
      </c>
      <c r="AB977" t="str">
        <f>VLOOKUP(AA977,Problem3!$B$4:$C$15,2,FALSE)</f>
        <v>July</v>
      </c>
      <c r="AC977">
        <f t="shared" si="47"/>
        <v>7</v>
      </c>
      <c r="AD977" t="str">
        <f>VLOOKUP($AC977,Problem3!$M$7:$N$13,2,FALSE)</f>
        <v>Friday</v>
      </c>
    </row>
    <row r="978" spans="1:30" x14ac:dyDescent="0.25">
      <c r="A978" s="3">
        <v>977</v>
      </c>
      <c r="B978" s="4">
        <v>39640</v>
      </c>
      <c r="C978" s="3" t="s">
        <v>61</v>
      </c>
      <c r="D978" s="3" t="s">
        <v>25</v>
      </c>
      <c r="E978" s="3">
        <v>11.3</v>
      </c>
      <c r="F978" s="3">
        <v>0</v>
      </c>
      <c r="G978" s="3">
        <v>0.6</v>
      </c>
      <c r="H978" s="3">
        <v>0.7</v>
      </c>
      <c r="I978" s="3" t="s">
        <v>33</v>
      </c>
      <c r="J978" s="3">
        <v>11</v>
      </c>
      <c r="K978" s="3" t="s">
        <v>34</v>
      </c>
      <c r="L978" s="3" t="s">
        <v>31</v>
      </c>
      <c r="M978" s="3">
        <v>4</v>
      </c>
      <c r="N978" s="3">
        <v>2</v>
      </c>
      <c r="O978" s="3">
        <v>100</v>
      </c>
      <c r="P978" s="3">
        <v>77</v>
      </c>
      <c r="Q978" s="3">
        <v>1032.5</v>
      </c>
      <c r="R978" s="3">
        <v>1029.4000000000001</v>
      </c>
      <c r="S978" s="3">
        <v>7</v>
      </c>
      <c r="T978" s="3">
        <v>7</v>
      </c>
      <c r="U978" s="3">
        <v>4.0999999999999996</v>
      </c>
      <c r="V978" s="3">
        <v>11.1</v>
      </c>
      <c r="W978" s="3" t="s">
        <v>28</v>
      </c>
      <c r="X978" s="3">
        <v>0.2</v>
      </c>
      <c r="Y978" s="3" t="s">
        <v>28</v>
      </c>
      <c r="Z978">
        <f t="shared" si="45"/>
        <v>1</v>
      </c>
      <c r="AA978">
        <f t="shared" si="46"/>
        <v>7</v>
      </c>
      <c r="AB978" t="str">
        <f>VLOOKUP(AA978,Problem3!$B$4:$C$15,2,FALSE)</f>
        <v>July</v>
      </c>
      <c r="AC978">
        <f t="shared" si="47"/>
        <v>6</v>
      </c>
      <c r="AD978" t="str">
        <f>VLOOKUP($AC978,Problem3!$M$7:$N$13,2,FALSE)</f>
        <v>Thursday</v>
      </c>
    </row>
    <row r="979" spans="1:30" x14ac:dyDescent="0.25">
      <c r="A979" s="3">
        <v>978</v>
      </c>
      <c r="B979" s="4">
        <v>39639</v>
      </c>
      <c r="C979" s="3" t="s">
        <v>54</v>
      </c>
      <c r="D979" s="3">
        <v>1.1000000000000001</v>
      </c>
      <c r="E979" s="3">
        <v>11</v>
      </c>
      <c r="F979" s="3">
        <v>0</v>
      </c>
      <c r="G979" s="3" t="s">
        <v>25</v>
      </c>
      <c r="H979" s="3" t="s">
        <v>25</v>
      </c>
      <c r="I979" s="3" t="s">
        <v>37</v>
      </c>
      <c r="J979" s="3">
        <v>13</v>
      </c>
      <c r="K979" s="3" t="s">
        <v>33</v>
      </c>
      <c r="L979" s="3" t="s">
        <v>40</v>
      </c>
      <c r="M979" s="3">
        <v>6</v>
      </c>
      <c r="N979" s="3">
        <v>9</v>
      </c>
      <c r="O979" s="3">
        <v>99</v>
      </c>
      <c r="P979" s="3">
        <v>63</v>
      </c>
      <c r="Q979" s="3">
        <v>1032.0999999999999</v>
      </c>
      <c r="R979" s="3">
        <v>1029.4000000000001</v>
      </c>
      <c r="S979" s="3">
        <v>4</v>
      </c>
      <c r="T979" s="3">
        <v>8</v>
      </c>
      <c r="U979" s="3">
        <v>2.6</v>
      </c>
      <c r="V979" s="3">
        <v>10.3</v>
      </c>
      <c r="W979" s="3" t="s">
        <v>28</v>
      </c>
      <c r="X979" s="3">
        <v>0</v>
      </c>
      <c r="Y979" s="3" t="s">
        <v>28</v>
      </c>
      <c r="Z979">
        <f t="shared" si="45"/>
        <v>1</v>
      </c>
      <c r="AA979">
        <f t="shared" si="46"/>
        <v>7</v>
      </c>
      <c r="AB979" t="str">
        <f>VLOOKUP(AA979,Problem3!$B$4:$C$15,2,FALSE)</f>
        <v>July</v>
      </c>
      <c r="AC979">
        <f t="shared" si="47"/>
        <v>5</v>
      </c>
      <c r="AD979" t="str">
        <f>VLOOKUP($AC979,Problem3!$M$7:$N$13,2,FALSE)</f>
        <v>Wednesday</v>
      </c>
    </row>
    <row r="980" spans="1:30" x14ac:dyDescent="0.25">
      <c r="A980" s="3">
        <v>979</v>
      </c>
      <c r="B980" s="4">
        <v>39638</v>
      </c>
      <c r="C980" s="3" t="s">
        <v>62</v>
      </c>
      <c r="D980" s="3">
        <v>1.6</v>
      </c>
      <c r="E980" s="3">
        <v>13.5</v>
      </c>
      <c r="F980" s="3">
        <v>0</v>
      </c>
      <c r="G980" s="3" t="s">
        <v>25</v>
      </c>
      <c r="H980" s="3" t="s">
        <v>25</v>
      </c>
      <c r="I980" s="3" t="s">
        <v>32</v>
      </c>
      <c r="J980" s="3">
        <v>13</v>
      </c>
      <c r="K980" s="3" t="s">
        <v>25</v>
      </c>
      <c r="L980" s="3" t="s">
        <v>41</v>
      </c>
      <c r="M980" s="3">
        <v>0</v>
      </c>
      <c r="N980" s="3">
        <v>6</v>
      </c>
      <c r="O980" s="3">
        <v>100</v>
      </c>
      <c r="P980" s="3">
        <v>71</v>
      </c>
      <c r="Q980" s="3">
        <v>1031.9000000000001</v>
      </c>
      <c r="R980" s="3">
        <v>1028.8</v>
      </c>
      <c r="S980" s="3" t="s">
        <v>25</v>
      </c>
      <c r="T980" s="3" t="s">
        <v>25</v>
      </c>
      <c r="U980" s="3">
        <v>1.8</v>
      </c>
      <c r="V980" s="3">
        <v>13.3</v>
      </c>
      <c r="W980" s="3" t="s">
        <v>28</v>
      </c>
      <c r="X980" s="3">
        <v>0.4</v>
      </c>
      <c r="Y980" s="3" t="s">
        <v>28</v>
      </c>
      <c r="Z980">
        <f t="shared" si="45"/>
        <v>1</v>
      </c>
      <c r="AA980">
        <f t="shared" si="46"/>
        <v>7</v>
      </c>
      <c r="AB980" t="str">
        <f>VLOOKUP(AA980,Problem3!$B$4:$C$15,2,FALSE)</f>
        <v>July</v>
      </c>
      <c r="AC980">
        <f t="shared" si="47"/>
        <v>4</v>
      </c>
      <c r="AD980" t="str">
        <f>VLOOKUP($AC980,Problem3!$M$7:$N$13,2,FALSE)</f>
        <v>Tuesday</v>
      </c>
    </row>
    <row r="981" spans="1:30" x14ac:dyDescent="0.25">
      <c r="A981" s="3">
        <v>980</v>
      </c>
      <c r="B981" s="4">
        <v>39637</v>
      </c>
      <c r="C981" s="3" t="s">
        <v>63</v>
      </c>
      <c r="D981" s="3">
        <v>14.1</v>
      </c>
      <c r="E981" s="3">
        <v>16.899999999999999</v>
      </c>
      <c r="F981" s="3">
        <v>1</v>
      </c>
      <c r="G981" s="3">
        <v>3</v>
      </c>
      <c r="H981" s="3">
        <v>0</v>
      </c>
      <c r="I981" s="3" t="s">
        <v>30</v>
      </c>
      <c r="J981" s="3">
        <v>13</v>
      </c>
      <c r="K981" s="3" t="s">
        <v>43</v>
      </c>
      <c r="L981" s="3" t="s">
        <v>30</v>
      </c>
      <c r="M981" s="3">
        <v>4</v>
      </c>
      <c r="N981" s="3">
        <v>4</v>
      </c>
      <c r="O981" s="3">
        <v>83</v>
      </c>
      <c r="P981" s="3">
        <v>85</v>
      </c>
      <c r="Q981" s="3">
        <v>1028.4000000000001</v>
      </c>
      <c r="R981" s="3">
        <v>1026</v>
      </c>
      <c r="S981" s="3">
        <v>7</v>
      </c>
      <c r="T981" s="3">
        <v>8</v>
      </c>
      <c r="U981" s="3">
        <v>15.4</v>
      </c>
      <c r="V981" s="3">
        <v>16.2</v>
      </c>
      <c r="W981" s="3" t="s">
        <v>28</v>
      </c>
      <c r="X981" s="3">
        <v>7.4</v>
      </c>
      <c r="Y981" s="3" t="s">
        <v>38</v>
      </c>
      <c r="Z981">
        <f t="shared" si="45"/>
        <v>1</v>
      </c>
      <c r="AA981">
        <f t="shared" si="46"/>
        <v>7</v>
      </c>
      <c r="AB981" t="str">
        <f>VLOOKUP(AA981,Problem3!$B$4:$C$15,2,FALSE)</f>
        <v>July</v>
      </c>
      <c r="AC981">
        <f t="shared" si="47"/>
        <v>3</v>
      </c>
      <c r="AD981" t="str">
        <f>VLOOKUP($AC981,Problem3!$M$7:$N$13,2,FALSE)</f>
        <v>Monday</v>
      </c>
    </row>
    <row r="982" spans="1:30" x14ac:dyDescent="0.25">
      <c r="A982" s="3">
        <v>981</v>
      </c>
      <c r="B982" s="4">
        <v>39636</v>
      </c>
      <c r="C982" s="3" t="s">
        <v>63</v>
      </c>
      <c r="D982" s="3">
        <v>15.1</v>
      </c>
      <c r="E982" s="3">
        <v>22.4</v>
      </c>
      <c r="F982" s="3">
        <v>0</v>
      </c>
      <c r="G982" s="3">
        <v>1.4</v>
      </c>
      <c r="H982" s="3">
        <v>0.2</v>
      </c>
      <c r="I982" s="3" t="s">
        <v>36</v>
      </c>
      <c r="J982" s="3">
        <v>11</v>
      </c>
      <c r="K982" s="3" t="s">
        <v>25</v>
      </c>
      <c r="L982" s="3" t="s">
        <v>31</v>
      </c>
      <c r="M982" s="3">
        <v>0</v>
      </c>
      <c r="N982" s="3">
        <v>4</v>
      </c>
      <c r="O982" s="3">
        <v>85</v>
      </c>
      <c r="P982" s="3">
        <v>72</v>
      </c>
      <c r="Q982" s="3">
        <v>1027.5999999999999</v>
      </c>
      <c r="R982" s="3">
        <v>1024.7</v>
      </c>
      <c r="S982" s="3">
        <v>8</v>
      </c>
      <c r="T982" s="3">
        <v>7</v>
      </c>
      <c r="U982" s="3">
        <v>18.2</v>
      </c>
      <c r="V982" s="3">
        <v>22.1</v>
      </c>
      <c r="W982" s="3" t="s">
        <v>28</v>
      </c>
      <c r="X982" s="3">
        <v>6.4</v>
      </c>
      <c r="Y982" s="3" t="s">
        <v>38</v>
      </c>
      <c r="Z982">
        <f t="shared" si="45"/>
        <v>1</v>
      </c>
      <c r="AA982">
        <f t="shared" si="46"/>
        <v>7</v>
      </c>
      <c r="AB982" t="str">
        <f>VLOOKUP(AA982,Problem3!$B$4:$C$15,2,FALSE)</f>
        <v>July</v>
      </c>
      <c r="AC982">
        <f t="shared" si="47"/>
        <v>2</v>
      </c>
      <c r="AD982" t="str">
        <f>VLOOKUP($AC982,Problem3!$M$7:$N$13,2,FALSE)</f>
        <v>Sunday</v>
      </c>
    </row>
    <row r="983" spans="1:30" x14ac:dyDescent="0.25">
      <c r="A983" s="3">
        <v>982</v>
      </c>
      <c r="B983" s="4">
        <v>39635</v>
      </c>
      <c r="C983" s="3" t="s">
        <v>52</v>
      </c>
      <c r="D983" s="3">
        <v>-4.8</v>
      </c>
      <c r="E983" s="3">
        <v>12.7</v>
      </c>
      <c r="F983" s="3">
        <v>0</v>
      </c>
      <c r="G983" s="3" t="s">
        <v>25</v>
      </c>
      <c r="H983" s="3" t="s">
        <v>25</v>
      </c>
      <c r="I983" s="3" t="s">
        <v>42</v>
      </c>
      <c r="J983" s="3">
        <v>13</v>
      </c>
      <c r="K983" s="3" t="s">
        <v>25</v>
      </c>
      <c r="L983" s="3" t="s">
        <v>35</v>
      </c>
      <c r="M983" s="3">
        <v>0</v>
      </c>
      <c r="N983" s="3">
        <v>4</v>
      </c>
      <c r="O983" s="3">
        <v>95</v>
      </c>
      <c r="P983" s="3">
        <v>38</v>
      </c>
      <c r="Q983" s="3">
        <v>1033</v>
      </c>
      <c r="R983" s="3">
        <v>1030</v>
      </c>
      <c r="S983" s="3" t="s">
        <v>25</v>
      </c>
      <c r="T983" s="3" t="s">
        <v>25</v>
      </c>
      <c r="U983" s="3">
        <v>0.8</v>
      </c>
      <c r="V983" s="3">
        <v>12.4</v>
      </c>
      <c r="W983" s="3" t="s">
        <v>28</v>
      </c>
      <c r="X983" s="3">
        <v>0</v>
      </c>
      <c r="Y983" s="3" t="s">
        <v>28</v>
      </c>
      <c r="Z983">
        <f t="shared" si="45"/>
        <v>1</v>
      </c>
      <c r="AA983">
        <f t="shared" si="46"/>
        <v>7</v>
      </c>
      <c r="AB983" t="str">
        <f>VLOOKUP(AA983,Problem3!$B$4:$C$15,2,FALSE)</f>
        <v>July</v>
      </c>
      <c r="AC983">
        <f t="shared" si="47"/>
        <v>1</v>
      </c>
      <c r="AD983" t="str">
        <f>VLOOKUP($AC983,Problem3!$M$7:$N$13,2,FALSE)</f>
        <v>Saturday</v>
      </c>
    </row>
    <row r="984" spans="1:30" x14ac:dyDescent="0.25">
      <c r="A984" s="3">
        <v>983</v>
      </c>
      <c r="B984" s="4">
        <v>39634</v>
      </c>
      <c r="C984" s="3" t="s">
        <v>55</v>
      </c>
      <c r="D984" s="3">
        <v>-1.9</v>
      </c>
      <c r="E984" s="3">
        <v>13.5</v>
      </c>
      <c r="F984" s="3">
        <v>0</v>
      </c>
      <c r="G984" s="3" t="s">
        <v>25</v>
      </c>
      <c r="H984" s="3" t="s">
        <v>25</v>
      </c>
      <c r="I984" s="3" t="s">
        <v>29</v>
      </c>
      <c r="J984" s="3">
        <v>13</v>
      </c>
      <c r="K984" s="3" t="s">
        <v>37</v>
      </c>
      <c r="L984" s="3" t="s">
        <v>36</v>
      </c>
      <c r="M984" s="3">
        <v>7</v>
      </c>
      <c r="N984" s="3">
        <v>7</v>
      </c>
      <c r="O984" s="3">
        <v>98</v>
      </c>
      <c r="P984" s="3">
        <v>61</v>
      </c>
      <c r="Q984" s="3">
        <v>1033.0999999999999</v>
      </c>
      <c r="R984" s="3">
        <v>1031.4000000000001</v>
      </c>
      <c r="S984" s="3" t="s">
        <v>25</v>
      </c>
      <c r="T984" s="3" t="s">
        <v>25</v>
      </c>
      <c r="U984" s="3">
        <v>3.2</v>
      </c>
      <c r="V984" s="3">
        <v>10.5</v>
      </c>
      <c r="W984" s="3" t="s">
        <v>28</v>
      </c>
      <c r="X984" s="3">
        <v>0</v>
      </c>
      <c r="Y984" s="3" t="s">
        <v>28</v>
      </c>
      <c r="Z984">
        <f t="shared" si="45"/>
        <v>1</v>
      </c>
      <c r="AA984">
        <f t="shared" si="46"/>
        <v>7</v>
      </c>
      <c r="AB984" t="str">
        <f>VLOOKUP(AA984,Problem3!$B$4:$C$15,2,FALSE)</f>
        <v>July</v>
      </c>
      <c r="AC984">
        <f t="shared" si="47"/>
        <v>7</v>
      </c>
      <c r="AD984" t="str">
        <f>VLOOKUP($AC984,Problem3!$M$7:$N$13,2,FALSE)</f>
        <v>Friday</v>
      </c>
    </row>
    <row r="985" spans="1:30" x14ac:dyDescent="0.25">
      <c r="A985" s="3">
        <v>984</v>
      </c>
      <c r="B985" s="4">
        <v>39633</v>
      </c>
      <c r="C985" s="3" t="s">
        <v>24</v>
      </c>
      <c r="D985" s="3">
        <v>2</v>
      </c>
      <c r="E985" s="3">
        <v>12.3</v>
      </c>
      <c r="F985" s="3">
        <v>0</v>
      </c>
      <c r="G985" s="3" t="s">
        <v>25</v>
      </c>
      <c r="H985" s="3" t="s">
        <v>25</v>
      </c>
      <c r="I985" s="3" t="s">
        <v>39</v>
      </c>
      <c r="J985" s="3">
        <v>15</v>
      </c>
      <c r="K985" s="3" t="s">
        <v>41</v>
      </c>
      <c r="L985" s="3" t="s">
        <v>43</v>
      </c>
      <c r="M985" s="3">
        <v>4</v>
      </c>
      <c r="N985" s="3">
        <v>4</v>
      </c>
      <c r="O985" s="3">
        <v>100</v>
      </c>
      <c r="P985" s="3">
        <v>71</v>
      </c>
      <c r="Q985" s="3">
        <v>1033.8</v>
      </c>
      <c r="R985" s="3">
        <v>1031.4000000000001</v>
      </c>
      <c r="S985" s="3">
        <v>8</v>
      </c>
      <c r="T985" s="3" t="s">
        <v>25</v>
      </c>
      <c r="U985" s="3">
        <v>5.5</v>
      </c>
      <c r="V985" s="3">
        <v>10.8</v>
      </c>
      <c r="W985" s="3" t="s">
        <v>28</v>
      </c>
      <c r="X985" s="3">
        <v>0.2</v>
      </c>
      <c r="Y985" s="3" t="s">
        <v>28</v>
      </c>
      <c r="Z985">
        <f t="shared" si="45"/>
        <v>1</v>
      </c>
      <c r="AA985">
        <f t="shared" si="46"/>
        <v>7</v>
      </c>
      <c r="AB985" t="str">
        <f>VLOOKUP(AA985,Problem3!$B$4:$C$15,2,FALSE)</f>
        <v>July</v>
      </c>
      <c r="AC985">
        <f t="shared" si="47"/>
        <v>6</v>
      </c>
      <c r="AD985" t="str">
        <f>VLOOKUP($AC985,Problem3!$M$7:$N$13,2,FALSE)</f>
        <v>Thursday</v>
      </c>
    </row>
    <row r="986" spans="1:30" x14ac:dyDescent="0.25">
      <c r="A986" s="3">
        <v>985</v>
      </c>
      <c r="B986" s="4">
        <v>39632</v>
      </c>
      <c r="C986" s="3" t="s">
        <v>47</v>
      </c>
      <c r="D986" s="3">
        <v>6.9</v>
      </c>
      <c r="E986" s="3">
        <v>18.3</v>
      </c>
      <c r="F986" s="3">
        <v>0.6</v>
      </c>
      <c r="G986" s="3" t="s">
        <v>25</v>
      </c>
      <c r="H986" s="3" t="s">
        <v>25</v>
      </c>
      <c r="I986" s="3" t="s">
        <v>31</v>
      </c>
      <c r="J986" s="3">
        <v>11</v>
      </c>
      <c r="K986" s="3" t="s">
        <v>35</v>
      </c>
      <c r="L986" s="3" t="s">
        <v>35</v>
      </c>
      <c r="M986" s="3">
        <v>4</v>
      </c>
      <c r="N986" s="3">
        <v>4</v>
      </c>
      <c r="O986" s="3">
        <v>98</v>
      </c>
      <c r="P986" s="3">
        <v>64</v>
      </c>
      <c r="Q986" s="3" t="s">
        <v>25</v>
      </c>
      <c r="R986" s="3" t="s">
        <v>25</v>
      </c>
      <c r="S986" s="3" t="s">
        <v>25</v>
      </c>
      <c r="T986" s="3" t="s">
        <v>25</v>
      </c>
      <c r="U986" s="3">
        <v>9.4</v>
      </c>
      <c r="V986" s="3">
        <v>17.8</v>
      </c>
      <c r="W986" s="3" t="s">
        <v>28</v>
      </c>
      <c r="X986" s="3">
        <v>0.2</v>
      </c>
      <c r="Y986" s="3" t="s">
        <v>28</v>
      </c>
      <c r="Z986">
        <f t="shared" si="45"/>
        <v>1</v>
      </c>
      <c r="AA986">
        <f t="shared" si="46"/>
        <v>7</v>
      </c>
      <c r="AB986" t="str">
        <f>VLOOKUP(AA986,Problem3!$B$4:$C$15,2,FALSE)</f>
        <v>July</v>
      </c>
      <c r="AC986">
        <f t="shared" si="47"/>
        <v>5</v>
      </c>
      <c r="AD986" t="str">
        <f>VLOOKUP($AC986,Problem3!$M$7:$N$13,2,FALSE)</f>
        <v>Wednesday</v>
      </c>
    </row>
    <row r="987" spans="1:30" x14ac:dyDescent="0.25">
      <c r="A987" s="3">
        <v>986</v>
      </c>
      <c r="B987" s="4">
        <v>39631</v>
      </c>
      <c r="C987" s="3" t="s">
        <v>24</v>
      </c>
      <c r="D987" s="3">
        <v>-0.1</v>
      </c>
      <c r="E987" s="3">
        <v>13.8</v>
      </c>
      <c r="F987" s="3">
        <v>0</v>
      </c>
      <c r="G987" s="3" t="s">
        <v>25</v>
      </c>
      <c r="H987" s="3" t="s">
        <v>25</v>
      </c>
      <c r="I987" s="3" t="s">
        <v>34</v>
      </c>
      <c r="J987" s="3">
        <v>13</v>
      </c>
      <c r="K987" s="3" t="s">
        <v>25</v>
      </c>
      <c r="L987" s="3" t="s">
        <v>32</v>
      </c>
      <c r="M987" s="3">
        <v>0</v>
      </c>
      <c r="N987" s="3">
        <v>9</v>
      </c>
      <c r="O987" s="3">
        <v>100</v>
      </c>
      <c r="P987" s="3">
        <v>64</v>
      </c>
      <c r="Q987" s="3">
        <v>1030.9000000000001</v>
      </c>
      <c r="R987" s="3">
        <v>1027.8</v>
      </c>
      <c r="S987" s="3" t="s">
        <v>25</v>
      </c>
      <c r="T987" s="3" t="s">
        <v>25</v>
      </c>
      <c r="U987" s="3">
        <v>4.7</v>
      </c>
      <c r="V987" s="3">
        <v>13.1</v>
      </c>
      <c r="W987" s="3" t="s">
        <v>28</v>
      </c>
      <c r="X987" s="3">
        <v>0.2</v>
      </c>
      <c r="Y987" s="3" t="s">
        <v>28</v>
      </c>
      <c r="Z987">
        <f t="shared" si="45"/>
        <v>1</v>
      </c>
      <c r="AA987">
        <f t="shared" si="46"/>
        <v>7</v>
      </c>
      <c r="AB987" t="str">
        <f>VLOOKUP(AA987,Problem3!$B$4:$C$15,2,FALSE)</f>
        <v>July</v>
      </c>
      <c r="AC987">
        <f t="shared" si="47"/>
        <v>4</v>
      </c>
      <c r="AD987" t="str">
        <f>VLOOKUP($AC987,Problem3!$M$7:$N$13,2,FALSE)</f>
        <v>Tuesday</v>
      </c>
    </row>
    <row r="988" spans="1:30" x14ac:dyDescent="0.25">
      <c r="A988" s="3">
        <v>987</v>
      </c>
      <c r="B988" s="4">
        <v>39630</v>
      </c>
      <c r="C988" s="3" t="s">
        <v>72</v>
      </c>
      <c r="D988" s="3">
        <v>0.2</v>
      </c>
      <c r="E988" s="3">
        <v>13.8</v>
      </c>
      <c r="F988" s="3">
        <v>0</v>
      </c>
      <c r="G988" s="3" t="s">
        <v>25</v>
      </c>
      <c r="H988" s="3" t="s">
        <v>25</v>
      </c>
      <c r="I988" s="3" t="s">
        <v>33</v>
      </c>
      <c r="J988" s="3">
        <v>13</v>
      </c>
      <c r="K988" s="3" t="s">
        <v>25</v>
      </c>
      <c r="L988" s="3" t="s">
        <v>27</v>
      </c>
      <c r="M988" s="3">
        <v>0</v>
      </c>
      <c r="N988" s="3">
        <v>4</v>
      </c>
      <c r="O988" s="3">
        <v>100</v>
      </c>
      <c r="P988" s="3">
        <v>66</v>
      </c>
      <c r="Q988" s="3" t="s">
        <v>25</v>
      </c>
      <c r="R988" s="3" t="s">
        <v>25</v>
      </c>
      <c r="S988" s="3">
        <v>8</v>
      </c>
      <c r="T988" s="3">
        <v>5</v>
      </c>
      <c r="U988" s="3">
        <v>2.8</v>
      </c>
      <c r="V988" s="3">
        <v>13</v>
      </c>
      <c r="W988" s="3" t="s">
        <v>28</v>
      </c>
      <c r="X988" s="3">
        <v>0</v>
      </c>
      <c r="Y988" s="3" t="s">
        <v>28</v>
      </c>
      <c r="Z988">
        <f t="shared" si="45"/>
        <v>1</v>
      </c>
      <c r="AA988">
        <f t="shared" si="46"/>
        <v>7</v>
      </c>
      <c r="AB988" t="str">
        <f>VLOOKUP(AA988,Problem3!$B$4:$C$15,2,FALSE)</f>
        <v>July</v>
      </c>
      <c r="AC988">
        <f t="shared" si="47"/>
        <v>3</v>
      </c>
      <c r="AD988" t="str">
        <f>VLOOKUP($AC988,Problem3!$M$7:$N$13,2,FALSE)</f>
        <v>Monday</v>
      </c>
    </row>
    <row r="989" spans="1:30" x14ac:dyDescent="0.25">
      <c r="A989" s="3">
        <v>988</v>
      </c>
      <c r="B989" s="4">
        <v>39629</v>
      </c>
      <c r="C989" s="3" t="s">
        <v>72</v>
      </c>
      <c r="D989" s="3">
        <v>-0.8</v>
      </c>
      <c r="E989" s="3">
        <v>9.6999999999999993</v>
      </c>
      <c r="F989" s="3">
        <v>0</v>
      </c>
      <c r="G989" s="3" t="s">
        <v>25</v>
      </c>
      <c r="H989" s="3" t="s">
        <v>25</v>
      </c>
      <c r="I989" s="3" t="s">
        <v>33</v>
      </c>
      <c r="J989" s="3">
        <v>9</v>
      </c>
      <c r="K989" s="3" t="s">
        <v>25</v>
      </c>
      <c r="L989" s="3" t="s">
        <v>37</v>
      </c>
      <c r="M989" s="3">
        <v>0</v>
      </c>
      <c r="N989" s="3">
        <v>2</v>
      </c>
      <c r="O989" s="3">
        <v>100</v>
      </c>
      <c r="P989" s="3">
        <v>82</v>
      </c>
      <c r="Q989" s="3" t="s">
        <v>25</v>
      </c>
      <c r="R989" s="3" t="s">
        <v>25</v>
      </c>
      <c r="S989" s="3" t="s">
        <v>25</v>
      </c>
      <c r="T989" s="3">
        <v>8</v>
      </c>
      <c r="U989" s="3">
        <v>0.6</v>
      </c>
      <c r="V989" s="3">
        <v>9.1</v>
      </c>
      <c r="W989" s="3" t="s">
        <v>28</v>
      </c>
      <c r="X989" s="3">
        <v>0</v>
      </c>
      <c r="Y989" s="3" t="s">
        <v>28</v>
      </c>
      <c r="Z989">
        <f t="shared" si="45"/>
        <v>1</v>
      </c>
      <c r="AA989">
        <f t="shared" si="46"/>
        <v>6</v>
      </c>
      <c r="AB989" t="str">
        <f>VLOOKUP(AA989,Problem3!$B$4:$C$15,2,FALSE)</f>
        <v>June</v>
      </c>
      <c r="AC989">
        <f t="shared" si="47"/>
        <v>2</v>
      </c>
      <c r="AD989" t="str">
        <f>VLOOKUP($AC989,Problem3!$M$7:$N$13,2,FALSE)</f>
        <v>Sunday</v>
      </c>
    </row>
    <row r="990" spans="1:30" x14ac:dyDescent="0.25">
      <c r="A990" s="3">
        <v>989</v>
      </c>
      <c r="B990" s="4">
        <v>39628</v>
      </c>
      <c r="C990" s="3" t="s">
        <v>61</v>
      </c>
      <c r="D990" s="3">
        <v>1.4</v>
      </c>
      <c r="E990" s="3">
        <v>11.1</v>
      </c>
      <c r="F990" s="3">
        <v>0</v>
      </c>
      <c r="G990" s="3">
        <v>0.2</v>
      </c>
      <c r="H990" s="3">
        <v>4.5</v>
      </c>
      <c r="I990" s="3" t="s">
        <v>30</v>
      </c>
      <c r="J990" s="3">
        <v>13</v>
      </c>
      <c r="K990" s="3" t="s">
        <v>31</v>
      </c>
      <c r="L990" s="3" t="s">
        <v>43</v>
      </c>
      <c r="M990" s="3">
        <v>4</v>
      </c>
      <c r="N990" s="3">
        <v>6</v>
      </c>
      <c r="O990" s="3">
        <v>100</v>
      </c>
      <c r="P990" s="3">
        <v>67</v>
      </c>
      <c r="Q990" s="3">
        <v>1023.1</v>
      </c>
      <c r="R990" s="3">
        <v>1020.7</v>
      </c>
      <c r="S990" s="3">
        <v>7</v>
      </c>
      <c r="T990" s="3">
        <v>7</v>
      </c>
      <c r="U990" s="3">
        <v>3.4</v>
      </c>
      <c r="V990" s="3">
        <v>10.6</v>
      </c>
      <c r="W990" s="3" t="s">
        <v>28</v>
      </c>
      <c r="X990" s="3">
        <v>0</v>
      </c>
      <c r="Y990" s="3" t="s">
        <v>28</v>
      </c>
      <c r="Z990">
        <f t="shared" si="45"/>
        <v>1</v>
      </c>
      <c r="AA990">
        <f t="shared" si="46"/>
        <v>6</v>
      </c>
      <c r="AB990" t="str">
        <f>VLOOKUP(AA990,Problem3!$B$4:$C$15,2,FALSE)</f>
        <v>June</v>
      </c>
      <c r="AC990">
        <f t="shared" si="47"/>
        <v>1</v>
      </c>
      <c r="AD990" t="str">
        <f>VLOOKUP($AC990,Problem3!$M$7:$N$13,2,FALSE)</f>
        <v>Saturday</v>
      </c>
    </row>
    <row r="991" spans="1:30" x14ac:dyDescent="0.25">
      <c r="A991" s="3">
        <v>990</v>
      </c>
      <c r="B991" s="4">
        <v>39627</v>
      </c>
      <c r="C991" s="3" t="s">
        <v>62</v>
      </c>
      <c r="D991" s="3">
        <v>-0.6</v>
      </c>
      <c r="E991" s="3">
        <v>12.3</v>
      </c>
      <c r="F991" s="3">
        <v>6.2</v>
      </c>
      <c r="G991" s="3" t="s">
        <v>25</v>
      </c>
      <c r="H991" s="3" t="s">
        <v>25</v>
      </c>
      <c r="I991" s="3" t="s">
        <v>41</v>
      </c>
      <c r="J991" s="3">
        <v>13</v>
      </c>
      <c r="K991" s="3" t="s">
        <v>33</v>
      </c>
      <c r="L991" s="3" t="s">
        <v>33</v>
      </c>
      <c r="M991" s="3">
        <v>2</v>
      </c>
      <c r="N991" s="3">
        <v>6</v>
      </c>
      <c r="O991" s="3">
        <v>100</v>
      </c>
      <c r="P991" s="3">
        <v>60</v>
      </c>
      <c r="Q991" s="3">
        <v>1024.3</v>
      </c>
      <c r="R991" s="3">
        <v>1022.6</v>
      </c>
      <c r="S991" s="3" t="s">
        <v>25</v>
      </c>
      <c r="T991" s="3" t="s">
        <v>25</v>
      </c>
      <c r="U991" s="3">
        <v>1.9</v>
      </c>
      <c r="V991" s="3">
        <v>11.9</v>
      </c>
      <c r="W991" s="3" t="s">
        <v>38</v>
      </c>
      <c r="X991" s="3">
        <v>0</v>
      </c>
      <c r="Y991" s="3" t="s">
        <v>28</v>
      </c>
      <c r="Z991">
        <f t="shared" si="45"/>
        <v>0</v>
      </c>
      <c r="AA991">
        <f t="shared" si="46"/>
        <v>6</v>
      </c>
      <c r="AB991" t="str">
        <f>VLOOKUP(AA991,Problem3!$B$4:$C$15,2,FALSE)</f>
        <v>June</v>
      </c>
      <c r="AC991">
        <f t="shared" si="47"/>
        <v>7</v>
      </c>
      <c r="AD991" t="str">
        <f>VLOOKUP($AC991,Problem3!$M$7:$N$13,2,FALSE)</f>
        <v>Friday</v>
      </c>
    </row>
    <row r="992" spans="1:30" x14ac:dyDescent="0.25">
      <c r="A992" s="3">
        <v>991</v>
      </c>
      <c r="B992" s="4">
        <v>39626</v>
      </c>
      <c r="C992" s="3" t="s">
        <v>72</v>
      </c>
      <c r="D992" s="3">
        <v>-2.5</v>
      </c>
      <c r="E992" s="3">
        <v>13.4</v>
      </c>
      <c r="F992" s="3">
        <v>0</v>
      </c>
      <c r="G992" s="3" t="s">
        <v>25</v>
      </c>
      <c r="H992" s="3" t="s">
        <v>25</v>
      </c>
      <c r="I992" s="3" t="s">
        <v>33</v>
      </c>
      <c r="J992" s="3">
        <v>11</v>
      </c>
      <c r="K992" s="3" t="s">
        <v>25</v>
      </c>
      <c r="L992" s="3" t="s">
        <v>40</v>
      </c>
      <c r="M992" s="3">
        <v>0</v>
      </c>
      <c r="N992" s="3">
        <v>2</v>
      </c>
      <c r="O992" s="3">
        <v>100</v>
      </c>
      <c r="P992" s="3">
        <v>59</v>
      </c>
      <c r="Q992" s="3" t="s">
        <v>25</v>
      </c>
      <c r="R992" s="3" t="s">
        <v>25</v>
      </c>
      <c r="S992" s="3" t="s">
        <v>25</v>
      </c>
      <c r="T992" s="3" t="s">
        <v>25</v>
      </c>
      <c r="U992" s="3">
        <v>0.3</v>
      </c>
      <c r="V992" s="3">
        <v>12.8</v>
      </c>
      <c r="W992" s="3" t="s">
        <v>28</v>
      </c>
      <c r="X992" s="3">
        <v>0</v>
      </c>
      <c r="Y992" s="3" t="s">
        <v>28</v>
      </c>
      <c r="Z992">
        <f t="shared" si="45"/>
        <v>1</v>
      </c>
      <c r="AA992">
        <f t="shared" si="46"/>
        <v>6</v>
      </c>
      <c r="AB992" t="str">
        <f>VLOOKUP(AA992,Problem3!$B$4:$C$15,2,FALSE)</f>
        <v>June</v>
      </c>
      <c r="AC992">
        <f t="shared" si="47"/>
        <v>6</v>
      </c>
      <c r="AD992" t="str">
        <f>VLOOKUP($AC992,Problem3!$M$7:$N$13,2,FALSE)</f>
        <v>Thursday</v>
      </c>
    </row>
    <row r="993" spans="1:30" x14ac:dyDescent="0.25">
      <c r="A993" s="3">
        <v>992</v>
      </c>
      <c r="B993" s="4">
        <v>39625</v>
      </c>
      <c r="C993" s="3" t="s">
        <v>49</v>
      </c>
      <c r="D993" s="3">
        <v>-1.6</v>
      </c>
      <c r="E993" s="3">
        <v>9.6999999999999993</v>
      </c>
      <c r="F993" s="3" t="s">
        <v>25</v>
      </c>
      <c r="G993" s="3" t="s">
        <v>25</v>
      </c>
      <c r="H993" s="3" t="s">
        <v>25</v>
      </c>
      <c r="I993" s="3" t="s">
        <v>33</v>
      </c>
      <c r="J993" s="3">
        <v>13</v>
      </c>
      <c r="K993" s="3" t="s">
        <v>25</v>
      </c>
      <c r="L993" s="3" t="s">
        <v>26</v>
      </c>
      <c r="M993" s="3">
        <v>0</v>
      </c>
      <c r="N993" s="3">
        <v>2</v>
      </c>
      <c r="O993" s="3">
        <v>100</v>
      </c>
      <c r="P993" s="3">
        <v>88</v>
      </c>
      <c r="Q993" s="3">
        <v>1023.1</v>
      </c>
      <c r="R993" s="3">
        <v>1020</v>
      </c>
      <c r="S993" s="3">
        <v>8</v>
      </c>
      <c r="T993" s="3" t="s">
        <v>25</v>
      </c>
      <c r="U993" s="3">
        <v>-0.6</v>
      </c>
      <c r="V993" s="3">
        <v>7.2</v>
      </c>
      <c r="W993" s="3" t="s">
        <v>25</v>
      </c>
      <c r="X993" s="3" t="s">
        <v>25</v>
      </c>
      <c r="Y993" s="3" t="s">
        <v>25</v>
      </c>
      <c r="Z993">
        <f t="shared" si="45"/>
        <v>0</v>
      </c>
      <c r="AA993">
        <f t="shared" si="46"/>
        <v>6</v>
      </c>
      <c r="AB993" t="str">
        <f>VLOOKUP(AA993,Problem3!$B$4:$C$15,2,FALSE)</f>
        <v>June</v>
      </c>
      <c r="AC993">
        <f t="shared" si="47"/>
        <v>5</v>
      </c>
      <c r="AD993" t="str">
        <f>VLOOKUP($AC993,Problem3!$M$7:$N$13,2,FALSE)</f>
        <v>Wednesday</v>
      </c>
    </row>
    <row r="994" spans="1:30" x14ac:dyDescent="0.25">
      <c r="A994" s="3">
        <v>993</v>
      </c>
      <c r="B994" s="4">
        <v>39624</v>
      </c>
      <c r="C994" s="3" t="s">
        <v>72</v>
      </c>
      <c r="D994" s="3">
        <v>-1.8</v>
      </c>
      <c r="E994" s="3">
        <v>12.8</v>
      </c>
      <c r="F994" s="3">
        <v>0</v>
      </c>
      <c r="G994" s="3" t="s">
        <v>25</v>
      </c>
      <c r="H994" s="3" t="s">
        <v>25</v>
      </c>
      <c r="I994" s="3" t="s">
        <v>29</v>
      </c>
      <c r="J994" s="3">
        <v>13</v>
      </c>
      <c r="K994" s="3" t="s">
        <v>25</v>
      </c>
      <c r="L994" s="3" t="s">
        <v>29</v>
      </c>
      <c r="M994" s="3">
        <v>0</v>
      </c>
      <c r="N994" s="3">
        <v>9</v>
      </c>
      <c r="O994" s="3">
        <v>100</v>
      </c>
      <c r="P994" s="3">
        <v>67</v>
      </c>
      <c r="Q994" s="3" t="s">
        <v>25</v>
      </c>
      <c r="R994" s="3" t="s">
        <v>25</v>
      </c>
      <c r="S994" s="3" t="s">
        <v>25</v>
      </c>
      <c r="T994" s="3" t="s">
        <v>25</v>
      </c>
      <c r="U994" s="3">
        <v>0.9</v>
      </c>
      <c r="V994" s="3">
        <v>11.8</v>
      </c>
      <c r="W994" s="3" t="s">
        <v>28</v>
      </c>
      <c r="X994" s="3">
        <v>0</v>
      </c>
      <c r="Y994" s="3" t="s">
        <v>28</v>
      </c>
      <c r="Z994">
        <f t="shared" si="45"/>
        <v>1</v>
      </c>
      <c r="AA994">
        <f t="shared" si="46"/>
        <v>6</v>
      </c>
      <c r="AB994" t="str">
        <f>VLOOKUP(AA994,Problem3!$B$4:$C$15,2,FALSE)</f>
        <v>June</v>
      </c>
      <c r="AC994">
        <f t="shared" si="47"/>
        <v>4</v>
      </c>
      <c r="AD994" t="str">
        <f>VLOOKUP($AC994,Problem3!$M$7:$N$13,2,FALSE)</f>
        <v>Tuesday</v>
      </c>
    </row>
    <row r="995" spans="1:30" x14ac:dyDescent="0.25">
      <c r="A995" s="3">
        <v>994</v>
      </c>
      <c r="B995" s="4">
        <v>39623</v>
      </c>
      <c r="C995" s="3" t="s">
        <v>72</v>
      </c>
      <c r="D995" s="3">
        <v>0.7</v>
      </c>
      <c r="E995" s="3">
        <v>8.8000000000000007</v>
      </c>
      <c r="F995" s="3">
        <v>0</v>
      </c>
      <c r="G995" s="3" t="s">
        <v>25</v>
      </c>
      <c r="H995" s="3" t="s">
        <v>25</v>
      </c>
      <c r="I995" s="3" t="s">
        <v>29</v>
      </c>
      <c r="J995" s="3">
        <v>9</v>
      </c>
      <c r="K995" s="3" t="s">
        <v>42</v>
      </c>
      <c r="L995" s="3" t="s">
        <v>40</v>
      </c>
      <c r="M995" s="3">
        <v>4</v>
      </c>
      <c r="N995" s="3">
        <v>7</v>
      </c>
      <c r="O995" s="3">
        <v>100</v>
      </c>
      <c r="P995" s="3">
        <v>100</v>
      </c>
      <c r="Q995" s="3" t="s">
        <v>25</v>
      </c>
      <c r="R995" s="3" t="s">
        <v>25</v>
      </c>
      <c r="S995" s="3">
        <v>8</v>
      </c>
      <c r="T995" s="3">
        <v>4</v>
      </c>
      <c r="U995" s="3">
        <v>3.1</v>
      </c>
      <c r="V995" s="3">
        <v>7.9</v>
      </c>
      <c r="W995" s="3" t="s">
        <v>28</v>
      </c>
      <c r="X995" s="3">
        <v>3.4</v>
      </c>
      <c r="Y995" s="3" t="s">
        <v>38</v>
      </c>
      <c r="Z995">
        <f t="shared" si="45"/>
        <v>1</v>
      </c>
      <c r="AA995">
        <f t="shared" si="46"/>
        <v>6</v>
      </c>
      <c r="AB995" t="str">
        <f>VLOOKUP(AA995,Problem3!$B$4:$C$15,2,FALSE)</f>
        <v>June</v>
      </c>
      <c r="AC995">
        <f t="shared" si="47"/>
        <v>3</v>
      </c>
      <c r="AD995" t="str">
        <f>VLOOKUP($AC995,Problem3!$M$7:$N$13,2,FALSE)</f>
        <v>Monday</v>
      </c>
    </row>
    <row r="996" spans="1:30" x14ac:dyDescent="0.25">
      <c r="A996" s="3">
        <v>995</v>
      </c>
      <c r="B996" s="4">
        <v>39622</v>
      </c>
      <c r="C996" s="3" t="s">
        <v>24</v>
      </c>
      <c r="D996" s="3">
        <v>-2.7</v>
      </c>
      <c r="E996" s="3">
        <v>9.9</v>
      </c>
      <c r="F996" s="3">
        <v>0.2</v>
      </c>
      <c r="G996" s="3" t="s">
        <v>25</v>
      </c>
      <c r="H996" s="3" t="s">
        <v>25</v>
      </c>
      <c r="I996" s="3" t="s">
        <v>31</v>
      </c>
      <c r="J996" s="3">
        <v>15</v>
      </c>
      <c r="K996" s="3" t="s">
        <v>25</v>
      </c>
      <c r="L996" s="3" t="s">
        <v>32</v>
      </c>
      <c r="M996" s="3">
        <v>0</v>
      </c>
      <c r="N996" s="3">
        <v>11</v>
      </c>
      <c r="O996" s="3">
        <v>100</v>
      </c>
      <c r="P996" s="3">
        <v>73</v>
      </c>
      <c r="Q996" s="3">
        <v>1019.7</v>
      </c>
      <c r="R996" s="3">
        <v>1016.2</v>
      </c>
      <c r="S996" s="3">
        <v>8</v>
      </c>
      <c r="T996" s="3">
        <v>8</v>
      </c>
      <c r="U996" s="3">
        <v>2.8</v>
      </c>
      <c r="V996" s="3">
        <v>9.1</v>
      </c>
      <c r="W996" s="3" t="s">
        <v>28</v>
      </c>
      <c r="X996" s="3">
        <v>0.2</v>
      </c>
      <c r="Y996" s="3" t="s">
        <v>28</v>
      </c>
      <c r="Z996">
        <f t="shared" si="45"/>
        <v>1</v>
      </c>
      <c r="AA996">
        <f t="shared" si="46"/>
        <v>6</v>
      </c>
      <c r="AB996" t="str">
        <f>VLOOKUP(AA996,Problem3!$B$4:$C$15,2,FALSE)</f>
        <v>June</v>
      </c>
      <c r="AC996">
        <f t="shared" si="47"/>
        <v>2</v>
      </c>
      <c r="AD996" t="str">
        <f>VLOOKUP($AC996,Problem3!$M$7:$N$13,2,FALSE)</f>
        <v>Sunday</v>
      </c>
    </row>
    <row r="997" spans="1:30" x14ac:dyDescent="0.25">
      <c r="A997" s="3">
        <v>996</v>
      </c>
      <c r="B997" s="4">
        <v>39621</v>
      </c>
      <c r="C997" s="3" t="s">
        <v>72</v>
      </c>
      <c r="D997" s="3">
        <v>0.7</v>
      </c>
      <c r="E997" s="3">
        <v>11.6</v>
      </c>
      <c r="F997" s="3">
        <v>0.4</v>
      </c>
      <c r="G997" s="3" t="s">
        <v>25</v>
      </c>
      <c r="H997" s="3" t="s">
        <v>25</v>
      </c>
      <c r="I997" s="3" t="s">
        <v>35</v>
      </c>
      <c r="J997" s="3">
        <v>9</v>
      </c>
      <c r="K997" s="3" t="s">
        <v>25</v>
      </c>
      <c r="L997" s="3" t="s">
        <v>27</v>
      </c>
      <c r="M997" s="3">
        <v>0</v>
      </c>
      <c r="N997" s="3">
        <v>6</v>
      </c>
      <c r="O997" s="3">
        <v>100</v>
      </c>
      <c r="P997" s="3">
        <v>100</v>
      </c>
      <c r="Q997" s="3" t="s">
        <v>25</v>
      </c>
      <c r="R997" s="3" t="s">
        <v>25</v>
      </c>
      <c r="S997" s="3">
        <v>8</v>
      </c>
      <c r="T997" s="3">
        <v>8</v>
      </c>
      <c r="U997" s="3">
        <v>3.7</v>
      </c>
      <c r="V997" s="3">
        <v>10.5</v>
      </c>
      <c r="W997" s="3" t="s">
        <v>28</v>
      </c>
      <c r="X997" s="3">
        <v>0</v>
      </c>
      <c r="Y997" s="3" t="s">
        <v>28</v>
      </c>
      <c r="Z997">
        <f t="shared" si="45"/>
        <v>1</v>
      </c>
      <c r="AA997">
        <f t="shared" si="46"/>
        <v>6</v>
      </c>
      <c r="AB997" t="str">
        <f>VLOOKUP(AA997,Problem3!$B$4:$C$15,2,FALSE)</f>
        <v>June</v>
      </c>
      <c r="AC997">
        <f t="shared" si="47"/>
        <v>1</v>
      </c>
      <c r="AD997" t="str">
        <f>VLOOKUP($AC997,Problem3!$M$7:$N$13,2,FALSE)</f>
        <v>Saturday</v>
      </c>
    </row>
    <row r="998" spans="1:30" x14ac:dyDescent="0.25">
      <c r="A998" s="3">
        <v>997</v>
      </c>
      <c r="B998" s="4">
        <v>39620</v>
      </c>
      <c r="C998" s="3" t="s">
        <v>63</v>
      </c>
      <c r="D998" s="3">
        <v>10.3</v>
      </c>
      <c r="E998" s="3">
        <v>24.1</v>
      </c>
      <c r="F998" s="3">
        <v>0</v>
      </c>
      <c r="G998" s="3">
        <v>2.8</v>
      </c>
      <c r="H998" s="3">
        <v>4.8</v>
      </c>
      <c r="I998" s="3" t="s">
        <v>26</v>
      </c>
      <c r="J998" s="3">
        <v>9</v>
      </c>
      <c r="K998" s="3" t="s">
        <v>36</v>
      </c>
      <c r="L998" s="3" t="s">
        <v>25</v>
      </c>
      <c r="M998" s="3">
        <v>2</v>
      </c>
      <c r="N998" s="3">
        <v>0</v>
      </c>
      <c r="O998" s="3">
        <v>75</v>
      </c>
      <c r="P998" s="3">
        <v>44</v>
      </c>
      <c r="Q998" s="3">
        <v>1020</v>
      </c>
      <c r="R998" s="3">
        <v>1016.7</v>
      </c>
      <c r="S998" s="3">
        <v>7</v>
      </c>
      <c r="T998" s="3">
        <v>7</v>
      </c>
      <c r="U998" s="3">
        <v>13.6</v>
      </c>
      <c r="V998" s="3">
        <v>23.1</v>
      </c>
      <c r="W998" s="3" t="s">
        <v>28</v>
      </c>
      <c r="X998" s="3">
        <v>0.8</v>
      </c>
      <c r="Y998" s="3" t="s">
        <v>28</v>
      </c>
      <c r="Z998">
        <f t="shared" si="45"/>
        <v>1</v>
      </c>
      <c r="AA998">
        <f t="shared" si="46"/>
        <v>6</v>
      </c>
      <c r="AB998" t="str">
        <f>VLOOKUP(AA998,Problem3!$B$4:$C$15,2,FALSE)</f>
        <v>June</v>
      </c>
      <c r="AC998">
        <f t="shared" si="47"/>
        <v>7</v>
      </c>
      <c r="AD998" t="str">
        <f>VLOOKUP($AC998,Problem3!$M$7:$N$13,2,FALSE)</f>
        <v>Friday</v>
      </c>
    </row>
    <row r="999" spans="1:30" x14ac:dyDescent="0.25">
      <c r="A999" s="3">
        <v>998</v>
      </c>
      <c r="B999" s="4">
        <v>39619</v>
      </c>
      <c r="C999" s="3" t="s">
        <v>24</v>
      </c>
      <c r="D999" s="3">
        <v>3.3</v>
      </c>
      <c r="E999" s="3">
        <v>14.7</v>
      </c>
      <c r="F999" s="3">
        <v>0</v>
      </c>
      <c r="G999" s="3" t="s">
        <v>25</v>
      </c>
      <c r="H999" s="3" t="s">
        <v>25</v>
      </c>
      <c r="I999" s="3" t="s">
        <v>39</v>
      </c>
      <c r="J999" s="3">
        <v>15</v>
      </c>
      <c r="K999" s="3" t="s">
        <v>25</v>
      </c>
      <c r="L999" s="3" t="s">
        <v>41</v>
      </c>
      <c r="M999" s="3">
        <v>0</v>
      </c>
      <c r="N999" s="3">
        <v>7</v>
      </c>
      <c r="O999" s="3">
        <v>94</v>
      </c>
      <c r="P999" s="3">
        <v>66</v>
      </c>
      <c r="Q999" s="3">
        <v>1021.1</v>
      </c>
      <c r="R999" s="3">
        <v>1018.5</v>
      </c>
      <c r="S999" s="3">
        <v>7</v>
      </c>
      <c r="T999" s="3">
        <v>7</v>
      </c>
      <c r="U999" s="3">
        <v>7.2</v>
      </c>
      <c r="V999" s="3">
        <v>13</v>
      </c>
      <c r="W999" s="3" t="s">
        <v>28</v>
      </c>
      <c r="X999" s="3">
        <v>1.2</v>
      </c>
      <c r="Y999" s="3" t="s">
        <v>38</v>
      </c>
      <c r="Z999">
        <f t="shared" si="45"/>
        <v>1</v>
      </c>
      <c r="AA999">
        <f t="shared" si="46"/>
        <v>6</v>
      </c>
      <c r="AB999" t="str">
        <f>VLOOKUP(AA999,Problem3!$B$4:$C$15,2,FALSE)</f>
        <v>June</v>
      </c>
      <c r="AC999">
        <f t="shared" si="47"/>
        <v>6</v>
      </c>
      <c r="AD999" t="str">
        <f>VLOOKUP($AC999,Problem3!$M$7:$N$13,2,FALSE)</f>
        <v>Thursday</v>
      </c>
    </row>
    <row r="1000" spans="1:30" x14ac:dyDescent="0.25">
      <c r="A1000" s="3">
        <v>999</v>
      </c>
      <c r="B1000" s="4">
        <v>39618</v>
      </c>
      <c r="C1000" s="3" t="s">
        <v>47</v>
      </c>
      <c r="D1000" s="3">
        <v>4.9000000000000004</v>
      </c>
      <c r="E1000" s="3">
        <v>20.6</v>
      </c>
      <c r="F1000" s="3">
        <v>0</v>
      </c>
      <c r="G1000" s="3" t="s">
        <v>25</v>
      </c>
      <c r="H1000" s="3" t="s">
        <v>25</v>
      </c>
      <c r="I1000" s="3" t="s">
        <v>26</v>
      </c>
      <c r="J1000" s="3">
        <v>13</v>
      </c>
      <c r="K1000" s="3" t="s">
        <v>25</v>
      </c>
      <c r="L1000" s="3" t="s">
        <v>30</v>
      </c>
      <c r="M1000" s="3">
        <v>0</v>
      </c>
      <c r="N1000" s="3">
        <v>4</v>
      </c>
      <c r="O1000" s="3">
        <v>78</v>
      </c>
      <c r="P1000" s="3">
        <v>35</v>
      </c>
      <c r="Q1000" s="3" t="s">
        <v>25</v>
      </c>
      <c r="R1000" s="3" t="s">
        <v>25</v>
      </c>
      <c r="S1000" s="3" t="s">
        <v>25</v>
      </c>
      <c r="T1000" s="3" t="s">
        <v>25</v>
      </c>
      <c r="U1000" s="3">
        <v>8.3000000000000007</v>
      </c>
      <c r="V1000" s="3">
        <v>19.8</v>
      </c>
      <c r="W1000" s="3" t="s">
        <v>28</v>
      </c>
      <c r="X1000" s="3">
        <v>0</v>
      </c>
      <c r="Y1000" s="3" t="s">
        <v>28</v>
      </c>
      <c r="Z1000">
        <f t="shared" si="45"/>
        <v>1</v>
      </c>
      <c r="AA1000">
        <f t="shared" si="46"/>
        <v>6</v>
      </c>
      <c r="AB1000" t="str">
        <f>VLOOKUP(AA1000,Problem3!$B$4:$C$15,2,FALSE)</f>
        <v>June</v>
      </c>
      <c r="AC1000">
        <f t="shared" si="47"/>
        <v>5</v>
      </c>
      <c r="AD1000" t="str">
        <f>VLOOKUP($AC1000,Problem3!$M$7:$N$13,2,FALSE)</f>
        <v>Wednesday</v>
      </c>
    </row>
    <row r="1001" spans="1:30" x14ac:dyDescent="0.25">
      <c r="A1001" s="3">
        <v>1000</v>
      </c>
      <c r="B1001" s="4">
        <v>39617</v>
      </c>
      <c r="C1001" s="3" t="s">
        <v>24</v>
      </c>
      <c r="D1001" s="3">
        <v>3.5</v>
      </c>
      <c r="E1001" s="3">
        <v>15.7</v>
      </c>
      <c r="F1001" s="3">
        <v>0</v>
      </c>
      <c r="G1001" s="3" t="s">
        <v>25</v>
      </c>
      <c r="H1001" s="3" t="s">
        <v>25</v>
      </c>
      <c r="I1001" s="3" t="s">
        <v>33</v>
      </c>
      <c r="J1001" s="3">
        <v>15</v>
      </c>
      <c r="K1001" s="3" t="s">
        <v>40</v>
      </c>
      <c r="L1001" s="3" t="s">
        <v>41</v>
      </c>
      <c r="M1001" s="3">
        <v>2</v>
      </c>
      <c r="N1001" s="3">
        <v>7</v>
      </c>
      <c r="O1001" s="3">
        <v>100</v>
      </c>
      <c r="P1001" s="3">
        <v>62</v>
      </c>
      <c r="Q1001" s="3">
        <v>1016.8</v>
      </c>
      <c r="R1001" s="3">
        <v>1012.5</v>
      </c>
      <c r="S1001" s="3">
        <v>5</v>
      </c>
      <c r="T1001" s="3">
        <v>7</v>
      </c>
      <c r="U1001" s="3">
        <v>7.7</v>
      </c>
      <c r="V1001" s="3">
        <v>14.9</v>
      </c>
      <c r="W1001" s="3" t="s">
        <v>28</v>
      </c>
      <c r="X1001" s="3">
        <v>3.4</v>
      </c>
      <c r="Y1001" s="3" t="s">
        <v>38</v>
      </c>
      <c r="Z1001">
        <f t="shared" si="45"/>
        <v>1</v>
      </c>
      <c r="AA1001">
        <f t="shared" si="46"/>
        <v>6</v>
      </c>
      <c r="AB1001" t="str">
        <f>VLOOKUP(AA1001,Problem3!$B$4:$C$15,2,FALSE)</f>
        <v>June</v>
      </c>
      <c r="AC1001">
        <f t="shared" si="47"/>
        <v>4</v>
      </c>
      <c r="AD1001" t="str">
        <f>VLOOKUP($AC1001,Problem3!$M$7:$N$13,2,FALSE)</f>
        <v>Tuesday</v>
      </c>
    </row>
  </sheetData>
  <sortState ref="B2:B1001">
    <sortCondition descending="1" ref="B2:B1001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workbookViewId="0">
      <selection activeCell="H10" sqref="H10"/>
    </sheetView>
  </sheetViews>
  <sheetFormatPr defaultRowHeight="15" x14ac:dyDescent="0.25"/>
  <cols>
    <col min="3" max="3" width="18.140625" bestFit="1" customWidth="1"/>
    <col min="4" max="4" width="7.7109375" bestFit="1" customWidth="1"/>
    <col min="5" max="5" width="16.5703125" bestFit="1" customWidth="1"/>
    <col min="6" max="6" width="16.7109375" bestFit="1" customWidth="1"/>
    <col min="7" max="7" width="17" bestFit="1" customWidth="1"/>
    <col min="8" max="8" width="12.85546875" bestFit="1" customWidth="1"/>
  </cols>
  <sheetData>
    <row r="3" spans="3:8" x14ac:dyDescent="0.25">
      <c r="C3" s="2"/>
      <c r="D3" s="7" t="s">
        <v>4</v>
      </c>
      <c r="E3" s="7" t="s">
        <v>96</v>
      </c>
      <c r="F3" s="7" t="s">
        <v>97</v>
      </c>
      <c r="G3" s="7" t="s">
        <v>98</v>
      </c>
      <c r="H3" s="7" t="s">
        <v>13</v>
      </c>
    </row>
    <row r="4" spans="3:8" x14ac:dyDescent="0.25">
      <c r="C4" s="8" t="s">
        <v>99</v>
      </c>
      <c r="D4" s="2">
        <f>MAX(Data!$F$2:$F$1001)</f>
        <v>36.200000000000003</v>
      </c>
      <c r="E4" s="2">
        <f>MAX(Data!J2:J1001)</f>
        <v>15</v>
      </c>
      <c r="F4" s="2">
        <f>MAX(Data!D$2:D$1001)</f>
        <v>25.3</v>
      </c>
      <c r="G4" s="6">
        <f>MAX(Data!E$2:E$1001)</f>
        <v>39</v>
      </c>
      <c r="H4" s="2">
        <f>MAX(Data!O2:O1001)</f>
        <v>100</v>
      </c>
    </row>
    <row r="5" spans="3:8" x14ac:dyDescent="0.25">
      <c r="C5" s="8" t="s">
        <v>100</v>
      </c>
      <c r="D5" s="2">
        <f>MIN(Data!F2:F1001)</f>
        <v>0</v>
      </c>
      <c r="E5" s="2">
        <f>MIN(Data!J2:J1001)</f>
        <v>2</v>
      </c>
      <c r="F5" s="2">
        <f>MIN(Data!D2:D1001)</f>
        <v>-4.9000000000000004</v>
      </c>
      <c r="G5" s="6">
        <f>MIN(Data!E2:E1001)</f>
        <v>-0.9</v>
      </c>
      <c r="H5" s="2">
        <f>MIN(Data!O2:O1001)</f>
        <v>58</v>
      </c>
    </row>
    <row r="6" spans="3:8" x14ac:dyDescent="0.25">
      <c r="C6" s="8" t="s">
        <v>101</v>
      </c>
      <c r="D6" s="2">
        <f>MEDIAN(Data!F2:F1001)</f>
        <v>0</v>
      </c>
      <c r="E6" s="2">
        <f>MEDIAN(Data!J2:J1001)</f>
        <v>13</v>
      </c>
      <c r="F6" s="2">
        <f>MEDIAN(Data!D2:D1001)</f>
        <v>3.4</v>
      </c>
      <c r="G6" s="6">
        <f>MEDIAN(Data!E2:E1001)</f>
        <v>16</v>
      </c>
      <c r="H6" s="2">
        <f>MEDIAN(Data!O2:O1001)</f>
        <v>98</v>
      </c>
    </row>
    <row r="7" spans="3:8" x14ac:dyDescent="0.25">
      <c r="C7" s="8" t="s">
        <v>102</v>
      </c>
      <c r="D7" s="9">
        <f>_xlfn.STDEV.S(Data!F2:F1001)</f>
        <v>2.6769951654372095</v>
      </c>
      <c r="E7" s="9">
        <f>_xlfn.STDEV.P(Data!J2:J1001)</f>
        <v>1.858967186369894</v>
      </c>
      <c r="F7" s="9">
        <f>_xlfn.STDEV.P(Data!D2:D1001)</f>
        <v>4.7105578601684233</v>
      </c>
      <c r="G7" s="9">
        <f>_xlfn.STDEV.P(Data!E2:E1001)</f>
        <v>4.1378369866588098</v>
      </c>
      <c r="H7" s="9">
        <f>_xlfn.STDEV.P(Data!O2:O1001)</f>
        <v>8.3479342897748445</v>
      </c>
    </row>
    <row r="8" spans="3:8" x14ac:dyDescent="0.25">
      <c r="C8" s="8" t="s">
        <v>103</v>
      </c>
      <c r="D8" s="9">
        <f>_xlfn.VAR.P(Data!F2:F1001)</f>
        <v>7.1590935552955468</v>
      </c>
      <c r="E8" s="9">
        <f>_xlfn.VAR.P(Data!J2:J1001)</f>
        <v>3.455759</v>
      </c>
      <c r="F8" s="9">
        <f>_xlfn.VAR.P(Data!D2:D1001)</f>
        <v>22.189355353994511</v>
      </c>
      <c r="G8" s="9">
        <f>_xlfn.VAR.P(Data!E2:E1001)</f>
        <v>17.121694928161659</v>
      </c>
      <c r="H8" s="9">
        <f>_xlfn.VAR.P(Data!O2:O1001)</f>
        <v>69.688006906398627</v>
      </c>
    </row>
    <row r="9" spans="3:8" x14ac:dyDescent="0.25">
      <c r="C9" s="8" t="s">
        <v>104</v>
      </c>
      <c r="D9" s="9">
        <f>AVERAGE(Data!F2:F1001)</f>
        <v>0.70100603621730462</v>
      </c>
      <c r="E9" s="9">
        <f>AVERAGE(Data!J2:J1001)</f>
        <v>12.420999999999999</v>
      </c>
      <c r="F9" s="9">
        <f>AVERAGE(Data!D2:D1001)</f>
        <v>4.2764529058116301</v>
      </c>
      <c r="G9" s="9">
        <f>AVERAGE(Data!E2:E1001)</f>
        <v>16.543343343343341</v>
      </c>
      <c r="H9" s="9">
        <f>AVERAGE(Data!O2:O1001)</f>
        <v>93.447821681864241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tabSelected="1" workbookViewId="0">
      <selection activeCell="K6" sqref="J6:K6"/>
    </sheetView>
  </sheetViews>
  <sheetFormatPr defaultRowHeight="15" x14ac:dyDescent="0.25"/>
  <sheetData>
    <row r="1" spans="2:14" x14ac:dyDescent="0.25">
      <c r="B1" s="1"/>
      <c r="C1" s="1"/>
      <c r="D1" s="10" t="s">
        <v>74</v>
      </c>
      <c r="E1" s="10"/>
      <c r="F1" s="10"/>
      <c r="G1" s="10"/>
      <c r="H1" s="10"/>
      <c r="I1" s="10"/>
      <c r="J1" s="10"/>
    </row>
    <row r="2" spans="2:14" x14ac:dyDescent="0.25">
      <c r="B2" s="1"/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</row>
    <row r="3" spans="2:14" x14ac:dyDescent="0.25"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</row>
    <row r="4" spans="2:14" x14ac:dyDescent="0.25">
      <c r="B4" s="1">
        <v>1</v>
      </c>
      <c r="C4" s="1" t="s">
        <v>84</v>
      </c>
      <c r="D4" s="1">
        <f>COUNTIFS(Data!$Z$2:$Z$1001,Data!$Z$991,Problem3!AB2:AB1001,$C4,Data!$AD$2:$AD$1001,Problem3!D$3)</f>
        <v>0</v>
      </c>
      <c r="E4" s="6">
        <f>COUNTIFS(Data!$Z$2:$Z$1001,Data!$Z$991,Problem3!AC2:AC1001,$C4,Data!$AD$2:$AD$1001,Problem3!E$3)</f>
        <v>0</v>
      </c>
      <c r="F4" s="6">
        <f>COUNTIFS(Data!$Z$2:$Z$1001,Data!$Z$991,Problem3!AD2:AD1001,$C4,Data!$AD$2:$AD$1001,Problem3!F$3)</f>
        <v>0</v>
      </c>
      <c r="G4" s="6">
        <f>COUNTIFS(Data!$Z$2:$Z$1001,Data!$Z$991,Problem3!AE2:AE1001,$C4,Data!$AD$2:$AD$1001,Problem3!G$3)</f>
        <v>0</v>
      </c>
      <c r="H4" s="1"/>
      <c r="I4" s="1"/>
      <c r="J4" s="1"/>
    </row>
    <row r="5" spans="2:14" x14ac:dyDescent="0.25">
      <c r="B5" s="1">
        <v>2</v>
      </c>
      <c r="C5" s="1" t="s">
        <v>85</v>
      </c>
      <c r="D5" s="6">
        <f>COUNTIFS(Data!$Z$2:$Z$1001,Data!$Z$991,Problem3!AB3:AB1002,$C5,Data!$AD$2:$AD$1001,Problem3!D$3)</f>
        <v>0</v>
      </c>
      <c r="E5" s="1"/>
      <c r="F5" s="1"/>
      <c r="G5" s="1"/>
      <c r="H5" s="1"/>
      <c r="I5" s="1"/>
      <c r="J5" s="1"/>
    </row>
    <row r="6" spans="2:14" x14ac:dyDescent="0.25">
      <c r="B6" s="1">
        <v>3</v>
      </c>
      <c r="C6" s="1" t="s">
        <v>86</v>
      </c>
      <c r="D6" s="6">
        <f>COUNTIFS(Data!$Z$2:$Z$1001,Data!$Z$991,Problem3!AB4:AB1003,$C6,Data!$AD$2:$AD$1001,Problem3!D$3)</f>
        <v>0</v>
      </c>
      <c r="E6" s="1"/>
      <c r="F6" s="1"/>
      <c r="G6" s="1"/>
      <c r="H6" s="1"/>
      <c r="I6" s="1"/>
      <c r="J6" s="1"/>
      <c r="M6" s="6"/>
      <c r="N6" s="6" t="s">
        <v>76</v>
      </c>
    </row>
    <row r="7" spans="2:14" x14ac:dyDescent="0.25">
      <c r="B7" s="1">
        <v>4</v>
      </c>
      <c r="C7" s="1" t="s">
        <v>87</v>
      </c>
      <c r="D7" s="6">
        <f>COUNTIFS(Data!$Z$2:$Z$1001,Data!$Z$991,Problem3!AB5:AB1004,$C7,Data!$AD$2:$AD$1001,Problem3!D$3)</f>
        <v>0</v>
      </c>
      <c r="E7" s="1"/>
      <c r="F7" s="1"/>
      <c r="G7" s="1"/>
      <c r="H7" s="1"/>
      <c r="I7" s="1"/>
      <c r="J7" s="1"/>
      <c r="M7" s="6">
        <v>1</v>
      </c>
      <c r="N7" s="6" t="s">
        <v>77</v>
      </c>
    </row>
    <row r="8" spans="2:14" x14ac:dyDescent="0.25">
      <c r="B8" s="1">
        <v>5</v>
      </c>
      <c r="C8" s="1" t="s">
        <v>88</v>
      </c>
      <c r="D8" s="6">
        <f>COUNTIFS(Data!$Z$2:$Z$1001,Data!$Z$991,Problem3!AB6:AB1005,$C8,Data!$AD$2:$AD$1001,Problem3!D$3)</f>
        <v>0</v>
      </c>
      <c r="E8" s="1"/>
      <c r="F8" s="1"/>
      <c r="G8" s="1"/>
      <c r="H8" s="1"/>
      <c r="I8" s="1"/>
      <c r="J8" s="1"/>
      <c r="M8" s="6">
        <v>2</v>
      </c>
      <c r="N8" s="6" t="s">
        <v>78</v>
      </c>
    </row>
    <row r="9" spans="2:14" x14ac:dyDescent="0.25">
      <c r="B9" s="1">
        <v>6</v>
      </c>
      <c r="C9" s="1" t="s">
        <v>89</v>
      </c>
      <c r="D9" s="6">
        <f>COUNTIFS(Data!$Z$2:$Z$1001,Data!$Z$991,Problem3!AB7:AB1006,$C9,Data!$AD$2:$AD$1001,Problem3!D$3)</f>
        <v>0</v>
      </c>
      <c r="E9" s="1"/>
      <c r="F9" s="1"/>
      <c r="G9" s="1"/>
      <c r="H9" s="1"/>
      <c r="I9" s="1"/>
      <c r="J9" s="1"/>
      <c r="M9" s="6">
        <v>3</v>
      </c>
      <c r="N9" s="6" t="s">
        <v>79</v>
      </c>
    </row>
    <row r="10" spans="2:14" x14ac:dyDescent="0.25">
      <c r="B10" s="1">
        <v>7</v>
      </c>
      <c r="C10" s="1" t="s">
        <v>90</v>
      </c>
      <c r="D10" s="6">
        <f>COUNTIFS(Data!$Z$2:$Z$1001,Data!$Z$991,Problem3!AB8:AB1007,$C10,Data!$AD$2:$AD$1001,Problem3!D$3)</f>
        <v>0</v>
      </c>
      <c r="E10" s="1"/>
      <c r="F10" s="1"/>
      <c r="G10" s="1"/>
      <c r="H10" s="1"/>
      <c r="I10" s="1"/>
      <c r="J10" s="1"/>
      <c r="M10" s="6">
        <v>4</v>
      </c>
      <c r="N10" s="6" t="s">
        <v>80</v>
      </c>
    </row>
    <row r="11" spans="2:14" x14ac:dyDescent="0.25">
      <c r="B11" s="1">
        <v>8</v>
      </c>
      <c r="C11" s="1" t="s">
        <v>91</v>
      </c>
      <c r="D11" s="6">
        <f>COUNTIFS(Data!$Z$2:$Z$1001,Data!$Z$991,Problem3!AB9:AB1008,$C11,Data!$AD$2:$AD$1001,Problem3!D$3)</f>
        <v>0</v>
      </c>
      <c r="E11" s="1"/>
      <c r="F11" s="1"/>
      <c r="G11" s="1"/>
      <c r="H11" s="1"/>
      <c r="I11" s="1"/>
      <c r="J11" s="1"/>
      <c r="M11" s="6">
        <v>5</v>
      </c>
      <c r="N11" s="6" t="s">
        <v>81</v>
      </c>
    </row>
    <row r="12" spans="2:14" x14ac:dyDescent="0.25">
      <c r="B12" s="1">
        <v>9</v>
      </c>
      <c r="C12" s="1" t="s">
        <v>92</v>
      </c>
      <c r="D12" s="6">
        <f>COUNTIFS(Data!$Z$2:$Z$1001,Data!$Z$991,Problem3!AB10:AB1009,$C12,Data!$AD$2:$AD$1001,Problem3!D$3)</f>
        <v>0</v>
      </c>
      <c r="E12" s="1"/>
      <c r="F12" s="1"/>
      <c r="G12" s="1"/>
      <c r="H12" s="1"/>
      <c r="I12" s="1"/>
      <c r="J12" s="1"/>
      <c r="M12" s="6">
        <v>6</v>
      </c>
      <c r="N12" s="6" t="s">
        <v>82</v>
      </c>
    </row>
    <row r="13" spans="2:14" x14ac:dyDescent="0.25">
      <c r="B13" s="1">
        <v>10</v>
      </c>
      <c r="C13" s="1" t="s">
        <v>93</v>
      </c>
      <c r="D13" s="6">
        <f>COUNTIFS(Data!$Z$2:$Z$1001,Data!$Z$991,Problem3!AB11:AB1010,$C13,Data!$AD$2:$AD$1001,Problem3!D$3)</f>
        <v>0</v>
      </c>
      <c r="E13" s="1"/>
      <c r="F13" s="1"/>
      <c r="G13" s="1"/>
      <c r="H13" s="1"/>
      <c r="I13" s="1"/>
      <c r="J13" s="1"/>
      <c r="M13" s="6">
        <v>7</v>
      </c>
      <c r="N13" s="6" t="s">
        <v>83</v>
      </c>
    </row>
    <row r="14" spans="2:14" x14ac:dyDescent="0.25">
      <c r="B14" s="1">
        <v>11</v>
      </c>
      <c r="C14" s="1" t="s">
        <v>94</v>
      </c>
      <c r="D14" s="6">
        <f>COUNTIFS(Data!$Z$2:$Z$1001,Data!$Z$991,Problem3!AB12:AB1011,$C14,Data!$AD$2:$AD$1001,Problem3!D$3)</f>
        <v>0</v>
      </c>
      <c r="E14" s="1"/>
      <c r="F14" s="1"/>
      <c r="G14" s="1"/>
      <c r="H14" s="1"/>
      <c r="I14" s="1"/>
      <c r="J14" s="1"/>
    </row>
    <row r="15" spans="2:14" x14ac:dyDescent="0.25">
      <c r="B15" s="1">
        <v>12</v>
      </c>
      <c r="C15" s="1" t="s">
        <v>95</v>
      </c>
      <c r="D15" s="6">
        <f>COUNTIFS(Data!$Z$2:$Z$1001,Data!$Z$991,Problem3!AB13:AB1012,$C15,Data!$AD$2:$AD$1001,Problem3!D$3)</f>
        <v>0</v>
      </c>
      <c r="E15" s="1"/>
      <c r="F15" s="1"/>
      <c r="G15" s="1"/>
      <c r="H15" s="1"/>
      <c r="I15" s="1"/>
      <c r="J15" s="1"/>
    </row>
  </sheetData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 for temp and rain fall</vt:lpstr>
      <vt:lpstr>Sheet2</vt:lpstr>
      <vt:lpstr>lowest temp</vt:lpstr>
      <vt:lpstr>Data</vt:lpstr>
      <vt:lpstr>Problem1</vt:lpstr>
      <vt:lpstr>Problem2</vt:lpstr>
      <vt:lpstr>Problem3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Adeel Zaffar</dc:creator>
  <cp:lastModifiedBy>Syed Haider Ali Shah</cp:lastModifiedBy>
  <dcterms:created xsi:type="dcterms:W3CDTF">2019-03-09T15:24:45Z</dcterms:created>
  <dcterms:modified xsi:type="dcterms:W3CDTF">2019-03-10T05:33:39Z</dcterms:modified>
</cp:coreProperties>
</file>